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EXCEL SEM CPF\"/>
    </mc:Choice>
  </mc:AlternateContent>
  <xr:revisionPtr revIDLastSave="0" documentId="8_{2F6684B4-953F-4DA4-8DC1-AEDEDC441B2C}" xr6:coauthVersionLast="47" xr6:coauthVersionMax="47" xr10:uidLastSave="{00000000-0000-0000-0000-000000000000}"/>
  <bookViews>
    <workbookView xWindow="28680" yWindow="-120" windowWidth="29040" windowHeight="15720" xr2:uid="{7FF15715-1492-4D86-8D4E-51E09060E414}"/>
  </bookViews>
  <sheets>
    <sheet name="despesas gerais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 s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 s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 s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 s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 s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 s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 s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 s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 s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 s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 s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 s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 s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 s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 s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 s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 s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 s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 s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 s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 s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 s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 s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 s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 s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 s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 s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 s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 s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 s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 s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 s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 s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 s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 s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 s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 s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 s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 s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 s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 s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 s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 s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 s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 s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 s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 s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 s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 s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 s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 s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 s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 s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 s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 s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 s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 s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 s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 s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 s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 s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 s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 s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 s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 s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 s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 s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 s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 s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 s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 s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 s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 s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 s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 s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 s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 s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 s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 s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 s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 s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 s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 s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 s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 s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 s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 s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 s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 s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 s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 s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 s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 s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 s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 s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 s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 s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 s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 s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 s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 s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 s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 s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 s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 s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 s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 s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 s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 s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 s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 s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 s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 s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 s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 s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 s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 s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 s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 s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 s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 s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 s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 s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 s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 s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 s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 s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 s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 s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 s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 s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 s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 s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 s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 s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 s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 s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 s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 s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 s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 s="1"/>
  <c r="L8133" i="1"/>
  <c r="J8133" i="1"/>
  <c r="I8133" i="1"/>
  <c r="H8133" i="1"/>
  <c r="G8133" i="1"/>
  <c r="F8133" i="1"/>
  <c r="K8133" i="1" s="1"/>
  <c r="E8133" i="1"/>
  <c r="D8133" i="1"/>
  <c r="C8133" i="1"/>
  <c r="B8133" i="1"/>
  <c r="A8133" i="1" s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 s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 s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 s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 s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 s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 s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 s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 s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 s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 s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 s="1"/>
  <c r="L8121" i="1"/>
  <c r="J8121" i="1"/>
  <c r="I8121" i="1"/>
  <c r="H8121" i="1"/>
  <c r="G8121" i="1"/>
  <c r="F8121" i="1"/>
  <c r="K8121" i="1" s="1"/>
  <c r="E8121" i="1"/>
  <c r="D8121" i="1"/>
  <c r="C8121" i="1"/>
  <c r="B8121" i="1"/>
  <c r="A8121" i="1" s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 s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 s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 s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 s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 s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 s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 s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 s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 s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 s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 s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 s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 s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 s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 s="1"/>
  <c r="L8105" i="1"/>
  <c r="J8105" i="1"/>
  <c r="I8105" i="1"/>
  <c r="H8105" i="1"/>
  <c r="G8105" i="1"/>
  <c r="F8105" i="1"/>
  <c r="K8105" i="1" s="1"/>
  <c r="E8105" i="1"/>
  <c r="D8105" i="1"/>
  <c r="C8105" i="1"/>
  <c r="B8105" i="1"/>
  <c r="A8105" i="1" s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 s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 s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 s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 s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 s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 s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 s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 s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 s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 s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 s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 s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 s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 s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 s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 s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 s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 s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 s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 s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 s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 s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 s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 s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 s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 s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 s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 s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 s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 s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 s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 s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 s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 s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 s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 s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 s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 s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 s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 s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 s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 s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 s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 s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 s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 s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 s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 s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 s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 s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 s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 s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 s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 s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 s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 s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 s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 s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 s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 s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 s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 s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 s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 s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 s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 s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 s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 s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 s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 s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 s="1"/>
  <c r="L8010" i="1"/>
  <c r="J8010" i="1"/>
  <c r="I8010" i="1"/>
  <c r="H8010" i="1"/>
  <c r="G8010" i="1"/>
  <c r="F8010" i="1"/>
  <c r="K8010" i="1" s="1"/>
  <c r="E8010" i="1"/>
  <c r="D8010" i="1"/>
  <c r="C8010" i="1"/>
  <c r="B8010" i="1"/>
  <c r="A8010" i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 s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 s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 s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 s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 s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 s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 s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 s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 s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 s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 s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 s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 s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 s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 s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 s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 s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 s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 s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 s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 s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 s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 s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 s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 s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 s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 s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 s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 s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 s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 s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 s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 s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J7798" i="1"/>
  <c r="I7798" i="1"/>
  <c r="H7798" i="1"/>
  <c r="G7798" i="1"/>
  <c r="F7798" i="1"/>
  <c r="K7798" i="1" s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J7796" i="1"/>
  <c r="I7796" i="1"/>
  <c r="H7796" i="1"/>
  <c r="G7796" i="1"/>
  <c r="F7796" i="1"/>
  <c r="K7796" i="1" s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J7794" i="1"/>
  <c r="I7794" i="1"/>
  <c r="H7794" i="1"/>
  <c r="G7794" i="1"/>
  <c r="F7794" i="1"/>
  <c r="K7794" i="1" s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J7792" i="1"/>
  <c r="I7792" i="1"/>
  <c r="H7792" i="1"/>
  <c r="G7792" i="1"/>
  <c r="F7792" i="1"/>
  <c r="K7792" i="1" s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J7790" i="1"/>
  <c r="I7790" i="1"/>
  <c r="H7790" i="1"/>
  <c r="G7790" i="1"/>
  <c r="F7790" i="1"/>
  <c r="K7790" i="1" s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J7788" i="1"/>
  <c r="I7788" i="1"/>
  <c r="H7788" i="1"/>
  <c r="G7788" i="1"/>
  <c r="F7788" i="1"/>
  <c r="K7788" i="1" s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J7786" i="1"/>
  <c r="I7786" i="1"/>
  <c r="H7786" i="1"/>
  <c r="G7786" i="1"/>
  <c r="F7786" i="1"/>
  <c r="K7786" i="1" s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J7784" i="1"/>
  <c r="I7784" i="1"/>
  <c r="H7784" i="1"/>
  <c r="G7784" i="1"/>
  <c r="F7784" i="1"/>
  <c r="K7784" i="1" s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J7782" i="1"/>
  <c r="I7782" i="1"/>
  <c r="H7782" i="1"/>
  <c r="G7782" i="1"/>
  <c r="F7782" i="1"/>
  <c r="K7782" i="1" s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J7780" i="1"/>
  <c r="I7780" i="1"/>
  <c r="H7780" i="1"/>
  <c r="G7780" i="1"/>
  <c r="F7780" i="1"/>
  <c r="K7780" i="1" s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J7778" i="1"/>
  <c r="I7778" i="1"/>
  <c r="H7778" i="1"/>
  <c r="G7778" i="1"/>
  <c r="F7778" i="1"/>
  <c r="K7778" i="1" s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J7776" i="1"/>
  <c r="I7776" i="1"/>
  <c r="H7776" i="1"/>
  <c r="G7776" i="1"/>
  <c r="F7776" i="1"/>
  <c r="K7776" i="1" s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J7774" i="1"/>
  <c r="I7774" i="1"/>
  <c r="H7774" i="1"/>
  <c r="G7774" i="1"/>
  <c r="F7774" i="1"/>
  <c r="K7774" i="1" s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J7772" i="1"/>
  <c r="I7772" i="1"/>
  <c r="H7772" i="1"/>
  <c r="G7772" i="1"/>
  <c r="F7772" i="1"/>
  <c r="K7772" i="1" s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J7770" i="1"/>
  <c r="I7770" i="1"/>
  <c r="H7770" i="1"/>
  <c r="G7770" i="1"/>
  <c r="F7770" i="1"/>
  <c r="K7770" i="1" s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J7768" i="1"/>
  <c r="I7768" i="1"/>
  <c r="H7768" i="1"/>
  <c r="G7768" i="1"/>
  <c r="F7768" i="1"/>
  <c r="K7768" i="1" s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J7766" i="1"/>
  <c r="I7766" i="1"/>
  <c r="H7766" i="1"/>
  <c r="G7766" i="1"/>
  <c r="F7766" i="1"/>
  <c r="K7766" i="1" s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J7764" i="1"/>
  <c r="I7764" i="1"/>
  <c r="H7764" i="1"/>
  <c r="G7764" i="1"/>
  <c r="F7764" i="1"/>
  <c r="K7764" i="1" s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J7762" i="1"/>
  <c r="I7762" i="1"/>
  <c r="H7762" i="1"/>
  <c r="G7762" i="1"/>
  <c r="F7762" i="1"/>
  <c r="K7762" i="1" s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J7760" i="1"/>
  <c r="I7760" i="1"/>
  <c r="H7760" i="1"/>
  <c r="G7760" i="1"/>
  <c r="F7760" i="1"/>
  <c r="K7760" i="1" s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J7758" i="1"/>
  <c r="I7758" i="1"/>
  <c r="H7758" i="1"/>
  <c r="G7758" i="1"/>
  <c r="F7758" i="1"/>
  <c r="K7758" i="1" s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J7756" i="1"/>
  <c r="I7756" i="1"/>
  <c r="H7756" i="1"/>
  <c r="G7756" i="1"/>
  <c r="F7756" i="1"/>
  <c r="K7756" i="1" s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J7754" i="1"/>
  <c r="I7754" i="1"/>
  <c r="H7754" i="1"/>
  <c r="G7754" i="1"/>
  <c r="F7754" i="1"/>
  <c r="K7754" i="1" s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J7752" i="1"/>
  <c r="I7752" i="1"/>
  <c r="H7752" i="1"/>
  <c r="G7752" i="1"/>
  <c r="F7752" i="1"/>
  <c r="K7752" i="1" s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J7750" i="1"/>
  <c r="I7750" i="1"/>
  <c r="H7750" i="1"/>
  <c r="G7750" i="1"/>
  <c r="F7750" i="1"/>
  <c r="K7750" i="1" s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J7748" i="1"/>
  <c r="I7748" i="1"/>
  <c r="H7748" i="1"/>
  <c r="G7748" i="1"/>
  <c r="F7748" i="1"/>
  <c r="K7748" i="1" s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J7746" i="1"/>
  <c r="I7746" i="1"/>
  <c r="H7746" i="1"/>
  <c r="G7746" i="1"/>
  <c r="F7746" i="1"/>
  <c r="K7746" i="1" s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J7744" i="1"/>
  <c r="I7744" i="1"/>
  <c r="H7744" i="1"/>
  <c r="G7744" i="1"/>
  <c r="F7744" i="1"/>
  <c r="K7744" i="1" s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J7742" i="1"/>
  <c r="I7742" i="1"/>
  <c r="H7742" i="1"/>
  <c r="G7742" i="1"/>
  <c r="F7742" i="1"/>
  <c r="K7742" i="1" s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J7740" i="1"/>
  <c r="I7740" i="1"/>
  <c r="H7740" i="1"/>
  <c r="G7740" i="1"/>
  <c r="F7740" i="1"/>
  <c r="K7740" i="1" s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J7738" i="1"/>
  <c r="I7738" i="1"/>
  <c r="H7738" i="1"/>
  <c r="G7738" i="1"/>
  <c r="F7738" i="1"/>
  <c r="K7738" i="1" s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J7736" i="1"/>
  <c r="I7736" i="1"/>
  <c r="H7736" i="1"/>
  <c r="G7736" i="1"/>
  <c r="F7736" i="1"/>
  <c r="K7736" i="1" s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J7734" i="1"/>
  <c r="I7734" i="1"/>
  <c r="H7734" i="1"/>
  <c r="G7734" i="1"/>
  <c r="F7734" i="1"/>
  <c r="K7734" i="1" s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J7732" i="1"/>
  <c r="I7732" i="1"/>
  <c r="H7732" i="1"/>
  <c r="G7732" i="1"/>
  <c r="F7732" i="1"/>
  <c r="K7732" i="1" s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J7730" i="1"/>
  <c r="I7730" i="1"/>
  <c r="H7730" i="1"/>
  <c r="G7730" i="1"/>
  <c r="F7730" i="1"/>
  <c r="K7730" i="1" s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J7728" i="1"/>
  <c r="I7728" i="1"/>
  <c r="H7728" i="1"/>
  <c r="G7728" i="1"/>
  <c r="F7728" i="1"/>
  <c r="K7728" i="1" s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J7726" i="1"/>
  <c r="I7726" i="1"/>
  <c r="H7726" i="1"/>
  <c r="G7726" i="1"/>
  <c r="F7726" i="1"/>
  <c r="K7726" i="1" s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J7724" i="1"/>
  <c r="I7724" i="1"/>
  <c r="H7724" i="1"/>
  <c r="G7724" i="1"/>
  <c r="F7724" i="1"/>
  <c r="K7724" i="1" s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J7722" i="1"/>
  <c r="I7722" i="1"/>
  <c r="H7722" i="1"/>
  <c r="G7722" i="1"/>
  <c r="F7722" i="1"/>
  <c r="K7722" i="1" s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J7720" i="1"/>
  <c r="I7720" i="1"/>
  <c r="H7720" i="1"/>
  <c r="G7720" i="1"/>
  <c r="F7720" i="1"/>
  <c r="K7720" i="1" s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J7718" i="1"/>
  <c r="I7718" i="1"/>
  <c r="H7718" i="1"/>
  <c r="G7718" i="1"/>
  <c r="F7718" i="1"/>
  <c r="K7718" i="1" s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J7716" i="1"/>
  <c r="I7716" i="1"/>
  <c r="H7716" i="1"/>
  <c r="G7716" i="1"/>
  <c r="F7716" i="1"/>
  <c r="K7716" i="1" s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J7714" i="1"/>
  <c r="I7714" i="1"/>
  <c r="H7714" i="1"/>
  <c r="G7714" i="1"/>
  <c r="F7714" i="1"/>
  <c r="K7714" i="1" s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J7712" i="1"/>
  <c r="I7712" i="1"/>
  <c r="H7712" i="1"/>
  <c r="G7712" i="1"/>
  <c r="F7712" i="1"/>
  <c r="K7712" i="1" s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J7710" i="1"/>
  <c r="I7710" i="1"/>
  <c r="H7710" i="1"/>
  <c r="G7710" i="1"/>
  <c r="F7710" i="1"/>
  <c r="K7710" i="1" s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J7708" i="1"/>
  <c r="I7708" i="1"/>
  <c r="H7708" i="1"/>
  <c r="G7708" i="1"/>
  <c r="F7708" i="1"/>
  <c r="K7708" i="1" s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J7706" i="1"/>
  <c r="I7706" i="1"/>
  <c r="H7706" i="1"/>
  <c r="G7706" i="1"/>
  <c r="F7706" i="1"/>
  <c r="K7706" i="1" s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J7704" i="1"/>
  <c r="I7704" i="1"/>
  <c r="H7704" i="1"/>
  <c r="G7704" i="1"/>
  <c r="F7704" i="1"/>
  <c r="K7704" i="1" s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J7702" i="1"/>
  <c r="I7702" i="1"/>
  <c r="H7702" i="1"/>
  <c r="G7702" i="1"/>
  <c r="F7702" i="1"/>
  <c r="K7702" i="1" s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J7700" i="1"/>
  <c r="I7700" i="1"/>
  <c r="H7700" i="1"/>
  <c r="G7700" i="1"/>
  <c r="F7700" i="1"/>
  <c r="K7700" i="1" s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J7698" i="1"/>
  <c r="I7698" i="1"/>
  <c r="H7698" i="1"/>
  <c r="G7698" i="1"/>
  <c r="F7698" i="1"/>
  <c r="K7698" i="1" s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J7696" i="1"/>
  <c r="I7696" i="1"/>
  <c r="H7696" i="1"/>
  <c r="G7696" i="1"/>
  <c r="F7696" i="1"/>
  <c r="K7696" i="1" s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J7694" i="1"/>
  <c r="I7694" i="1"/>
  <c r="H7694" i="1"/>
  <c r="G7694" i="1"/>
  <c r="F7694" i="1"/>
  <c r="K7694" i="1" s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J7692" i="1"/>
  <c r="I7692" i="1"/>
  <c r="H7692" i="1"/>
  <c r="G7692" i="1"/>
  <c r="F7692" i="1"/>
  <c r="K7692" i="1" s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J7690" i="1"/>
  <c r="I7690" i="1"/>
  <c r="H7690" i="1"/>
  <c r="G7690" i="1"/>
  <c r="F7690" i="1"/>
  <c r="K7690" i="1" s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J7688" i="1"/>
  <c r="I7688" i="1"/>
  <c r="H7688" i="1"/>
  <c r="G7688" i="1"/>
  <c r="F7688" i="1"/>
  <c r="K7688" i="1" s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J7686" i="1"/>
  <c r="I7686" i="1"/>
  <c r="H7686" i="1"/>
  <c r="G7686" i="1"/>
  <c r="F7686" i="1"/>
  <c r="K7686" i="1" s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J7684" i="1"/>
  <c r="I7684" i="1"/>
  <c r="H7684" i="1"/>
  <c r="G7684" i="1"/>
  <c r="F7684" i="1"/>
  <c r="K7684" i="1" s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J7682" i="1"/>
  <c r="I7682" i="1"/>
  <c r="H7682" i="1"/>
  <c r="G7682" i="1"/>
  <c r="F7682" i="1"/>
  <c r="K7682" i="1" s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J7680" i="1"/>
  <c r="I7680" i="1"/>
  <c r="H7680" i="1"/>
  <c r="G7680" i="1"/>
  <c r="F7680" i="1"/>
  <c r="K7680" i="1" s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J7678" i="1"/>
  <c r="I7678" i="1"/>
  <c r="H7678" i="1"/>
  <c r="G7678" i="1"/>
  <c r="F7678" i="1"/>
  <c r="K7678" i="1" s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J7676" i="1"/>
  <c r="I7676" i="1"/>
  <c r="H7676" i="1"/>
  <c r="G7676" i="1"/>
  <c r="F7676" i="1"/>
  <c r="K7676" i="1" s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J7674" i="1"/>
  <c r="I7674" i="1"/>
  <c r="H7674" i="1"/>
  <c r="G7674" i="1"/>
  <c r="F7674" i="1"/>
  <c r="K7674" i="1" s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J7672" i="1"/>
  <c r="I7672" i="1"/>
  <c r="H7672" i="1"/>
  <c r="G7672" i="1"/>
  <c r="F7672" i="1"/>
  <c r="K7672" i="1" s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J7670" i="1"/>
  <c r="I7670" i="1"/>
  <c r="H7670" i="1"/>
  <c r="G7670" i="1"/>
  <c r="F7670" i="1"/>
  <c r="K7670" i="1" s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J7668" i="1"/>
  <c r="I7668" i="1"/>
  <c r="H7668" i="1"/>
  <c r="G7668" i="1"/>
  <c r="F7668" i="1"/>
  <c r="K7668" i="1" s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J7666" i="1"/>
  <c r="I7666" i="1"/>
  <c r="H7666" i="1"/>
  <c r="G7666" i="1"/>
  <c r="F7666" i="1"/>
  <c r="K7666" i="1" s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J7664" i="1"/>
  <c r="I7664" i="1"/>
  <c r="H7664" i="1"/>
  <c r="G7664" i="1"/>
  <c r="F7664" i="1"/>
  <c r="K7664" i="1" s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J7662" i="1"/>
  <c r="I7662" i="1"/>
  <c r="H7662" i="1"/>
  <c r="G7662" i="1"/>
  <c r="F7662" i="1"/>
  <c r="K7662" i="1" s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J7660" i="1"/>
  <c r="I7660" i="1"/>
  <c r="H7660" i="1"/>
  <c r="G7660" i="1"/>
  <c r="F7660" i="1"/>
  <c r="K7660" i="1" s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J7658" i="1"/>
  <c r="I7658" i="1"/>
  <c r="H7658" i="1"/>
  <c r="G7658" i="1"/>
  <c r="F7658" i="1"/>
  <c r="K7658" i="1" s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J7656" i="1"/>
  <c r="I7656" i="1"/>
  <c r="H7656" i="1"/>
  <c r="G7656" i="1"/>
  <c r="F7656" i="1"/>
  <c r="K7656" i="1" s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J7654" i="1"/>
  <c r="I7654" i="1"/>
  <c r="H7654" i="1"/>
  <c r="G7654" i="1"/>
  <c r="F7654" i="1"/>
  <c r="K7654" i="1" s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J7652" i="1"/>
  <c r="I7652" i="1"/>
  <c r="H7652" i="1"/>
  <c r="G7652" i="1"/>
  <c r="F7652" i="1"/>
  <c r="K7652" i="1" s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J7650" i="1"/>
  <c r="I7650" i="1"/>
  <c r="H7650" i="1"/>
  <c r="G7650" i="1"/>
  <c r="F7650" i="1"/>
  <c r="K7650" i="1" s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J7648" i="1"/>
  <c r="I7648" i="1"/>
  <c r="H7648" i="1"/>
  <c r="G7648" i="1"/>
  <c r="F7648" i="1"/>
  <c r="K7648" i="1" s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J7646" i="1"/>
  <c r="I7646" i="1"/>
  <c r="H7646" i="1"/>
  <c r="G7646" i="1"/>
  <c r="F7646" i="1"/>
  <c r="K7646" i="1" s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J7644" i="1"/>
  <c r="I7644" i="1"/>
  <c r="H7644" i="1"/>
  <c r="G7644" i="1"/>
  <c r="F7644" i="1"/>
  <c r="K7644" i="1" s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J7642" i="1"/>
  <c r="I7642" i="1"/>
  <c r="H7642" i="1"/>
  <c r="G7642" i="1"/>
  <c r="F7642" i="1"/>
  <c r="K7642" i="1" s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J7640" i="1"/>
  <c r="I7640" i="1"/>
  <c r="H7640" i="1"/>
  <c r="G7640" i="1"/>
  <c r="F7640" i="1"/>
  <c r="K7640" i="1" s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J7638" i="1"/>
  <c r="I7638" i="1"/>
  <c r="H7638" i="1"/>
  <c r="G7638" i="1"/>
  <c r="F7638" i="1"/>
  <c r="K7638" i="1" s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J7636" i="1"/>
  <c r="I7636" i="1"/>
  <c r="H7636" i="1"/>
  <c r="G7636" i="1"/>
  <c r="F7636" i="1"/>
  <c r="K7636" i="1" s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J7634" i="1"/>
  <c r="I7634" i="1"/>
  <c r="H7634" i="1"/>
  <c r="G7634" i="1"/>
  <c r="F7634" i="1"/>
  <c r="K7634" i="1" s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J7632" i="1"/>
  <c r="I7632" i="1"/>
  <c r="H7632" i="1"/>
  <c r="G7632" i="1"/>
  <c r="F7632" i="1"/>
  <c r="K7632" i="1" s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J7630" i="1"/>
  <c r="I7630" i="1"/>
  <c r="H7630" i="1"/>
  <c r="G7630" i="1"/>
  <c r="F7630" i="1"/>
  <c r="K7630" i="1" s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J7628" i="1"/>
  <c r="I7628" i="1"/>
  <c r="H7628" i="1"/>
  <c r="G7628" i="1"/>
  <c r="F7628" i="1"/>
  <c r="K7628" i="1" s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J7626" i="1"/>
  <c r="I7626" i="1"/>
  <c r="H7626" i="1"/>
  <c r="G7626" i="1"/>
  <c r="F7626" i="1"/>
  <c r="K7626" i="1" s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J7624" i="1"/>
  <c r="I7624" i="1"/>
  <c r="H7624" i="1"/>
  <c r="G7624" i="1"/>
  <c r="F7624" i="1"/>
  <c r="K7624" i="1" s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J7622" i="1"/>
  <c r="I7622" i="1"/>
  <c r="H7622" i="1"/>
  <c r="G7622" i="1"/>
  <c r="F7622" i="1"/>
  <c r="K7622" i="1" s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J7620" i="1"/>
  <c r="I7620" i="1"/>
  <c r="H7620" i="1"/>
  <c r="G7620" i="1"/>
  <c r="F7620" i="1"/>
  <c r="K7620" i="1" s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J7618" i="1"/>
  <c r="I7618" i="1"/>
  <c r="H7618" i="1"/>
  <c r="G7618" i="1"/>
  <c r="F7618" i="1"/>
  <c r="K7618" i="1" s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J7616" i="1"/>
  <c r="I7616" i="1"/>
  <c r="H7616" i="1"/>
  <c r="G7616" i="1"/>
  <c r="F7616" i="1"/>
  <c r="K7616" i="1" s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J7614" i="1"/>
  <c r="I7614" i="1"/>
  <c r="H7614" i="1"/>
  <c r="G7614" i="1"/>
  <c r="F7614" i="1"/>
  <c r="K7614" i="1" s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J7612" i="1"/>
  <c r="I7612" i="1"/>
  <c r="H7612" i="1"/>
  <c r="G7612" i="1"/>
  <c r="F7612" i="1"/>
  <c r="K7612" i="1" s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J7610" i="1"/>
  <c r="I7610" i="1"/>
  <c r="H7610" i="1"/>
  <c r="G7610" i="1"/>
  <c r="F7610" i="1"/>
  <c r="K7610" i="1" s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J7608" i="1"/>
  <c r="I7608" i="1"/>
  <c r="H7608" i="1"/>
  <c r="G7608" i="1"/>
  <c r="F7608" i="1"/>
  <c r="K7608" i="1" s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J7606" i="1"/>
  <c r="I7606" i="1"/>
  <c r="H7606" i="1"/>
  <c r="G7606" i="1"/>
  <c r="F7606" i="1"/>
  <c r="K7606" i="1" s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J7604" i="1"/>
  <c r="I7604" i="1"/>
  <c r="H7604" i="1"/>
  <c r="G7604" i="1"/>
  <c r="F7604" i="1"/>
  <c r="K7604" i="1" s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J7602" i="1"/>
  <c r="I7602" i="1"/>
  <c r="H7602" i="1"/>
  <c r="G7602" i="1"/>
  <c r="F7602" i="1"/>
  <c r="K7602" i="1" s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J7600" i="1"/>
  <c r="I7600" i="1"/>
  <c r="H7600" i="1"/>
  <c r="G7600" i="1"/>
  <c r="F7600" i="1"/>
  <c r="K7600" i="1" s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J7598" i="1"/>
  <c r="I7598" i="1"/>
  <c r="H7598" i="1"/>
  <c r="G7598" i="1"/>
  <c r="F7598" i="1"/>
  <c r="K7598" i="1" s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J7596" i="1"/>
  <c r="I7596" i="1"/>
  <c r="H7596" i="1"/>
  <c r="G7596" i="1"/>
  <c r="F7596" i="1"/>
  <c r="K7596" i="1" s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J7594" i="1"/>
  <c r="I7594" i="1"/>
  <c r="H7594" i="1"/>
  <c r="G7594" i="1"/>
  <c r="F7594" i="1"/>
  <c r="K7594" i="1" s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J7592" i="1"/>
  <c r="I7592" i="1"/>
  <c r="H7592" i="1"/>
  <c r="G7592" i="1"/>
  <c r="F7592" i="1"/>
  <c r="K7592" i="1" s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J7590" i="1"/>
  <c r="I7590" i="1"/>
  <c r="H7590" i="1"/>
  <c r="G7590" i="1"/>
  <c r="F7590" i="1"/>
  <c r="K7590" i="1" s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J7588" i="1"/>
  <c r="I7588" i="1"/>
  <c r="H7588" i="1"/>
  <c r="G7588" i="1"/>
  <c r="F7588" i="1"/>
  <c r="K7588" i="1" s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J7586" i="1"/>
  <c r="I7586" i="1"/>
  <c r="H7586" i="1"/>
  <c r="G7586" i="1"/>
  <c r="F7586" i="1"/>
  <c r="K7586" i="1" s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J7584" i="1"/>
  <c r="I7584" i="1"/>
  <c r="H7584" i="1"/>
  <c r="G7584" i="1"/>
  <c r="F7584" i="1"/>
  <c r="K7584" i="1" s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J7582" i="1"/>
  <c r="I7582" i="1"/>
  <c r="H7582" i="1"/>
  <c r="G7582" i="1"/>
  <c r="F7582" i="1"/>
  <c r="K7582" i="1" s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J7580" i="1"/>
  <c r="I7580" i="1"/>
  <c r="H7580" i="1"/>
  <c r="G7580" i="1"/>
  <c r="F7580" i="1"/>
  <c r="K7580" i="1" s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J7578" i="1"/>
  <c r="I7578" i="1"/>
  <c r="H7578" i="1"/>
  <c r="G7578" i="1"/>
  <c r="F7578" i="1"/>
  <c r="K7578" i="1" s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J7576" i="1"/>
  <c r="I7576" i="1"/>
  <c r="H7576" i="1"/>
  <c r="G7576" i="1"/>
  <c r="F7576" i="1"/>
  <c r="K7576" i="1" s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J7574" i="1"/>
  <c r="I7574" i="1"/>
  <c r="H7574" i="1"/>
  <c r="G7574" i="1"/>
  <c r="F7574" i="1"/>
  <c r="K7574" i="1" s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J7572" i="1"/>
  <c r="I7572" i="1"/>
  <c r="H7572" i="1"/>
  <c r="G7572" i="1"/>
  <c r="F7572" i="1"/>
  <c r="K7572" i="1" s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J7570" i="1"/>
  <c r="I7570" i="1"/>
  <c r="H7570" i="1"/>
  <c r="G7570" i="1"/>
  <c r="F7570" i="1"/>
  <c r="K7570" i="1" s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J7568" i="1"/>
  <c r="I7568" i="1"/>
  <c r="H7568" i="1"/>
  <c r="G7568" i="1"/>
  <c r="F7568" i="1"/>
  <c r="K7568" i="1" s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J7566" i="1"/>
  <c r="I7566" i="1"/>
  <c r="H7566" i="1"/>
  <c r="G7566" i="1"/>
  <c r="F7566" i="1"/>
  <c r="K7566" i="1" s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J7564" i="1"/>
  <c r="I7564" i="1"/>
  <c r="H7564" i="1"/>
  <c r="G7564" i="1"/>
  <c r="F7564" i="1"/>
  <c r="K7564" i="1" s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J7562" i="1"/>
  <c r="I7562" i="1"/>
  <c r="H7562" i="1"/>
  <c r="G7562" i="1"/>
  <c r="F7562" i="1"/>
  <c r="K7562" i="1" s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J7560" i="1"/>
  <c r="I7560" i="1"/>
  <c r="H7560" i="1"/>
  <c r="G7560" i="1"/>
  <c r="F7560" i="1"/>
  <c r="K7560" i="1" s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J7558" i="1"/>
  <c r="I7558" i="1"/>
  <c r="H7558" i="1"/>
  <c r="G7558" i="1"/>
  <c r="F7558" i="1"/>
  <c r="K7558" i="1" s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J7556" i="1"/>
  <c r="I7556" i="1"/>
  <c r="H7556" i="1"/>
  <c r="G7556" i="1"/>
  <c r="F7556" i="1"/>
  <c r="K7556" i="1" s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J7554" i="1"/>
  <c r="I7554" i="1"/>
  <c r="H7554" i="1"/>
  <c r="G7554" i="1"/>
  <c r="F7554" i="1"/>
  <c r="K7554" i="1" s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J7552" i="1"/>
  <c r="I7552" i="1"/>
  <c r="H7552" i="1"/>
  <c r="G7552" i="1"/>
  <c r="F7552" i="1"/>
  <c r="K7552" i="1" s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J7550" i="1"/>
  <c r="I7550" i="1"/>
  <c r="H7550" i="1"/>
  <c r="G7550" i="1"/>
  <c r="F7550" i="1"/>
  <c r="K7550" i="1" s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J7548" i="1"/>
  <c r="I7548" i="1"/>
  <c r="H7548" i="1"/>
  <c r="G7548" i="1"/>
  <c r="F7548" i="1"/>
  <c r="K7548" i="1" s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J7546" i="1"/>
  <c r="I7546" i="1"/>
  <c r="H7546" i="1"/>
  <c r="G7546" i="1"/>
  <c r="F7546" i="1"/>
  <c r="K7546" i="1" s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J7544" i="1"/>
  <c r="I7544" i="1"/>
  <c r="H7544" i="1"/>
  <c r="G7544" i="1"/>
  <c r="F7544" i="1"/>
  <c r="K7544" i="1" s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J7542" i="1"/>
  <c r="I7542" i="1"/>
  <c r="H7542" i="1"/>
  <c r="G7542" i="1"/>
  <c r="F7542" i="1"/>
  <c r="K7542" i="1" s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J7540" i="1"/>
  <c r="I7540" i="1"/>
  <c r="H7540" i="1"/>
  <c r="G7540" i="1"/>
  <c r="F7540" i="1"/>
  <c r="K7540" i="1" s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J7538" i="1"/>
  <c r="I7538" i="1"/>
  <c r="H7538" i="1"/>
  <c r="G7538" i="1"/>
  <c r="F7538" i="1"/>
  <c r="K7538" i="1" s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J7536" i="1"/>
  <c r="I7536" i="1"/>
  <c r="H7536" i="1"/>
  <c r="G7536" i="1"/>
  <c r="F7536" i="1"/>
  <c r="K7536" i="1" s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J7534" i="1"/>
  <c r="I7534" i="1"/>
  <c r="H7534" i="1"/>
  <c r="G7534" i="1"/>
  <c r="F7534" i="1"/>
  <c r="K7534" i="1" s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J7532" i="1"/>
  <c r="I7532" i="1"/>
  <c r="H7532" i="1"/>
  <c r="G7532" i="1"/>
  <c r="F7532" i="1"/>
  <c r="K7532" i="1" s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J7530" i="1"/>
  <c r="I7530" i="1"/>
  <c r="H7530" i="1"/>
  <c r="G7530" i="1"/>
  <c r="F7530" i="1"/>
  <c r="K7530" i="1" s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J7528" i="1"/>
  <c r="I7528" i="1"/>
  <c r="H7528" i="1"/>
  <c r="G7528" i="1"/>
  <c r="F7528" i="1"/>
  <c r="K7528" i="1" s="1"/>
  <c r="E7528" i="1"/>
  <c r="D7528" i="1"/>
  <c r="C7528" i="1"/>
  <c r="B7528" i="1"/>
  <c r="A7528" i="1"/>
  <c r="L7527" i="1"/>
  <c r="J7527" i="1"/>
  <c r="I7527" i="1"/>
  <c r="H7527" i="1"/>
  <c r="G7527" i="1"/>
  <c r="F7527" i="1"/>
  <c r="K7527" i="1" s="1"/>
  <c r="E7527" i="1"/>
  <c r="D7527" i="1"/>
  <c r="C7527" i="1"/>
  <c r="B7527" i="1"/>
  <c r="A7527" i="1"/>
  <c r="L7526" i="1"/>
  <c r="J7526" i="1"/>
  <c r="I7526" i="1"/>
  <c r="H7526" i="1"/>
  <c r="G7526" i="1"/>
  <c r="F7526" i="1"/>
  <c r="K7526" i="1" s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J7524" i="1"/>
  <c r="I7524" i="1"/>
  <c r="H7524" i="1"/>
  <c r="G7524" i="1"/>
  <c r="F7524" i="1"/>
  <c r="K7524" i="1" s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J7522" i="1"/>
  <c r="I7522" i="1"/>
  <c r="H7522" i="1"/>
  <c r="G7522" i="1"/>
  <c r="F7522" i="1"/>
  <c r="K7522" i="1" s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J7520" i="1"/>
  <c r="I7520" i="1"/>
  <c r="H7520" i="1"/>
  <c r="G7520" i="1"/>
  <c r="F7520" i="1"/>
  <c r="K7520" i="1" s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J7518" i="1"/>
  <c r="I7518" i="1"/>
  <c r="H7518" i="1"/>
  <c r="G7518" i="1"/>
  <c r="F7518" i="1"/>
  <c r="K7518" i="1" s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J7511" i="1"/>
  <c r="I7511" i="1"/>
  <c r="H7511" i="1"/>
  <c r="G7511" i="1"/>
  <c r="F7511" i="1"/>
  <c r="K7511" i="1" s="1"/>
  <c r="E7511" i="1"/>
  <c r="D7511" i="1"/>
  <c r="C7511" i="1"/>
  <c r="B7511" i="1"/>
  <c r="A7511" i="1"/>
  <c r="L7510" i="1"/>
  <c r="J7510" i="1"/>
  <c r="I7510" i="1"/>
  <c r="H7510" i="1"/>
  <c r="G7510" i="1"/>
  <c r="F7510" i="1"/>
  <c r="K7510" i="1" s="1"/>
  <c r="E7510" i="1"/>
  <c r="D7510" i="1"/>
  <c r="C7510" i="1"/>
  <c r="B7510" i="1"/>
  <c r="A7510" i="1"/>
  <c r="L7509" i="1"/>
  <c r="J7509" i="1"/>
  <c r="I7509" i="1"/>
  <c r="H7509" i="1"/>
  <c r="G7509" i="1"/>
  <c r="F7509" i="1"/>
  <c r="K7509" i="1" s="1"/>
  <c r="E7509" i="1"/>
  <c r="D7509" i="1"/>
  <c r="C7509" i="1"/>
  <c r="B7509" i="1"/>
  <c r="A7509" i="1"/>
  <c r="L7508" i="1"/>
  <c r="J7508" i="1"/>
  <c r="I7508" i="1"/>
  <c r="H7508" i="1"/>
  <c r="G7508" i="1"/>
  <c r="F7508" i="1"/>
  <c r="K7508" i="1" s="1"/>
  <c r="E7508" i="1"/>
  <c r="D7508" i="1"/>
  <c r="C7508" i="1"/>
  <c r="B7508" i="1"/>
  <c r="A7508" i="1"/>
  <c r="L7507" i="1"/>
  <c r="J7507" i="1"/>
  <c r="I7507" i="1"/>
  <c r="H7507" i="1"/>
  <c r="G7507" i="1"/>
  <c r="F7507" i="1"/>
  <c r="K7507" i="1" s="1"/>
  <c r="E7507" i="1"/>
  <c r="D7507" i="1"/>
  <c r="C7507" i="1"/>
  <c r="B7507" i="1"/>
  <c r="A7507" i="1"/>
  <c r="L7506" i="1"/>
  <c r="J7506" i="1"/>
  <c r="I7506" i="1"/>
  <c r="H7506" i="1"/>
  <c r="G7506" i="1"/>
  <c r="F7506" i="1"/>
  <c r="K7506" i="1" s="1"/>
  <c r="E7506" i="1"/>
  <c r="D7506" i="1"/>
  <c r="C7506" i="1"/>
  <c r="B7506" i="1"/>
  <c r="A7506" i="1"/>
  <c r="L7505" i="1"/>
  <c r="J7505" i="1"/>
  <c r="I7505" i="1"/>
  <c r="H7505" i="1"/>
  <c r="G7505" i="1"/>
  <c r="F7505" i="1"/>
  <c r="K7505" i="1" s="1"/>
  <c r="E7505" i="1"/>
  <c r="D7505" i="1"/>
  <c r="C7505" i="1"/>
  <c r="B7505" i="1"/>
  <c r="A7505" i="1"/>
  <c r="L7504" i="1"/>
  <c r="J7504" i="1"/>
  <c r="I7504" i="1"/>
  <c r="H7504" i="1"/>
  <c r="G7504" i="1"/>
  <c r="F7504" i="1"/>
  <c r="K7504" i="1" s="1"/>
  <c r="E7504" i="1"/>
  <c r="D7504" i="1"/>
  <c r="C7504" i="1"/>
  <c r="B7504" i="1"/>
  <c r="A7504" i="1"/>
  <c r="L7503" i="1"/>
  <c r="J7503" i="1"/>
  <c r="I7503" i="1"/>
  <c r="H7503" i="1"/>
  <c r="G7503" i="1"/>
  <c r="F7503" i="1"/>
  <c r="K7503" i="1" s="1"/>
  <c r="E7503" i="1"/>
  <c r="D7503" i="1"/>
  <c r="C7503" i="1"/>
  <c r="B7503" i="1"/>
  <c r="A7503" i="1"/>
  <c r="L7502" i="1"/>
  <c r="J7502" i="1"/>
  <c r="I7502" i="1"/>
  <c r="H7502" i="1"/>
  <c r="G7502" i="1"/>
  <c r="F7502" i="1"/>
  <c r="K7502" i="1" s="1"/>
  <c r="E7502" i="1"/>
  <c r="D7502" i="1"/>
  <c r="C7502" i="1"/>
  <c r="B7502" i="1"/>
  <c r="A7502" i="1"/>
  <c r="L7501" i="1"/>
  <c r="J7501" i="1"/>
  <c r="I7501" i="1"/>
  <c r="H7501" i="1"/>
  <c r="G7501" i="1"/>
  <c r="F7501" i="1"/>
  <c r="K7501" i="1" s="1"/>
  <c r="E7501" i="1"/>
  <c r="D7501" i="1"/>
  <c r="C7501" i="1"/>
  <c r="B7501" i="1"/>
  <c r="A7501" i="1"/>
  <c r="L7500" i="1"/>
  <c r="J7500" i="1"/>
  <c r="I7500" i="1"/>
  <c r="H7500" i="1"/>
  <c r="G7500" i="1"/>
  <c r="F7500" i="1"/>
  <c r="K7500" i="1" s="1"/>
  <c r="E7500" i="1"/>
  <c r="D7500" i="1"/>
  <c r="C7500" i="1"/>
  <c r="B7500" i="1"/>
  <c r="A7500" i="1"/>
  <c r="L7499" i="1"/>
  <c r="J7499" i="1"/>
  <c r="I7499" i="1"/>
  <c r="H7499" i="1"/>
  <c r="G7499" i="1"/>
  <c r="F7499" i="1"/>
  <c r="K7499" i="1" s="1"/>
  <c r="E7499" i="1"/>
  <c r="D7499" i="1"/>
  <c r="C7499" i="1"/>
  <c r="B7499" i="1"/>
  <c r="A7499" i="1"/>
  <c r="L7498" i="1"/>
  <c r="J7498" i="1"/>
  <c r="I7498" i="1"/>
  <c r="H7498" i="1"/>
  <c r="G7498" i="1"/>
  <c r="F7498" i="1"/>
  <c r="K7498" i="1" s="1"/>
  <c r="E7498" i="1"/>
  <c r="D7498" i="1"/>
  <c r="C7498" i="1"/>
  <c r="B7498" i="1"/>
  <c r="A7498" i="1"/>
  <c r="L7497" i="1"/>
  <c r="J7497" i="1"/>
  <c r="I7497" i="1"/>
  <c r="H7497" i="1"/>
  <c r="G7497" i="1"/>
  <c r="F7497" i="1"/>
  <c r="K7497" i="1" s="1"/>
  <c r="E7497" i="1"/>
  <c r="D7497" i="1"/>
  <c r="C7497" i="1"/>
  <c r="B7497" i="1"/>
  <c r="A7497" i="1"/>
  <c r="L7496" i="1"/>
  <c r="J7496" i="1"/>
  <c r="I7496" i="1"/>
  <c r="H7496" i="1"/>
  <c r="G7496" i="1"/>
  <c r="F7496" i="1"/>
  <c r="K7496" i="1" s="1"/>
  <c r="E7496" i="1"/>
  <c r="D7496" i="1"/>
  <c r="C7496" i="1"/>
  <c r="B7496" i="1"/>
  <c r="A7496" i="1"/>
  <c r="L7495" i="1"/>
  <c r="J7495" i="1"/>
  <c r="I7495" i="1"/>
  <c r="H7495" i="1"/>
  <c r="G7495" i="1"/>
  <c r="F7495" i="1"/>
  <c r="K7495" i="1" s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J7493" i="1"/>
  <c r="I7493" i="1"/>
  <c r="H7493" i="1"/>
  <c r="G7493" i="1"/>
  <c r="F7493" i="1"/>
  <c r="K7493" i="1" s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J7491" i="1"/>
  <c r="I7491" i="1"/>
  <c r="H7491" i="1"/>
  <c r="G7491" i="1"/>
  <c r="F7491" i="1"/>
  <c r="K7491" i="1" s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J7489" i="1"/>
  <c r="I7489" i="1"/>
  <c r="H7489" i="1"/>
  <c r="G7489" i="1"/>
  <c r="F7489" i="1"/>
  <c r="K7489" i="1" s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J7487" i="1"/>
  <c r="I7487" i="1"/>
  <c r="H7487" i="1"/>
  <c r="G7487" i="1"/>
  <c r="F7487" i="1"/>
  <c r="K7487" i="1" s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J7447" i="1"/>
  <c r="I7447" i="1"/>
  <c r="H7447" i="1"/>
  <c r="G7447" i="1"/>
  <c r="F7447" i="1"/>
  <c r="K7447" i="1" s="1"/>
  <c r="E7447" i="1"/>
  <c r="D7447" i="1"/>
  <c r="C7447" i="1"/>
  <c r="B7447" i="1"/>
  <c r="A7447" i="1" s="1"/>
  <c r="L7446" i="1"/>
  <c r="J7446" i="1"/>
  <c r="I7446" i="1"/>
  <c r="H7446" i="1"/>
  <c r="G7446" i="1"/>
  <c r="F7446" i="1"/>
  <c r="K7446" i="1" s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J7444" i="1"/>
  <c r="I7444" i="1"/>
  <c r="H7444" i="1"/>
  <c r="G7444" i="1"/>
  <c r="F7444" i="1"/>
  <c r="K7444" i="1" s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 s="1"/>
  <c r="L7442" i="1"/>
  <c r="J7442" i="1"/>
  <c r="I7442" i="1"/>
  <c r="H7442" i="1"/>
  <c r="G7442" i="1"/>
  <c r="F7442" i="1"/>
  <c r="K7442" i="1" s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 s="1"/>
  <c r="L7440" i="1"/>
  <c r="J7440" i="1"/>
  <c r="I7440" i="1"/>
  <c r="H7440" i="1"/>
  <c r="G7440" i="1"/>
  <c r="F7440" i="1"/>
  <c r="K7440" i="1" s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J7438" i="1"/>
  <c r="I7438" i="1"/>
  <c r="H7438" i="1"/>
  <c r="G7438" i="1"/>
  <c r="F7438" i="1"/>
  <c r="K7438" i="1" s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J7436" i="1"/>
  <c r="I7436" i="1"/>
  <c r="H7436" i="1"/>
  <c r="G7436" i="1"/>
  <c r="F7436" i="1"/>
  <c r="K7436" i="1" s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 s="1"/>
  <c r="L7434" i="1"/>
  <c r="J7434" i="1"/>
  <c r="I7434" i="1"/>
  <c r="H7434" i="1"/>
  <c r="G7434" i="1"/>
  <c r="F7434" i="1"/>
  <c r="K7434" i="1" s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J7432" i="1"/>
  <c r="I7432" i="1"/>
  <c r="H7432" i="1"/>
  <c r="G7432" i="1"/>
  <c r="F7432" i="1"/>
  <c r="K7432" i="1" s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 s="1"/>
  <c r="L7430" i="1"/>
  <c r="J7430" i="1"/>
  <c r="I7430" i="1"/>
  <c r="H7430" i="1"/>
  <c r="G7430" i="1"/>
  <c r="F7430" i="1"/>
  <c r="K7430" i="1" s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J7428" i="1"/>
  <c r="I7428" i="1"/>
  <c r="H7428" i="1"/>
  <c r="G7428" i="1"/>
  <c r="F7428" i="1"/>
  <c r="K7428" i="1" s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 s="1"/>
  <c r="L7426" i="1"/>
  <c r="J7426" i="1"/>
  <c r="I7426" i="1"/>
  <c r="H7426" i="1"/>
  <c r="G7426" i="1"/>
  <c r="F7426" i="1"/>
  <c r="K7426" i="1" s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 s="1"/>
  <c r="L7424" i="1"/>
  <c r="J7424" i="1"/>
  <c r="I7424" i="1"/>
  <c r="H7424" i="1"/>
  <c r="G7424" i="1"/>
  <c r="F7424" i="1"/>
  <c r="K7424" i="1" s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J7422" i="1"/>
  <c r="I7422" i="1"/>
  <c r="H7422" i="1"/>
  <c r="G7422" i="1"/>
  <c r="F7422" i="1"/>
  <c r="K7422" i="1" s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J6999" i="1"/>
  <c r="I6999" i="1"/>
  <c r="H6999" i="1"/>
  <c r="G6999" i="1"/>
  <c r="F6999" i="1"/>
  <c r="K6999" i="1" s="1"/>
  <c r="E6999" i="1"/>
  <c r="D6999" i="1"/>
  <c r="C6999" i="1"/>
  <c r="B6999" i="1"/>
  <c r="A6999" i="1"/>
  <c r="L6998" i="1"/>
  <c r="J6998" i="1"/>
  <c r="I6998" i="1"/>
  <c r="H6998" i="1"/>
  <c r="G6998" i="1"/>
  <c r="F6998" i="1"/>
  <c r="K6998" i="1" s="1"/>
  <c r="E6998" i="1"/>
  <c r="D6998" i="1"/>
  <c r="C6998" i="1"/>
  <c r="B6998" i="1"/>
  <c r="A6998" i="1"/>
  <c r="L6997" i="1"/>
  <c r="J6997" i="1"/>
  <c r="I6997" i="1"/>
  <c r="H6997" i="1"/>
  <c r="G6997" i="1"/>
  <c r="F6997" i="1"/>
  <c r="K6997" i="1" s="1"/>
  <c r="E6997" i="1"/>
  <c r="D6997" i="1"/>
  <c r="C6997" i="1"/>
  <c r="B6997" i="1"/>
  <c r="A6997" i="1"/>
  <c r="L6996" i="1"/>
  <c r="J6996" i="1"/>
  <c r="I6996" i="1"/>
  <c r="H6996" i="1"/>
  <c r="G6996" i="1"/>
  <c r="F6996" i="1"/>
  <c r="K6996" i="1" s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J6994" i="1"/>
  <c r="I6994" i="1"/>
  <c r="H6994" i="1"/>
  <c r="G6994" i="1"/>
  <c r="F6994" i="1"/>
  <c r="K6994" i="1" s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J6992" i="1"/>
  <c r="I6992" i="1"/>
  <c r="H6992" i="1"/>
  <c r="G6992" i="1"/>
  <c r="F6992" i="1"/>
  <c r="K6992" i="1" s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J6990" i="1"/>
  <c r="I6990" i="1"/>
  <c r="H6990" i="1"/>
  <c r="G6990" i="1"/>
  <c r="F6990" i="1"/>
  <c r="K6990" i="1" s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J6988" i="1"/>
  <c r="I6988" i="1"/>
  <c r="H6988" i="1"/>
  <c r="G6988" i="1"/>
  <c r="F6988" i="1"/>
  <c r="K6988" i="1" s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J6986" i="1"/>
  <c r="I6986" i="1"/>
  <c r="H6986" i="1"/>
  <c r="G6986" i="1"/>
  <c r="F6986" i="1"/>
  <c r="K6986" i="1" s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J6984" i="1"/>
  <c r="I6984" i="1"/>
  <c r="H6984" i="1"/>
  <c r="G6984" i="1"/>
  <c r="F6984" i="1"/>
  <c r="K6984" i="1" s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J6982" i="1"/>
  <c r="I6982" i="1"/>
  <c r="H6982" i="1"/>
  <c r="G6982" i="1"/>
  <c r="F6982" i="1"/>
  <c r="K6982" i="1" s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J6980" i="1"/>
  <c r="I6980" i="1"/>
  <c r="H6980" i="1"/>
  <c r="G6980" i="1"/>
  <c r="F6980" i="1"/>
  <c r="K6980" i="1" s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J6978" i="1"/>
  <c r="I6978" i="1"/>
  <c r="H6978" i="1"/>
  <c r="G6978" i="1"/>
  <c r="F6978" i="1"/>
  <c r="K6978" i="1" s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J6976" i="1"/>
  <c r="I6976" i="1"/>
  <c r="H6976" i="1"/>
  <c r="G6976" i="1"/>
  <c r="F6976" i="1"/>
  <c r="K6976" i="1" s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J6974" i="1"/>
  <c r="I6974" i="1"/>
  <c r="H6974" i="1"/>
  <c r="G6974" i="1"/>
  <c r="F6974" i="1"/>
  <c r="K6974" i="1" s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J6972" i="1"/>
  <c r="I6972" i="1"/>
  <c r="H6972" i="1"/>
  <c r="G6972" i="1"/>
  <c r="F6972" i="1"/>
  <c r="K6972" i="1" s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J6970" i="1"/>
  <c r="I6970" i="1"/>
  <c r="H6970" i="1"/>
  <c r="G6970" i="1"/>
  <c r="F6970" i="1"/>
  <c r="K6970" i="1" s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J6968" i="1"/>
  <c r="I6968" i="1"/>
  <c r="H6968" i="1"/>
  <c r="G6968" i="1"/>
  <c r="F6968" i="1"/>
  <c r="K6968" i="1" s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J6966" i="1"/>
  <c r="I6966" i="1"/>
  <c r="H6966" i="1"/>
  <c r="G6966" i="1"/>
  <c r="F6966" i="1"/>
  <c r="K6966" i="1" s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J6964" i="1"/>
  <c r="I6964" i="1"/>
  <c r="H6964" i="1"/>
  <c r="G6964" i="1"/>
  <c r="F6964" i="1"/>
  <c r="K6964" i="1" s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J6962" i="1"/>
  <c r="I6962" i="1"/>
  <c r="H6962" i="1"/>
  <c r="G6962" i="1"/>
  <c r="F6962" i="1"/>
  <c r="K6962" i="1" s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J6960" i="1"/>
  <c r="I6960" i="1"/>
  <c r="H6960" i="1"/>
  <c r="G6960" i="1"/>
  <c r="F6960" i="1"/>
  <c r="K6960" i="1" s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J6958" i="1"/>
  <c r="I6958" i="1"/>
  <c r="H6958" i="1"/>
  <c r="G6958" i="1"/>
  <c r="F6958" i="1"/>
  <c r="K6958" i="1" s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J6956" i="1"/>
  <c r="I6956" i="1"/>
  <c r="H6956" i="1"/>
  <c r="G6956" i="1"/>
  <c r="F6956" i="1"/>
  <c r="K6956" i="1" s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J6954" i="1"/>
  <c r="I6954" i="1"/>
  <c r="H6954" i="1"/>
  <c r="G6954" i="1"/>
  <c r="F6954" i="1"/>
  <c r="K6954" i="1" s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J6952" i="1"/>
  <c r="I6952" i="1"/>
  <c r="H6952" i="1"/>
  <c r="G6952" i="1"/>
  <c r="F6952" i="1"/>
  <c r="K6952" i="1" s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J6950" i="1"/>
  <c r="I6950" i="1"/>
  <c r="H6950" i="1"/>
  <c r="G6950" i="1"/>
  <c r="F6950" i="1"/>
  <c r="K6950" i="1" s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J6948" i="1"/>
  <c r="I6948" i="1"/>
  <c r="H6948" i="1"/>
  <c r="G6948" i="1"/>
  <c r="F6948" i="1"/>
  <c r="K6948" i="1" s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J6946" i="1"/>
  <c r="I6946" i="1"/>
  <c r="H6946" i="1"/>
  <c r="G6946" i="1"/>
  <c r="F6946" i="1"/>
  <c r="K6946" i="1" s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J6944" i="1"/>
  <c r="I6944" i="1"/>
  <c r="H6944" i="1"/>
  <c r="G6944" i="1"/>
  <c r="F6944" i="1"/>
  <c r="K6944" i="1" s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J6942" i="1"/>
  <c r="I6942" i="1"/>
  <c r="H6942" i="1"/>
  <c r="G6942" i="1"/>
  <c r="F6942" i="1"/>
  <c r="K6942" i="1" s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J6940" i="1"/>
  <c r="I6940" i="1"/>
  <c r="H6940" i="1"/>
  <c r="G6940" i="1"/>
  <c r="F6940" i="1"/>
  <c r="K6940" i="1" s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J6938" i="1"/>
  <c r="I6938" i="1"/>
  <c r="H6938" i="1"/>
  <c r="G6938" i="1"/>
  <c r="F6938" i="1"/>
  <c r="K6938" i="1" s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J6936" i="1"/>
  <c r="I6936" i="1"/>
  <c r="H6936" i="1"/>
  <c r="G6936" i="1"/>
  <c r="F6936" i="1"/>
  <c r="K6936" i="1" s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J6934" i="1"/>
  <c r="I6934" i="1"/>
  <c r="H6934" i="1"/>
  <c r="G6934" i="1"/>
  <c r="F6934" i="1"/>
  <c r="K6934" i="1" s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J6932" i="1"/>
  <c r="I6932" i="1"/>
  <c r="H6932" i="1"/>
  <c r="G6932" i="1"/>
  <c r="F6932" i="1"/>
  <c r="K6932" i="1" s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J6930" i="1"/>
  <c r="I6930" i="1"/>
  <c r="H6930" i="1"/>
  <c r="G6930" i="1"/>
  <c r="F6930" i="1"/>
  <c r="K6930" i="1" s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J6928" i="1"/>
  <c r="I6928" i="1"/>
  <c r="H6928" i="1"/>
  <c r="G6928" i="1"/>
  <c r="F6928" i="1"/>
  <c r="K6928" i="1" s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J6926" i="1"/>
  <c r="I6926" i="1"/>
  <c r="H6926" i="1"/>
  <c r="G6926" i="1"/>
  <c r="F6926" i="1"/>
  <c r="K6926" i="1" s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J6924" i="1"/>
  <c r="I6924" i="1"/>
  <c r="H6924" i="1"/>
  <c r="G6924" i="1"/>
  <c r="F6924" i="1"/>
  <c r="K6924" i="1" s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J6922" i="1"/>
  <c r="I6922" i="1"/>
  <c r="H6922" i="1"/>
  <c r="G6922" i="1"/>
  <c r="F6922" i="1"/>
  <c r="K6922" i="1" s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J6920" i="1"/>
  <c r="I6920" i="1"/>
  <c r="H6920" i="1"/>
  <c r="G6920" i="1"/>
  <c r="F6920" i="1"/>
  <c r="K6920" i="1" s="1"/>
  <c r="E6920" i="1"/>
  <c r="D6920" i="1"/>
  <c r="C6920" i="1"/>
  <c r="B6920" i="1"/>
  <c r="A6920" i="1"/>
  <c r="L6919" i="1"/>
  <c r="J6919" i="1"/>
  <c r="I6919" i="1"/>
  <c r="H6919" i="1"/>
  <c r="G6919" i="1"/>
  <c r="F6919" i="1"/>
  <c r="K6919" i="1" s="1"/>
  <c r="E6919" i="1"/>
  <c r="D6919" i="1"/>
  <c r="C6919" i="1"/>
  <c r="B6919" i="1"/>
  <c r="A6919" i="1"/>
  <c r="L6918" i="1"/>
  <c r="J6918" i="1"/>
  <c r="I6918" i="1"/>
  <c r="H6918" i="1"/>
  <c r="G6918" i="1"/>
  <c r="F6918" i="1"/>
  <c r="K6918" i="1" s="1"/>
  <c r="E6918" i="1"/>
  <c r="D6918" i="1"/>
  <c r="C6918" i="1"/>
  <c r="B6918" i="1"/>
  <c r="A6918" i="1"/>
  <c r="L6917" i="1"/>
  <c r="J6917" i="1"/>
  <c r="I6917" i="1"/>
  <c r="H6917" i="1"/>
  <c r="G6917" i="1"/>
  <c r="F6917" i="1"/>
  <c r="K6917" i="1" s="1"/>
  <c r="E6917" i="1"/>
  <c r="D6917" i="1"/>
  <c r="C6917" i="1"/>
  <c r="B6917" i="1"/>
  <c r="A6917" i="1"/>
  <c r="L6916" i="1"/>
  <c r="J6916" i="1"/>
  <c r="I6916" i="1"/>
  <c r="H6916" i="1"/>
  <c r="G6916" i="1"/>
  <c r="F6916" i="1"/>
  <c r="K6916" i="1" s="1"/>
  <c r="E6916" i="1"/>
  <c r="D6916" i="1"/>
  <c r="C6916" i="1"/>
  <c r="B6916" i="1"/>
  <c r="A6916" i="1"/>
  <c r="L6915" i="1"/>
  <c r="J6915" i="1"/>
  <c r="I6915" i="1"/>
  <c r="H6915" i="1"/>
  <c r="G6915" i="1"/>
  <c r="F6915" i="1"/>
  <c r="K6915" i="1" s="1"/>
  <c r="E6915" i="1"/>
  <c r="D6915" i="1"/>
  <c r="C6915" i="1"/>
  <c r="B6915" i="1"/>
  <c r="A6915" i="1"/>
  <c r="L6914" i="1"/>
  <c r="J6914" i="1"/>
  <c r="I6914" i="1"/>
  <c r="H6914" i="1"/>
  <c r="G6914" i="1"/>
  <c r="F6914" i="1"/>
  <c r="K6914" i="1" s="1"/>
  <c r="E6914" i="1"/>
  <c r="D6914" i="1"/>
  <c r="C6914" i="1"/>
  <c r="B6914" i="1"/>
  <c r="A6914" i="1"/>
  <c r="L6913" i="1"/>
  <c r="J6913" i="1"/>
  <c r="I6913" i="1"/>
  <c r="H6913" i="1"/>
  <c r="G6913" i="1"/>
  <c r="F6913" i="1"/>
  <c r="K6913" i="1" s="1"/>
  <c r="E6913" i="1"/>
  <c r="D6913" i="1"/>
  <c r="C6913" i="1"/>
  <c r="B6913" i="1"/>
  <c r="A6913" i="1"/>
  <c r="L6912" i="1"/>
  <c r="J6912" i="1"/>
  <c r="I6912" i="1"/>
  <c r="H6912" i="1"/>
  <c r="G6912" i="1"/>
  <c r="F6912" i="1"/>
  <c r="K6912" i="1" s="1"/>
  <c r="E6912" i="1"/>
  <c r="D6912" i="1"/>
  <c r="C6912" i="1"/>
  <c r="B6912" i="1"/>
  <c r="A6912" i="1"/>
  <c r="L6911" i="1"/>
  <c r="J6911" i="1"/>
  <c r="I6911" i="1"/>
  <c r="H6911" i="1"/>
  <c r="G6911" i="1"/>
  <c r="F6911" i="1"/>
  <c r="K6911" i="1" s="1"/>
  <c r="E6911" i="1"/>
  <c r="D6911" i="1"/>
  <c r="C6911" i="1"/>
  <c r="B6911" i="1"/>
  <c r="A6911" i="1"/>
  <c r="L6910" i="1"/>
  <c r="J6910" i="1"/>
  <c r="I6910" i="1"/>
  <c r="H6910" i="1"/>
  <c r="G6910" i="1"/>
  <c r="F6910" i="1"/>
  <c r="K6910" i="1" s="1"/>
  <c r="E6910" i="1"/>
  <c r="D6910" i="1"/>
  <c r="C6910" i="1"/>
  <c r="B6910" i="1"/>
  <c r="A6910" i="1"/>
  <c r="L6909" i="1"/>
  <c r="J6909" i="1"/>
  <c r="I6909" i="1"/>
  <c r="H6909" i="1"/>
  <c r="G6909" i="1"/>
  <c r="F6909" i="1"/>
  <c r="K6909" i="1" s="1"/>
  <c r="E6909" i="1"/>
  <c r="D6909" i="1"/>
  <c r="C6909" i="1"/>
  <c r="B6909" i="1"/>
  <c r="A6909" i="1"/>
  <c r="L6908" i="1"/>
  <c r="J6908" i="1"/>
  <c r="I6908" i="1"/>
  <c r="H6908" i="1"/>
  <c r="G6908" i="1"/>
  <c r="F6908" i="1"/>
  <c r="K6908" i="1" s="1"/>
  <c r="E6908" i="1"/>
  <c r="D6908" i="1"/>
  <c r="C6908" i="1"/>
  <c r="B6908" i="1"/>
  <c r="A6908" i="1"/>
  <c r="L6907" i="1"/>
  <c r="J6907" i="1"/>
  <c r="I6907" i="1"/>
  <c r="H6907" i="1"/>
  <c r="G6907" i="1"/>
  <c r="F6907" i="1"/>
  <c r="K6907" i="1" s="1"/>
  <c r="E6907" i="1"/>
  <c r="D6907" i="1"/>
  <c r="C6907" i="1"/>
  <c r="B6907" i="1"/>
  <c r="A6907" i="1"/>
  <c r="L6906" i="1"/>
  <c r="J6906" i="1"/>
  <c r="I6906" i="1"/>
  <c r="H6906" i="1"/>
  <c r="G6906" i="1"/>
  <c r="F6906" i="1"/>
  <c r="K6906" i="1" s="1"/>
  <c r="E6906" i="1"/>
  <c r="D6906" i="1"/>
  <c r="C6906" i="1"/>
  <c r="B6906" i="1"/>
  <c r="A6906" i="1"/>
  <c r="L6905" i="1"/>
  <c r="J6905" i="1"/>
  <c r="I6905" i="1"/>
  <c r="H6905" i="1"/>
  <c r="G6905" i="1"/>
  <c r="F6905" i="1"/>
  <c r="K6905" i="1" s="1"/>
  <c r="E6905" i="1"/>
  <c r="D6905" i="1"/>
  <c r="C6905" i="1"/>
  <c r="B6905" i="1"/>
  <c r="A6905" i="1"/>
  <c r="L6904" i="1"/>
  <c r="J6904" i="1"/>
  <c r="I6904" i="1"/>
  <c r="H6904" i="1"/>
  <c r="G6904" i="1"/>
  <c r="F6904" i="1"/>
  <c r="K6904" i="1" s="1"/>
  <c r="E6904" i="1"/>
  <c r="D6904" i="1"/>
  <c r="C6904" i="1"/>
  <c r="B6904" i="1"/>
  <c r="A6904" i="1"/>
  <c r="L6903" i="1"/>
  <c r="J6903" i="1"/>
  <c r="I6903" i="1"/>
  <c r="H6903" i="1"/>
  <c r="G6903" i="1"/>
  <c r="F6903" i="1"/>
  <c r="K6903" i="1" s="1"/>
  <c r="E6903" i="1"/>
  <c r="D6903" i="1"/>
  <c r="C6903" i="1"/>
  <c r="B6903" i="1"/>
  <c r="A6903" i="1"/>
  <c r="L6902" i="1"/>
  <c r="J6902" i="1"/>
  <c r="I6902" i="1"/>
  <c r="H6902" i="1"/>
  <c r="G6902" i="1"/>
  <c r="F6902" i="1"/>
  <c r="K6902" i="1" s="1"/>
  <c r="E6902" i="1"/>
  <c r="D6902" i="1"/>
  <c r="C6902" i="1"/>
  <c r="B6902" i="1"/>
  <c r="A6902" i="1"/>
  <c r="L6901" i="1"/>
  <c r="J6901" i="1"/>
  <c r="I6901" i="1"/>
  <c r="H6901" i="1"/>
  <c r="G6901" i="1"/>
  <c r="F6901" i="1"/>
  <c r="K6901" i="1" s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J6899" i="1"/>
  <c r="I6899" i="1"/>
  <c r="H6899" i="1"/>
  <c r="G6899" i="1"/>
  <c r="F6899" i="1"/>
  <c r="K6899" i="1" s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J6897" i="1"/>
  <c r="I6897" i="1"/>
  <c r="H6897" i="1"/>
  <c r="G6897" i="1"/>
  <c r="F6897" i="1"/>
  <c r="K6897" i="1" s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J6895" i="1"/>
  <c r="I6895" i="1"/>
  <c r="H6895" i="1"/>
  <c r="G6895" i="1"/>
  <c r="F6895" i="1"/>
  <c r="K6895" i="1" s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J6893" i="1"/>
  <c r="I6893" i="1"/>
  <c r="H6893" i="1"/>
  <c r="G6893" i="1"/>
  <c r="F6893" i="1"/>
  <c r="K6893" i="1" s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J6891" i="1"/>
  <c r="I6891" i="1"/>
  <c r="H6891" i="1"/>
  <c r="G6891" i="1"/>
  <c r="F6891" i="1"/>
  <c r="K6891" i="1" s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J6889" i="1"/>
  <c r="I6889" i="1"/>
  <c r="H6889" i="1"/>
  <c r="G6889" i="1"/>
  <c r="F6889" i="1"/>
  <c r="K6889" i="1" s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J6887" i="1"/>
  <c r="I6887" i="1"/>
  <c r="H6887" i="1"/>
  <c r="G6887" i="1"/>
  <c r="F6887" i="1"/>
  <c r="K6887" i="1" s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J6885" i="1"/>
  <c r="I6885" i="1"/>
  <c r="H6885" i="1"/>
  <c r="G6885" i="1"/>
  <c r="F6885" i="1"/>
  <c r="K6885" i="1" s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J6883" i="1"/>
  <c r="I6883" i="1"/>
  <c r="H6883" i="1"/>
  <c r="G6883" i="1"/>
  <c r="F6883" i="1"/>
  <c r="K6883" i="1" s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J6881" i="1"/>
  <c r="I6881" i="1"/>
  <c r="H6881" i="1"/>
  <c r="G6881" i="1"/>
  <c r="F6881" i="1"/>
  <c r="K6881" i="1" s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J6879" i="1"/>
  <c r="I6879" i="1"/>
  <c r="H6879" i="1"/>
  <c r="G6879" i="1"/>
  <c r="F6879" i="1"/>
  <c r="K6879" i="1" s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J6877" i="1"/>
  <c r="I6877" i="1"/>
  <c r="H6877" i="1"/>
  <c r="G6877" i="1"/>
  <c r="F6877" i="1"/>
  <c r="K6877" i="1" s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J6875" i="1"/>
  <c r="I6875" i="1"/>
  <c r="H6875" i="1"/>
  <c r="G6875" i="1"/>
  <c r="F6875" i="1"/>
  <c r="K6875" i="1" s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J6873" i="1"/>
  <c r="I6873" i="1"/>
  <c r="H6873" i="1"/>
  <c r="G6873" i="1"/>
  <c r="F6873" i="1"/>
  <c r="K6873" i="1" s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J6871" i="1"/>
  <c r="I6871" i="1"/>
  <c r="H6871" i="1"/>
  <c r="G6871" i="1"/>
  <c r="F6871" i="1"/>
  <c r="K6871" i="1" s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J6869" i="1"/>
  <c r="I6869" i="1"/>
  <c r="H6869" i="1"/>
  <c r="G6869" i="1"/>
  <c r="F6869" i="1"/>
  <c r="K6869" i="1" s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J6867" i="1"/>
  <c r="I6867" i="1"/>
  <c r="H6867" i="1"/>
  <c r="G6867" i="1"/>
  <c r="F6867" i="1"/>
  <c r="K6867" i="1" s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J6865" i="1"/>
  <c r="I6865" i="1"/>
  <c r="H6865" i="1"/>
  <c r="G6865" i="1"/>
  <c r="F6865" i="1"/>
  <c r="K6865" i="1" s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J6863" i="1"/>
  <c r="I6863" i="1"/>
  <c r="H6863" i="1"/>
  <c r="G6863" i="1"/>
  <c r="F6863" i="1"/>
  <c r="K6863" i="1" s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J6861" i="1"/>
  <c r="I6861" i="1"/>
  <c r="H6861" i="1"/>
  <c r="G6861" i="1"/>
  <c r="F6861" i="1"/>
  <c r="K6861" i="1" s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J6859" i="1"/>
  <c r="I6859" i="1"/>
  <c r="H6859" i="1"/>
  <c r="G6859" i="1"/>
  <c r="F6859" i="1"/>
  <c r="K6859" i="1" s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J6857" i="1"/>
  <c r="I6857" i="1"/>
  <c r="H6857" i="1"/>
  <c r="G6857" i="1"/>
  <c r="F6857" i="1"/>
  <c r="K6857" i="1" s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J6855" i="1"/>
  <c r="I6855" i="1"/>
  <c r="H6855" i="1"/>
  <c r="G6855" i="1"/>
  <c r="F6855" i="1"/>
  <c r="K6855" i="1" s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J6853" i="1"/>
  <c r="I6853" i="1"/>
  <c r="H6853" i="1"/>
  <c r="G6853" i="1"/>
  <c r="F6853" i="1"/>
  <c r="K6853" i="1" s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J6851" i="1"/>
  <c r="I6851" i="1"/>
  <c r="H6851" i="1"/>
  <c r="G6851" i="1"/>
  <c r="F6851" i="1"/>
  <c r="K6851" i="1" s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 s="1"/>
  <c r="L6806" i="1"/>
  <c r="J6806" i="1"/>
  <c r="I6806" i="1"/>
  <c r="H6806" i="1"/>
  <c r="G6806" i="1"/>
  <c r="F6806" i="1"/>
  <c r="K6806" i="1" s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 s="1"/>
  <c r="L6804" i="1"/>
  <c r="J6804" i="1"/>
  <c r="I6804" i="1"/>
  <c r="H6804" i="1"/>
  <c r="G6804" i="1"/>
  <c r="F6804" i="1"/>
  <c r="K6804" i="1" s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J6802" i="1"/>
  <c r="I6802" i="1"/>
  <c r="H6802" i="1"/>
  <c r="G6802" i="1"/>
  <c r="F6802" i="1"/>
  <c r="K6802" i="1" s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 s="1"/>
  <c r="L6800" i="1"/>
  <c r="J6800" i="1"/>
  <c r="I6800" i="1"/>
  <c r="H6800" i="1"/>
  <c r="G6800" i="1"/>
  <c r="F6800" i="1"/>
  <c r="K6800" i="1" s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J6798" i="1"/>
  <c r="I6798" i="1"/>
  <c r="H6798" i="1"/>
  <c r="G6798" i="1"/>
  <c r="F6798" i="1"/>
  <c r="K6798" i="1" s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J6796" i="1"/>
  <c r="I6796" i="1"/>
  <c r="H6796" i="1"/>
  <c r="G6796" i="1"/>
  <c r="F6796" i="1"/>
  <c r="K6796" i="1" s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 s="1"/>
  <c r="L6794" i="1"/>
  <c r="J6794" i="1"/>
  <c r="I6794" i="1"/>
  <c r="H6794" i="1"/>
  <c r="G6794" i="1"/>
  <c r="F6794" i="1"/>
  <c r="K6794" i="1" s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 s="1"/>
  <c r="L6792" i="1"/>
  <c r="J6792" i="1"/>
  <c r="I6792" i="1"/>
  <c r="H6792" i="1"/>
  <c r="G6792" i="1"/>
  <c r="F6792" i="1"/>
  <c r="K6792" i="1" s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 s="1"/>
  <c r="L6790" i="1"/>
  <c r="J6790" i="1"/>
  <c r="I6790" i="1"/>
  <c r="H6790" i="1"/>
  <c r="G6790" i="1"/>
  <c r="F6790" i="1"/>
  <c r="K6790" i="1" s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 s="1"/>
  <c r="L6788" i="1"/>
  <c r="J6788" i="1"/>
  <c r="I6788" i="1"/>
  <c r="H6788" i="1"/>
  <c r="G6788" i="1"/>
  <c r="F6788" i="1"/>
  <c r="K6788" i="1" s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J6786" i="1"/>
  <c r="I6786" i="1"/>
  <c r="H6786" i="1"/>
  <c r="G6786" i="1"/>
  <c r="F6786" i="1"/>
  <c r="K6786" i="1" s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 s="1"/>
  <c r="L6784" i="1"/>
  <c r="J6784" i="1"/>
  <c r="I6784" i="1"/>
  <c r="H6784" i="1"/>
  <c r="G6784" i="1"/>
  <c r="F6784" i="1"/>
  <c r="K6784" i="1" s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J6782" i="1"/>
  <c r="I6782" i="1"/>
  <c r="H6782" i="1"/>
  <c r="G6782" i="1"/>
  <c r="F6782" i="1"/>
  <c r="K6782" i="1" s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J6780" i="1"/>
  <c r="I6780" i="1"/>
  <c r="H6780" i="1"/>
  <c r="G6780" i="1"/>
  <c r="F6780" i="1"/>
  <c r="K6780" i="1" s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 s="1"/>
  <c r="L6778" i="1"/>
  <c r="J6778" i="1"/>
  <c r="I6778" i="1"/>
  <c r="H6778" i="1"/>
  <c r="G6778" i="1"/>
  <c r="F6778" i="1"/>
  <c r="K6778" i="1" s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 s="1"/>
  <c r="L6776" i="1"/>
  <c r="J6776" i="1"/>
  <c r="I6776" i="1"/>
  <c r="H6776" i="1"/>
  <c r="G6776" i="1"/>
  <c r="F6776" i="1"/>
  <c r="K6776" i="1" s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 s="1"/>
  <c r="L6774" i="1"/>
  <c r="J6774" i="1"/>
  <c r="I6774" i="1"/>
  <c r="H6774" i="1"/>
  <c r="G6774" i="1"/>
  <c r="F6774" i="1"/>
  <c r="K6774" i="1" s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 s="1"/>
  <c r="L6772" i="1"/>
  <c r="J6772" i="1"/>
  <c r="I6772" i="1"/>
  <c r="H6772" i="1"/>
  <c r="G6772" i="1"/>
  <c r="F6772" i="1"/>
  <c r="K6772" i="1" s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J6770" i="1"/>
  <c r="I6770" i="1"/>
  <c r="H6770" i="1"/>
  <c r="G6770" i="1"/>
  <c r="F6770" i="1"/>
  <c r="K6770" i="1" s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 s="1"/>
  <c r="L6768" i="1"/>
  <c r="J6768" i="1"/>
  <c r="I6768" i="1"/>
  <c r="H6768" i="1"/>
  <c r="G6768" i="1"/>
  <c r="F6768" i="1"/>
  <c r="K6768" i="1" s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J6766" i="1"/>
  <c r="I6766" i="1"/>
  <c r="H6766" i="1"/>
  <c r="G6766" i="1"/>
  <c r="F6766" i="1"/>
  <c r="K6766" i="1" s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J6764" i="1"/>
  <c r="I6764" i="1"/>
  <c r="H6764" i="1"/>
  <c r="G6764" i="1"/>
  <c r="F6764" i="1"/>
  <c r="K6764" i="1" s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 s="1"/>
  <c r="L6762" i="1"/>
  <c r="J6762" i="1"/>
  <c r="I6762" i="1"/>
  <c r="H6762" i="1"/>
  <c r="G6762" i="1"/>
  <c r="F6762" i="1"/>
  <c r="K6762" i="1" s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 s="1"/>
  <c r="L6760" i="1"/>
  <c r="J6760" i="1"/>
  <c r="I6760" i="1"/>
  <c r="H6760" i="1"/>
  <c r="G6760" i="1"/>
  <c r="F6760" i="1"/>
  <c r="K6760" i="1" s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 s="1"/>
  <c r="L6758" i="1"/>
  <c r="J6758" i="1"/>
  <c r="I6758" i="1"/>
  <c r="H6758" i="1"/>
  <c r="G6758" i="1"/>
  <c r="F6758" i="1"/>
  <c r="K6758" i="1" s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 s="1"/>
  <c r="L6756" i="1"/>
  <c r="J6756" i="1"/>
  <c r="I6756" i="1"/>
  <c r="H6756" i="1"/>
  <c r="G6756" i="1"/>
  <c r="F6756" i="1"/>
  <c r="K6756" i="1" s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J6754" i="1"/>
  <c r="I6754" i="1"/>
  <c r="H6754" i="1"/>
  <c r="G6754" i="1"/>
  <c r="F6754" i="1"/>
  <c r="K6754" i="1" s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 s="1"/>
  <c r="L6752" i="1"/>
  <c r="J6752" i="1"/>
  <c r="I6752" i="1"/>
  <c r="H6752" i="1"/>
  <c r="G6752" i="1"/>
  <c r="F6752" i="1"/>
  <c r="K6752" i="1" s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J6750" i="1"/>
  <c r="I6750" i="1"/>
  <c r="H6750" i="1"/>
  <c r="G6750" i="1"/>
  <c r="F6750" i="1"/>
  <c r="K6750" i="1" s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J6748" i="1"/>
  <c r="I6748" i="1"/>
  <c r="H6748" i="1"/>
  <c r="G6748" i="1"/>
  <c r="F6748" i="1"/>
  <c r="K6748" i="1" s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 s="1"/>
  <c r="L6746" i="1"/>
  <c r="J6746" i="1"/>
  <c r="I6746" i="1"/>
  <c r="H6746" i="1"/>
  <c r="G6746" i="1"/>
  <c r="F6746" i="1"/>
  <c r="K6746" i="1" s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 s="1"/>
  <c r="L6744" i="1"/>
  <c r="J6744" i="1"/>
  <c r="I6744" i="1"/>
  <c r="H6744" i="1"/>
  <c r="G6744" i="1"/>
  <c r="F6744" i="1"/>
  <c r="K6744" i="1" s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 s="1"/>
  <c r="L6742" i="1"/>
  <c r="J6742" i="1"/>
  <c r="I6742" i="1"/>
  <c r="H6742" i="1"/>
  <c r="G6742" i="1"/>
  <c r="F6742" i="1"/>
  <c r="K6742" i="1" s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 s="1"/>
  <c r="L6740" i="1"/>
  <c r="J6740" i="1"/>
  <c r="I6740" i="1"/>
  <c r="H6740" i="1"/>
  <c r="G6740" i="1"/>
  <c r="F6740" i="1"/>
  <c r="K6740" i="1" s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J6614" i="1"/>
  <c r="I6614" i="1"/>
  <c r="H6614" i="1"/>
  <c r="G6614" i="1"/>
  <c r="F6614" i="1"/>
  <c r="K6614" i="1" s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J6612" i="1"/>
  <c r="I6612" i="1"/>
  <c r="H6612" i="1"/>
  <c r="G6612" i="1"/>
  <c r="F6612" i="1"/>
  <c r="K6612" i="1" s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J6610" i="1"/>
  <c r="I6610" i="1"/>
  <c r="H6610" i="1"/>
  <c r="G6610" i="1"/>
  <c r="F6610" i="1"/>
  <c r="K6610" i="1" s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J6608" i="1"/>
  <c r="I6608" i="1"/>
  <c r="H6608" i="1"/>
  <c r="G6608" i="1"/>
  <c r="F6608" i="1"/>
  <c r="K6608" i="1" s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J6606" i="1"/>
  <c r="I6606" i="1"/>
  <c r="H6606" i="1"/>
  <c r="G6606" i="1"/>
  <c r="F6606" i="1"/>
  <c r="K6606" i="1" s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J6604" i="1"/>
  <c r="I6604" i="1"/>
  <c r="H6604" i="1"/>
  <c r="G6604" i="1"/>
  <c r="F6604" i="1"/>
  <c r="K6604" i="1" s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J6602" i="1"/>
  <c r="I6602" i="1"/>
  <c r="H6602" i="1"/>
  <c r="G6602" i="1"/>
  <c r="F6602" i="1"/>
  <c r="K6602" i="1" s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J6600" i="1"/>
  <c r="I6600" i="1"/>
  <c r="H6600" i="1"/>
  <c r="G6600" i="1"/>
  <c r="F6600" i="1"/>
  <c r="K6600" i="1" s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J6598" i="1"/>
  <c r="I6598" i="1"/>
  <c r="H6598" i="1"/>
  <c r="G6598" i="1"/>
  <c r="F6598" i="1"/>
  <c r="K6598" i="1" s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J6596" i="1"/>
  <c r="I6596" i="1"/>
  <c r="H6596" i="1"/>
  <c r="G6596" i="1"/>
  <c r="F6596" i="1"/>
  <c r="K6596" i="1" s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J6594" i="1"/>
  <c r="I6594" i="1"/>
  <c r="H6594" i="1"/>
  <c r="G6594" i="1"/>
  <c r="F6594" i="1"/>
  <c r="K6594" i="1" s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J6592" i="1"/>
  <c r="I6592" i="1"/>
  <c r="H6592" i="1"/>
  <c r="G6592" i="1"/>
  <c r="F6592" i="1"/>
  <c r="K6592" i="1" s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J6590" i="1"/>
  <c r="I6590" i="1"/>
  <c r="H6590" i="1"/>
  <c r="G6590" i="1"/>
  <c r="F6590" i="1"/>
  <c r="K6590" i="1" s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J6588" i="1"/>
  <c r="I6588" i="1"/>
  <c r="H6588" i="1"/>
  <c r="G6588" i="1"/>
  <c r="F6588" i="1"/>
  <c r="K6588" i="1" s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J6586" i="1"/>
  <c r="I6586" i="1"/>
  <c r="H6586" i="1"/>
  <c r="G6586" i="1"/>
  <c r="F6586" i="1"/>
  <c r="K6586" i="1" s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J6584" i="1"/>
  <c r="I6584" i="1"/>
  <c r="H6584" i="1"/>
  <c r="G6584" i="1"/>
  <c r="F6584" i="1"/>
  <c r="K6584" i="1" s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J6582" i="1"/>
  <c r="I6582" i="1"/>
  <c r="H6582" i="1"/>
  <c r="G6582" i="1"/>
  <c r="F6582" i="1"/>
  <c r="K6582" i="1" s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J6580" i="1"/>
  <c r="I6580" i="1"/>
  <c r="H6580" i="1"/>
  <c r="G6580" i="1"/>
  <c r="F6580" i="1"/>
  <c r="K6580" i="1" s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J6578" i="1"/>
  <c r="I6578" i="1"/>
  <c r="H6578" i="1"/>
  <c r="G6578" i="1"/>
  <c r="F6578" i="1"/>
  <c r="K6578" i="1" s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J6576" i="1"/>
  <c r="I6576" i="1"/>
  <c r="H6576" i="1"/>
  <c r="G6576" i="1"/>
  <c r="F6576" i="1"/>
  <c r="K6576" i="1" s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J6574" i="1"/>
  <c r="I6574" i="1"/>
  <c r="H6574" i="1"/>
  <c r="G6574" i="1"/>
  <c r="F6574" i="1"/>
  <c r="K6574" i="1" s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J6572" i="1"/>
  <c r="I6572" i="1"/>
  <c r="H6572" i="1"/>
  <c r="G6572" i="1"/>
  <c r="F6572" i="1"/>
  <c r="K6572" i="1" s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J6570" i="1"/>
  <c r="I6570" i="1"/>
  <c r="H6570" i="1"/>
  <c r="G6570" i="1"/>
  <c r="F6570" i="1"/>
  <c r="K6570" i="1" s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J6568" i="1"/>
  <c r="I6568" i="1"/>
  <c r="H6568" i="1"/>
  <c r="G6568" i="1"/>
  <c r="F6568" i="1"/>
  <c r="K6568" i="1" s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J6566" i="1"/>
  <c r="I6566" i="1"/>
  <c r="H6566" i="1"/>
  <c r="G6566" i="1"/>
  <c r="F6566" i="1"/>
  <c r="K6566" i="1" s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J6564" i="1"/>
  <c r="I6564" i="1"/>
  <c r="H6564" i="1"/>
  <c r="G6564" i="1"/>
  <c r="F6564" i="1"/>
  <c r="K6564" i="1" s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J6562" i="1"/>
  <c r="I6562" i="1"/>
  <c r="H6562" i="1"/>
  <c r="G6562" i="1"/>
  <c r="F6562" i="1"/>
  <c r="K6562" i="1" s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J6560" i="1"/>
  <c r="I6560" i="1"/>
  <c r="H6560" i="1"/>
  <c r="G6560" i="1"/>
  <c r="F6560" i="1"/>
  <c r="K6560" i="1" s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J6558" i="1"/>
  <c r="I6558" i="1"/>
  <c r="H6558" i="1"/>
  <c r="G6558" i="1"/>
  <c r="F6558" i="1"/>
  <c r="K6558" i="1" s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J6556" i="1"/>
  <c r="I6556" i="1"/>
  <c r="H6556" i="1"/>
  <c r="G6556" i="1"/>
  <c r="F6556" i="1"/>
  <c r="K6556" i="1" s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J6554" i="1"/>
  <c r="I6554" i="1"/>
  <c r="H6554" i="1"/>
  <c r="G6554" i="1"/>
  <c r="F6554" i="1"/>
  <c r="K6554" i="1" s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J6552" i="1"/>
  <c r="I6552" i="1"/>
  <c r="H6552" i="1"/>
  <c r="G6552" i="1"/>
  <c r="F6552" i="1"/>
  <c r="K6552" i="1" s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J6550" i="1"/>
  <c r="I6550" i="1"/>
  <c r="H6550" i="1"/>
  <c r="G6550" i="1"/>
  <c r="F6550" i="1"/>
  <c r="K6550" i="1" s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J6548" i="1"/>
  <c r="I6548" i="1"/>
  <c r="H6548" i="1"/>
  <c r="G6548" i="1"/>
  <c r="F6548" i="1"/>
  <c r="K6548" i="1" s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J6546" i="1"/>
  <c r="I6546" i="1"/>
  <c r="H6546" i="1"/>
  <c r="G6546" i="1"/>
  <c r="F6546" i="1"/>
  <c r="K6546" i="1" s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J6544" i="1"/>
  <c r="I6544" i="1"/>
  <c r="H6544" i="1"/>
  <c r="G6544" i="1"/>
  <c r="F6544" i="1"/>
  <c r="K6544" i="1" s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J6542" i="1"/>
  <c r="I6542" i="1"/>
  <c r="H6542" i="1"/>
  <c r="G6542" i="1"/>
  <c r="F6542" i="1"/>
  <c r="K6542" i="1" s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J6540" i="1"/>
  <c r="I6540" i="1"/>
  <c r="H6540" i="1"/>
  <c r="G6540" i="1"/>
  <c r="F6540" i="1"/>
  <c r="K6540" i="1" s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J6538" i="1"/>
  <c r="I6538" i="1"/>
  <c r="H6538" i="1"/>
  <c r="G6538" i="1"/>
  <c r="F6538" i="1"/>
  <c r="K6538" i="1" s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J6536" i="1"/>
  <c r="I6536" i="1"/>
  <c r="H6536" i="1"/>
  <c r="G6536" i="1"/>
  <c r="F6536" i="1"/>
  <c r="K6536" i="1" s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J6534" i="1"/>
  <c r="I6534" i="1"/>
  <c r="H6534" i="1"/>
  <c r="G6534" i="1"/>
  <c r="F6534" i="1"/>
  <c r="K6534" i="1" s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J6532" i="1"/>
  <c r="I6532" i="1"/>
  <c r="H6532" i="1"/>
  <c r="G6532" i="1"/>
  <c r="F6532" i="1"/>
  <c r="K6532" i="1" s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J6530" i="1"/>
  <c r="I6530" i="1"/>
  <c r="H6530" i="1"/>
  <c r="G6530" i="1"/>
  <c r="F6530" i="1"/>
  <c r="K6530" i="1" s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J6528" i="1"/>
  <c r="I6528" i="1"/>
  <c r="H6528" i="1"/>
  <c r="G6528" i="1"/>
  <c r="F6528" i="1"/>
  <c r="K6528" i="1" s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J6526" i="1"/>
  <c r="I6526" i="1"/>
  <c r="H6526" i="1"/>
  <c r="G6526" i="1"/>
  <c r="F6526" i="1"/>
  <c r="K6526" i="1" s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J6524" i="1"/>
  <c r="I6524" i="1"/>
  <c r="H6524" i="1"/>
  <c r="G6524" i="1"/>
  <c r="F6524" i="1"/>
  <c r="K6524" i="1" s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J6522" i="1"/>
  <c r="I6522" i="1"/>
  <c r="H6522" i="1"/>
  <c r="G6522" i="1"/>
  <c r="F6522" i="1"/>
  <c r="K6522" i="1" s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J6520" i="1"/>
  <c r="I6520" i="1"/>
  <c r="H6520" i="1"/>
  <c r="G6520" i="1"/>
  <c r="F6520" i="1"/>
  <c r="K6520" i="1" s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J6518" i="1"/>
  <c r="I6518" i="1"/>
  <c r="H6518" i="1"/>
  <c r="G6518" i="1"/>
  <c r="F6518" i="1"/>
  <c r="K6518" i="1" s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J6516" i="1"/>
  <c r="I6516" i="1"/>
  <c r="H6516" i="1"/>
  <c r="G6516" i="1"/>
  <c r="F6516" i="1"/>
  <c r="K6516" i="1" s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J6514" i="1"/>
  <c r="I6514" i="1"/>
  <c r="H6514" i="1"/>
  <c r="G6514" i="1"/>
  <c r="F6514" i="1"/>
  <c r="K6514" i="1" s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J6512" i="1"/>
  <c r="I6512" i="1"/>
  <c r="H6512" i="1"/>
  <c r="G6512" i="1"/>
  <c r="F6512" i="1"/>
  <c r="K6512" i="1" s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J6510" i="1"/>
  <c r="I6510" i="1"/>
  <c r="H6510" i="1"/>
  <c r="G6510" i="1"/>
  <c r="F6510" i="1"/>
  <c r="K6510" i="1" s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J6508" i="1"/>
  <c r="I6508" i="1"/>
  <c r="H6508" i="1"/>
  <c r="G6508" i="1"/>
  <c r="F6508" i="1"/>
  <c r="K6508" i="1" s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J6506" i="1"/>
  <c r="I6506" i="1"/>
  <c r="H6506" i="1"/>
  <c r="G6506" i="1"/>
  <c r="F6506" i="1"/>
  <c r="K6506" i="1" s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J6504" i="1"/>
  <c r="I6504" i="1"/>
  <c r="H6504" i="1"/>
  <c r="G6504" i="1"/>
  <c r="F6504" i="1"/>
  <c r="K6504" i="1" s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J6502" i="1"/>
  <c r="I6502" i="1"/>
  <c r="H6502" i="1"/>
  <c r="G6502" i="1"/>
  <c r="F6502" i="1"/>
  <c r="K6502" i="1" s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J6500" i="1"/>
  <c r="I6500" i="1"/>
  <c r="H6500" i="1"/>
  <c r="G6500" i="1"/>
  <c r="F6500" i="1"/>
  <c r="K6500" i="1" s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J6498" i="1"/>
  <c r="I6498" i="1"/>
  <c r="H6498" i="1"/>
  <c r="G6498" i="1"/>
  <c r="F6498" i="1"/>
  <c r="K6498" i="1" s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J6496" i="1"/>
  <c r="I6496" i="1"/>
  <c r="H6496" i="1"/>
  <c r="G6496" i="1"/>
  <c r="F6496" i="1"/>
  <c r="K6496" i="1" s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J6494" i="1"/>
  <c r="I6494" i="1"/>
  <c r="H6494" i="1"/>
  <c r="G6494" i="1"/>
  <c r="F6494" i="1"/>
  <c r="K6494" i="1" s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J6492" i="1"/>
  <c r="I6492" i="1"/>
  <c r="H6492" i="1"/>
  <c r="G6492" i="1"/>
  <c r="F6492" i="1"/>
  <c r="K6492" i="1" s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J6490" i="1"/>
  <c r="I6490" i="1"/>
  <c r="H6490" i="1"/>
  <c r="G6490" i="1"/>
  <c r="F6490" i="1"/>
  <c r="K6490" i="1" s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J6488" i="1"/>
  <c r="I6488" i="1"/>
  <c r="H6488" i="1"/>
  <c r="G6488" i="1"/>
  <c r="F6488" i="1"/>
  <c r="K6488" i="1" s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J6486" i="1"/>
  <c r="I6486" i="1"/>
  <c r="H6486" i="1"/>
  <c r="G6486" i="1"/>
  <c r="F6486" i="1"/>
  <c r="K6486" i="1" s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J6484" i="1"/>
  <c r="I6484" i="1"/>
  <c r="H6484" i="1"/>
  <c r="G6484" i="1"/>
  <c r="F6484" i="1"/>
  <c r="K6484" i="1" s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J6482" i="1"/>
  <c r="I6482" i="1"/>
  <c r="H6482" i="1"/>
  <c r="G6482" i="1"/>
  <c r="F6482" i="1"/>
  <c r="K6482" i="1" s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J6480" i="1"/>
  <c r="I6480" i="1"/>
  <c r="H6480" i="1"/>
  <c r="G6480" i="1"/>
  <c r="F6480" i="1"/>
  <c r="K6480" i="1" s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J6478" i="1"/>
  <c r="I6478" i="1"/>
  <c r="H6478" i="1"/>
  <c r="G6478" i="1"/>
  <c r="F6478" i="1"/>
  <c r="K6478" i="1" s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J6476" i="1"/>
  <c r="I6476" i="1"/>
  <c r="H6476" i="1"/>
  <c r="G6476" i="1"/>
  <c r="F6476" i="1"/>
  <c r="K6476" i="1" s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J6474" i="1"/>
  <c r="I6474" i="1"/>
  <c r="H6474" i="1"/>
  <c r="G6474" i="1"/>
  <c r="F6474" i="1"/>
  <c r="K6474" i="1" s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J6472" i="1"/>
  <c r="I6472" i="1"/>
  <c r="H6472" i="1"/>
  <c r="G6472" i="1"/>
  <c r="F6472" i="1"/>
  <c r="K6472" i="1" s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J6470" i="1"/>
  <c r="I6470" i="1"/>
  <c r="H6470" i="1"/>
  <c r="G6470" i="1"/>
  <c r="F6470" i="1"/>
  <c r="K6470" i="1" s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J6468" i="1"/>
  <c r="I6468" i="1"/>
  <c r="H6468" i="1"/>
  <c r="G6468" i="1"/>
  <c r="F6468" i="1"/>
  <c r="K6468" i="1" s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J6466" i="1"/>
  <c r="I6466" i="1"/>
  <c r="H6466" i="1"/>
  <c r="G6466" i="1"/>
  <c r="F6466" i="1"/>
  <c r="K6466" i="1" s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J6464" i="1"/>
  <c r="I6464" i="1"/>
  <c r="H6464" i="1"/>
  <c r="G6464" i="1"/>
  <c r="F6464" i="1"/>
  <c r="K6464" i="1" s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J6462" i="1"/>
  <c r="I6462" i="1"/>
  <c r="H6462" i="1"/>
  <c r="G6462" i="1"/>
  <c r="F6462" i="1"/>
  <c r="K6462" i="1" s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J6460" i="1"/>
  <c r="I6460" i="1"/>
  <c r="H6460" i="1"/>
  <c r="G6460" i="1"/>
  <c r="F6460" i="1"/>
  <c r="K6460" i="1" s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J6458" i="1"/>
  <c r="I6458" i="1"/>
  <c r="H6458" i="1"/>
  <c r="G6458" i="1"/>
  <c r="F6458" i="1"/>
  <c r="K6458" i="1" s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J6456" i="1"/>
  <c r="I6456" i="1"/>
  <c r="H6456" i="1"/>
  <c r="G6456" i="1"/>
  <c r="F6456" i="1"/>
  <c r="K6456" i="1" s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J6454" i="1"/>
  <c r="I6454" i="1"/>
  <c r="H6454" i="1"/>
  <c r="G6454" i="1"/>
  <c r="F6454" i="1"/>
  <c r="K6454" i="1" s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J6452" i="1"/>
  <c r="I6452" i="1"/>
  <c r="H6452" i="1"/>
  <c r="G6452" i="1"/>
  <c r="F6452" i="1"/>
  <c r="K6452" i="1" s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J6450" i="1"/>
  <c r="I6450" i="1"/>
  <c r="H6450" i="1"/>
  <c r="G6450" i="1"/>
  <c r="F6450" i="1"/>
  <c r="K6450" i="1" s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J6448" i="1"/>
  <c r="I6448" i="1"/>
  <c r="H6448" i="1"/>
  <c r="G6448" i="1"/>
  <c r="F6448" i="1"/>
  <c r="K6448" i="1" s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J6446" i="1"/>
  <c r="I6446" i="1"/>
  <c r="H6446" i="1"/>
  <c r="G6446" i="1"/>
  <c r="F6446" i="1"/>
  <c r="K6446" i="1" s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J6444" i="1"/>
  <c r="I6444" i="1"/>
  <c r="H6444" i="1"/>
  <c r="G6444" i="1"/>
  <c r="F6444" i="1"/>
  <c r="K6444" i="1" s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J6442" i="1"/>
  <c r="I6442" i="1"/>
  <c r="H6442" i="1"/>
  <c r="G6442" i="1"/>
  <c r="F6442" i="1"/>
  <c r="K6442" i="1" s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J6440" i="1"/>
  <c r="I6440" i="1"/>
  <c r="H6440" i="1"/>
  <c r="G6440" i="1"/>
  <c r="F6440" i="1"/>
  <c r="K6440" i="1" s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J6438" i="1"/>
  <c r="I6438" i="1"/>
  <c r="H6438" i="1"/>
  <c r="G6438" i="1"/>
  <c r="F6438" i="1"/>
  <c r="K6438" i="1" s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J6436" i="1"/>
  <c r="I6436" i="1"/>
  <c r="H6436" i="1"/>
  <c r="G6436" i="1"/>
  <c r="F6436" i="1"/>
  <c r="K6436" i="1" s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J6434" i="1"/>
  <c r="I6434" i="1"/>
  <c r="H6434" i="1"/>
  <c r="G6434" i="1"/>
  <c r="F6434" i="1"/>
  <c r="K6434" i="1" s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J6432" i="1"/>
  <c r="I6432" i="1"/>
  <c r="H6432" i="1"/>
  <c r="G6432" i="1"/>
  <c r="F6432" i="1"/>
  <c r="K6432" i="1" s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J6430" i="1"/>
  <c r="I6430" i="1"/>
  <c r="H6430" i="1"/>
  <c r="G6430" i="1"/>
  <c r="F6430" i="1"/>
  <c r="K6430" i="1" s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J6428" i="1"/>
  <c r="I6428" i="1"/>
  <c r="H6428" i="1"/>
  <c r="G6428" i="1"/>
  <c r="F6428" i="1"/>
  <c r="K6428" i="1" s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J6426" i="1"/>
  <c r="I6426" i="1"/>
  <c r="H6426" i="1"/>
  <c r="G6426" i="1"/>
  <c r="F6426" i="1"/>
  <c r="K6426" i="1" s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J6424" i="1"/>
  <c r="I6424" i="1"/>
  <c r="H6424" i="1"/>
  <c r="G6424" i="1"/>
  <c r="F6424" i="1"/>
  <c r="K6424" i="1" s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J6311" i="1"/>
  <c r="I6311" i="1"/>
  <c r="H6311" i="1"/>
  <c r="G6311" i="1"/>
  <c r="F6311" i="1"/>
  <c r="K6311" i="1" s="1"/>
  <c r="E6311" i="1"/>
  <c r="D6311" i="1"/>
  <c r="C6311" i="1"/>
  <c r="B6311" i="1"/>
  <c r="A6311" i="1"/>
  <c r="L6310" i="1"/>
  <c r="J6310" i="1"/>
  <c r="I6310" i="1"/>
  <c r="H6310" i="1"/>
  <c r="G6310" i="1"/>
  <c r="F6310" i="1"/>
  <c r="K6310" i="1" s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J6294" i="1"/>
  <c r="I6294" i="1"/>
  <c r="H6294" i="1"/>
  <c r="G6294" i="1"/>
  <c r="F6294" i="1"/>
  <c r="K6294" i="1" s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J6292" i="1"/>
  <c r="I6292" i="1"/>
  <c r="H6292" i="1"/>
  <c r="G6292" i="1"/>
  <c r="F6292" i="1"/>
  <c r="K6292" i="1" s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J6290" i="1"/>
  <c r="I6290" i="1"/>
  <c r="H6290" i="1"/>
  <c r="G6290" i="1"/>
  <c r="F6290" i="1"/>
  <c r="K6290" i="1" s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J6288" i="1"/>
  <c r="I6288" i="1"/>
  <c r="H6288" i="1"/>
  <c r="G6288" i="1"/>
  <c r="F6288" i="1"/>
  <c r="K6288" i="1" s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J6286" i="1"/>
  <c r="I6286" i="1"/>
  <c r="H6286" i="1"/>
  <c r="G6286" i="1"/>
  <c r="F6286" i="1"/>
  <c r="K6286" i="1" s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J6151" i="1"/>
  <c r="I6151" i="1"/>
  <c r="H6151" i="1"/>
  <c r="G6151" i="1"/>
  <c r="F6151" i="1"/>
  <c r="K6151" i="1" s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J5798" i="1"/>
  <c r="I5798" i="1"/>
  <c r="H5798" i="1"/>
  <c r="G5798" i="1"/>
  <c r="F5798" i="1"/>
  <c r="K5798" i="1" s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 s="1"/>
  <c r="L5796" i="1"/>
  <c r="J5796" i="1"/>
  <c r="I5796" i="1"/>
  <c r="H5796" i="1"/>
  <c r="G5796" i="1"/>
  <c r="F5796" i="1"/>
  <c r="K5796" i="1" s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J5794" i="1"/>
  <c r="I5794" i="1"/>
  <c r="H5794" i="1"/>
  <c r="G5794" i="1"/>
  <c r="F5794" i="1"/>
  <c r="K5794" i="1" s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 s="1"/>
  <c r="L5792" i="1"/>
  <c r="J5792" i="1"/>
  <c r="I5792" i="1"/>
  <c r="H5792" i="1"/>
  <c r="G5792" i="1"/>
  <c r="F5792" i="1"/>
  <c r="K5792" i="1" s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J5790" i="1"/>
  <c r="I5790" i="1"/>
  <c r="H5790" i="1"/>
  <c r="G5790" i="1"/>
  <c r="F5790" i="1"/>
  <c r="K5790" i="1" s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J5788" i="1"/>
  <c r="I5788" i="1"/>
  <c r="H5788" i="1"/>
  <c r="G5788" i="1"/>
  <c r="F5788" i="1"/>
  <c r="K5788" i="1" s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 s="1"/>
  <c r="L5786" i="1"/>
  <c r="J5786" i="1"/>
  <c r="I5786" i="1"/>
  <c r="H5786" i="1"/>
  <c r="G5786" i="1"/>
  <c r="F5786" i="1"/>
  <c r="K5786" i="1" s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 s="1"/>
  <c r="L5784" i="1"/>
  <c r="J5784" i="1"/>
  <c r="I5784" i="1"/>
  <c r="H5784" i="1"/>
  <c r="G5784" i="1"/>
  <c r="F5784" i="1"/>
  <c r="K5784" i="1" s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J5782" i="1"/>
  <c r="I5782" i="1"/>
  <c r="H5782" i="1"/>
  <c r="G5782" i="1"/>
  <c r="F5782" i="1"/>
  <c r="K5782" i="1" s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J5780" i="1"/>
  <c r="I5780" i="1"/>
  <c r="H5780" i="1"/>
  <c r="G5780" i="1"/>
  <c r="F5780" i="1"/>
  <c r="K5780" i="1" s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J5778" i="1"/>
  <c r="I5778" i="1"/>
  <c r="H5778" i="1"/>
  <c r="G5778" i="1"/>
  <c r="F5778" i="1"/>
  <c r="K5778" i="1" s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 s="1"/>
  <c r="L5776" i="1"/>
  <c r="J5776" i="1"/>
  <c r="I5776" i="1"/>
  <c r="H5776" i="1"/>
  <c r="G5776" i="1"/>
  <c r="F5776" i="1"/>
  <c r="K5776" i="1" s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J5774" i="1"/>
  <c r="I5774" i="1"/>
  <c r="H5774" i="1"/>
  <c r="G5774" i="1"/>
  <c r="F5774" i="1"/>
  <c r="K5774" i="1" s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J5772" i="1"/>
  <c r="I5772" i="1"/>
  <c r="H5772" i="1"/>
  <c r="G5772" i="1"/>
  <c r="F5772" i="1"/>
  <c r="K5772" i="1" s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 s="1"/>
  <c r="L5770" i="1"/>
  <c r="J5770" i="1"/>
  <c r="I5770" i="1"/>
  <c r="H5770" i="1"/>
  <c r="G5770" i="1"/>
  <c r="F5770" i="1"/>
  <c r="K5770" i="1" s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 s="1"/>
  <c r="L5768" i="1"/>
  <c r="J5768" i="1"/>
  <c r="I5768" i="1"/>
  <c r="H5768" i="1"/>
  <c r="G5768" i="1"/>
  <c r="F5768" i="1"/>
  <c r="K5768" i="1" s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 s="1"/>
  <c r="L5766" i="1"/>
  <c r="J5766" i="1"/>
  <c r="I5766" i="1"/>
  <c r="H5766" i="1"/>
  <c r="G5766" i="1"/>
  <c r="F5766" i="1"/>
  <c r="K5766" i="1" s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 s="1"/>
  <c r="L5764" i="1"/>
  <c r="J5764" i="1"/>
  <c r="I5764" i="1"/>
  <c r="H5764" i="1"/>
  <c r="G5764" i="1"/>
  <c r="F5764" i="1"/>
  <c r="K5764" i="1" s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J5762" i="1"/>
  <c r="I5762" i="1"/>
  <c r="H5762" i="1"/>
  <c r="G5762" i="1"/>
  <c r="F5762" i="1"/>
  <c r="K5762" i="1" s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 s="1"/>
  <c r="L5760" i="1"/>
  <c r="J5760" i="1"/>
  <c r="I5760" i="1"/>
  <c r="H5760" i="1"/>
  <c r="G5760" i="1"/>
  <c r="F5760" i="1"/>
  <c r="K5760" i="1" s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J5758" i="1"/>
  <c r="I5758" i="1"/>
  <c r="H5758" i="1"/>
  <c r="G5758" i="1"/>
  <c r="F5758" i="1"/>
  <c r="K5758" i="1" s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J5756" i="1"/>
  <c r="I5756" i="1"/>
  <c r="H5756" i="1"/>
  <c r="G5756" i="1"/>
  <c r="F5756" i="1"/>
  <c r="K5756" i="1" s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 s="1"/>
  <c r="L5754" i="1"/>
  <c r="J5754" i="1"/>
  <c r="I5754" i="1"/>
  <c r="H5754" i="1"/>
  <c r="G5754" i="1"/>
  <c r="F5754" i="1"/>
  <c r="K5754" i="1" s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 s="1"/>
  <c r="L5752" i="1"/>
  <c r="J5752" i="1"/>
  <c r="I5752" i="1"/>
  <c r="H5752" i="1"/>
  <c r="G5752" i="1"/>
  <c r="F5752" i="1"/>
  <c r="K5752" i="1" s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 s="1"/>
  <c r="L5750" i="1"/>
  <c r="J5750" i="1"/>
  <c r="I5750" i="1"/>
  <c r="H5750" i="1"/>
  <c r="G5750" i="1"/>
  <c r="F5750" i="1"/>
  <c r="K5750" i="1" s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 s="1"/>
  <c r="L5748" i="1"/>
  <c r="J5748" i="1"/>
  <c r="I5748" i="1"/>
  <c r="H5748" i="1"/>
  <c r="G5748" i="1"/>
  <c r="F5748" i="1"/>
  <c r="K5748" i="1" s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J5746" i="1"/>
  <c r="I5746" i="1"/>
  <c r="H5746" i="1"/>
  <c r="G5746" i="1"/>
  <c r="F5746" i="1"/>
  <c r="K5746" i="1" s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 s="1"/>
  <c r="L5744" i="1"/>
  <c r="J5744" i="1"/>
  <c r="I5744" i="1"/>
  <c r="H5744" i="1"/>
  <c r="G5744" i="1"/>
  <c r="F5744" i="1"/>
  <c r="K5744" i="1" s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J5742" i="1"/>
  <c r="I5742" i="1"/>
  <c r="H5742" i="1"/>
  <c r="G5742" i="1"/>
  <c r="F5742" i="1"/>
  <c r="K5742" i="1" s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J5740" i="1"/>
  <c r="I5740" i="1"/>
  <c r="H5740" i="1"/>
  <c r="G5740" i="1"/>
  <c r="F5740" i="1"/>
  <c r="K5740" i="1" s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 s="1"/>
  <c r="L5738" i="1"/>
  <c r="J5738" i="1"/>
  <c r="I5738" i="1"/>
  <c r="H5738" i="1"/>
  <c r="G5738" i="1"/>
  <c r="F5738" i="1"/>
  <c r="K5738" i="1" s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 s="1"/>
  <c r="L5736" i="1"/>
  <c r="J5736" i="1"/>
  <c r="I5736" i="1"/>
  <c r="H5736" i="1"/>
  <c r="G5736" i="1"/>
  <c r="F5736" i="1"/>
  <c r="K5736" i="1" s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J5734" i="1"/>
  <c r="I5734" i="1"/>
  <c r="H5734" i="1"/>
  <c r="G5734" i="1"/>
  <c r="F5734" i="1"/>
  <c r="K5734" i="1" s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J5732" i="1"/>
  <c r="I5732" i="1"/>
  <c r="H5732" i="1"/>
  <c r="G5732" i="1"/>
  <c r="F5732" i="1"/>
  <c r="K5732" i="1" s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J5730" i="1"/>
  <c r="I5730" i="1"/>
  <c r="H5730" i="1"/>
  <c r="G5730" i="1"/>
  <c r="F5730" i="1"/>
  <c r="K5730" i="1" s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 s="1"/>
  <c r="L5728" i="1"/>
  <c r="J5728" i="1"/>
  <c r="I5728" i="1"/>
  <c r="H5728" i="1"/>
  <c r="G5728" i="1"/>
  <c r="F5728" i="1"/>
  <c r="K5728" i="1" s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J5726" i="1"/>
  <c r="I5726" i="1"/>
  <c r="H5726" i="1"/>
  <c r="G5726" i="1"/>
  <c r="F5726" i="1"/>
  <c r="K5726" i="1" s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J5724" i="1"/>
  <c r="I5724" i="1"/>
  <c r="H5724" i="1"/>
  <c r="G5724" i="1"/>
  <c r="F5724" i="1"/>
  <c r="K5724" i="1" s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 s="1"/>
  <c r="L5722" i="1"/>
  <c r="J5722" i="1"/>
  <c r="I5722" i="1"/>
  <c r="H5722" i="1"/>
  <c r="G5722" i="1"/>
  <c r="F5722" i="1"/>
  <c r="K5722" i="1" s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 s="1"/>
  <c r="L5720" i="1"/>
  <c r="J5720" i="1"/>
  <c r="I5720" i="1"/>
  <c r="H5720" i="1"/>
  <c r="G5720" i="1"/>
  <c r="F5720" i="1"/>
  <c r="K5720" i="1" s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 s="1"/>
  <c r="L5718" i="1"/>
  <c r="J5718" i="1"/>
  <c r="I5718" i="1"/>
  <c r="H5718" i="1"/>
  <c r="G5718" i="1"/>
  <c r="F5718" i="1"/>
  <c r="K5718" i="1" s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J5716" i="1"/>
  <c r="I5716" i="1"/>
  <c r="H5716" i="1"/>
  <c r="G5716" i="1"/>
  <c r="F5716" i="1"/>
  <c r="K5716" i="1" s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J5714" i="1"/>
  <c r="I5714" i="1"/>
  <c r="H5714" i="1"/>
  <c r="G5714" i="1"/>
  <c r="F5714" i="1"/>
  <c r="K5714" i="1" s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 s="1"/>
  <c r="L5712" i="1"/>
  <c r="J5712" i="1"/>
  <c r="I5712" i="1"/>
  <c r="H5712" i="1"/>
  <c r="G5712" i="1"/>
  <c r="F5712" i="1"/>
  <c r="K5712" i="1" s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J5710" i="1"/>
  <c r="I5710" i="1"/>
  <c r="H5710" i="1"/>
  <c r="G5710" i="1"/>
  <c r="F5710" i="1"/>
  <c r="K5710" i="1" s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J5708" i="1"/>
  <c r="I5708" i="1"/>
  <c r="H5708" i="1"/>
  <c r="G5708" i="1"/>
  <c r="F5708" i="1"/>
  <c r="K5708" i="1" s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 s="1"/>
  <c r="L5706" i="1"/>
  <c r="J5706" i="1"/>
  <c r="I5706" i="1"/>
  <c r="H5706" i="1"/>
  <c r="G5706" i="1"/>
  <c r="F5706" i="1"/>
  <c r="K5706" i="1" s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 s="1"/>
  <c r="L5704" i="1"/>
  <c r="J5704" i="1"/>
  <c r="I5704" i="1"/>
  <c r="H5704" i="1"/>
  <c r="G5704" i="1"/>
  <c r="F5704" i="1"/>
  <c r="K5704" i="1" s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 s="1"/>
  <c r="L5702" i="1"/>
  <c r="J5702" i="1"/>
  <c r="I5702" i="1"/>
  <c r="H5702" i="1"/>
  <c r="G5702" i="1"/>
  <c r="F5702" i="1"/>
  <c r="K5702" i="1" s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J5700" i="1"/>
  <c r="I5700" i="1"/>
  <c r="H5700" i="1"/>
  <c r="G5700" i="1"/>
  <c r="F5700" i="1"/>
  <c r="K5700" i="1" s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J5698" i="1"/>
  <c r="I5698" i="1"/>
  <c r="H5698" i="1"/>
  <c r="G5698" i="1"/>
  <c r="F5698" i="1"/>
  <c r="K5698" i="1" s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 s="1"/>
  <c r="L5696" i="1"/>
  <c r="J5696" i="1"/>
  <c r="I5696" i="1"/>
  <c r="H5696" i="1"/>
  <c r="G5696" i="1"/>
  <c r="F5696" i="1"/>
  <c r="K5696" i="1" s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J5694" i="1"/>
  <c r="I5694" i="1"/>
  <c r="H5694" i="1"/>
  <c r="G5694" i="1"/>
  <c r="F5694" i="1"/>
  <c r="K5694" i="1" s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J5692" i="1"/>
  <c r="I5692" i="1"/>
  <c r="H5692" i="1"/>
  <c r="G5692" i="1"/>
  <c r="F5692" i="1"/>
  <c r="K5692" i="1" s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 s="1"/>
  <c r="L5690" i="1"/>
  <c r="J5690" i="1"/>
  <c r="I5690" i="1"/>
  <c r="H5690" i="1"/>
  <c r="G5690" i="1"/>
  <c r="F5690" i="1"/>
  <c r="K5690" i="1" s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 s="1"/>
  <c r="L5688" i="1"/>
  <c r="J5688" i="1"/>
  <c r="I5688" i="1"/>
  <c r="H5688" i="1"/>
  <c r="G5688" i="1"/>
  <c r="F5688" i="1"/>
  <c r="K5688" i="1" s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J5686" i="1"/>
  <c r="I5686" i="1"/>
  <c r="H5686" i="1"/>
  <c r="G5686" i="1"/>
  <c r="F5686" i="1"/>
  <c r="K5686" i="1" s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J5684" i="1"/>
  <c r="I5684" i="1"/>
  <c r="H5684" i="1"/>
  <c r="G5684" i="1"/>
  <c r="F5684" i="1"/>
  <c r="K5684" i="1" s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J5682" i="1"/>
  <c r="I5682" i="1"/>
  <c r="H5682" i="1"/>
  <c r="G5682" i="1"/>
  <c r="F5682" i="1"/>
  <c r="K5682" i="1" s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 s="1"/>
  <c r="L5680" i="1"/>
  <c r="J5680" i="1"/>
  <c r="I5680" i="1"/>
  <c r="H5680" i="1"/>
  <c r="G5680" i="1"/>
  <c r="F5680" i="1"/>
  <c r="K5680" i="1" s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J5678" i="1"/>
  <c r="I5678" i="1"/>
  <c r="H5678" i="1"/>
  <c r="G5678" i="1"/>
  <c r="F5678" i="1"/>
  <c r="K5678" i="1" s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J5676" i="1"/>
  <c r="I5676" i="1"/>
  <c r="H5676" i="1"/>
  <c r="G5676" i="1"/>
  <c r="F5676" i="1"/>
  <c r="K5676" i="1" s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 s="1"/>
  <c r="L5674" i="1"/>
  <c r="J5674" i="1"/>
  <c r="I5674" i="1"/>
  <c r="H5674" i="1"/>
  <c r="G5674" i="1"/>
  <c r="F5674" i="1"/>
  <c r="K5674" i="1" s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 s="1"/>
  <c r="L5672" i="1"/>
  <c r="J5672" i="1"/>
  <c r="I5672" i="1"/>
  <c r="H5672" i="1"/>
  <c r="G5672" i="1"/>
  <c r="F5672" i="1"/>
  <c r="K5672" i="1" s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 s="1"/>
  <c r="L5670" i="1"/>
  <c r="J5670" i="1"/>
  <c r="I5670" i="1"/>
  <c r="H5670" i="1"/>
  <c r="G5670" i="1"/>
  <c r="F5670" i="1"/>
  <c r="K5670" i="1" s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 s="1"/>
  <c r="L5668" i="1"/>
  <c r="J5668" i="1"/>
  <c r="I5668" i="1"/>
  <c r="H5668" i="1"/>
  <c r="G5668" i="1"/>
  <c r="F5668" i="1"/>
  <c r="K5668" i="1" s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 s="1"/>
  <c r="L5666" i="1"/>
  <c r="J5666" i="1"/>
  <c r="I5666" i="1"/>
  <c r="H5666" i="1"/>
  <c r="G5666" i="1"/>
  <c r="F5666" i="1"/>
  <c r="K5666" i="1" s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 s="1"/>
  <c r="L5664" i="1"/>
  <c r="J5664" i="1"/>
  <c r="I5664" i="1"/>
  <c r="H5664" i="1"/>
  <c r="G5664" i="1"/>
  <c r="F5664" i="1"/>
  <c r="K5664" i="1" s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 s="1"/>
  <c r="L5662" i="1"/>
  <c r="J5662" i="1"/>
  <c r="I5662" i="1"/>
  <c r="H5662" i="1"/>
  <c r="G5662" i="1"/>
  <c r="F5662" i="1"/>
  <c r="K5662" i="1" s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 s="1"/>
  <c r="L5660" i="1"/>
  <c r="J5660" i="1"/>
  <c r="I5660" i="1"/>
  <c r="H5660" i="1"/>
  <c r="G5660" i="1"/>
  <c r="F5660" i="1"/>
  <c r="K5660" i="1" s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 s="1"/>
  <c r="L5658" i="1"/>
  <c r="J5658" i="1"/>
  <c r="I5658" i="1"/>
  <c r="H5658" i="1"/>
  <c r="G5658" i="1"/>
  <c r="F5658" i="1"/>
  <c r="K5658" i="1" s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 s="1"/>
  <c r="L5656" i="1"/>
  <c r="J5656" i="1"/>
  <c r="I5656" i="1"/>
  <c r="H5656" i="1"/>
  <c r="G5656" i="1"/>
  <c r="F5656" i="1"/>
  <c r="K5656" i="1" s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 s="1"/>
  <c r="L5654" i="1"/>
  <c r="J5654" i="1"/>
  <c r="I5654" i="1"/>
  <c r="H5654" i="1"/>
  <c r="G5654" i="1"/>
  <c r="F5654" i="1"/>
  <c r="K5654" i="1" s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 s="1"/>
  <c r="L5652" i="1"/>
  <c r="J5652" i="1"/>
  <c r="I5652" i="1"/>
  <c r="H5652" i="1"/>
  <c r="G5652" i="1"/>
  <c r="F5652" i="1"/>
  <c r="K5652" i="1" s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 s="1"/>
  <c r="L5650" i="1"/>
  <c r="J5650" i="1"/>
  <c r="I5650" i="1"/>
  <c r="H5650" i="1"/>
  <c r="G5650" i="1"/>
  <c r="F5650" i="1"/>
  <c r="K5650" i="1" s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 s="1"/>
  <c r="L5648" i="1"/>
  <c r="J5648" i="1"/>
  <c r="I5648" i="1"/>
  <c r="H5648" i="1"/>
  <c r="G5648" i="1"/>
  <c r="F5648" i="1"/>
  <c r="K5648" i="1" s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 s="1"/>
  <c r="L5646" i="1"/>
  <c r="J5646" i="1"/>
  <c r="I5646" i="1"/>
  <c r="H5646" i="1"/>
  <c r="G5646" i="1"/>
  <c r="F5646" i="1"/>
  <c r="K5646" i="1" s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 s="1"/>
  <c r="L5644" i="1"/>
  <c r="J5644" i="1"/>
  <c r="I5644" i="1"/>
  <c r="H5644" i="1"/>
  <c r="G5644" i="1"/>
  <c r="F5644" i="1"/>
  <c r="K5644" i="1" s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 s="1"/>
  <c r="L5642" i="1"/>
  <c r="J5642" i="1"/>
  <c r="I5642" i="1"/>
  <c r="H5642" i="1"/>
  <c r="G5642" i="1"/>
  <c r="F5642" i="1"/>
  <c r="K5642" i="1" s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 s="1"/>
  <c r="L5640" i="1"/>
  <c r="J5640" i="1"/>
  <c r="I5640" i="1"/>
  <c r="H5640" i="1"/>
  <c r="G5640" i="1"/>
  <c r="F5640" i="1"/>
  <c r="K5640" i="1" s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 s="1"/>
  <c r="L5638" i="1"/>
  <c r="J5638" i="1"/>
  <c r="I5638" i="1"/>
  <c r="H5638" i="1"/>
  <c r="G5638" i="1"/>
  <c r="F5638" i="1"/>
  <c r="K5638" i="1" s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 s="1"/>
  <c r="L5636" i="1"/>
  <c r="J5636" i="1"/>
  <c r="I5636" i="1"/>
  <c r="H5636" i="1"/>
  <c r="G5636" i="1"/>
  <c r="F5636" i="1"/>
  <c r="K5636" i="1" s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 s="1"/>
  <c r="L5634" i="1"/>
  <c r="J5634" i="1"/>
  <c r="I5634" i="1"/>
  <c r="H5634" i="1"/>
  <c r="G5634" i="1"/>
  <c r="F5634" i="1"/>
  <c r="K5634" i="1" s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 s="1"/>
  <c r="L5632" i="1"/>
  <c r="J5632" i="1"/>
  <c r="I5632" i="1"/>
  <c r="H5632" i="1"/>
  <c r="G5632" i="1"/>
  <c r="F5632" i="1"/>
  <c r="K5632" i="1" s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 s="1"/>
  <c r="L5630" i="1"/>
  <c r="J5630" i="1"/>
  <c r="I5630" i="1"/>
  <c r="H5630" i="1"/>
  <c r="G5630" i="1"/>
  <c r="F5630" i="1"/>
  <c r="K5630" i="1" s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 s="1"/>
  <c r="L5628" i="1"/>
  <c r="J5628" i="1"/>
  <c r="I5628" i="1"/>
  <c r="H5628" i="1"/>
  <c r="G5628" i="1"/>
  <c r="F5628" i="1"/>
  <c r="K5628" i="1" s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 s="1"/>
  <c r="L5626" i="1"/>
  <c r="J5626" i="1"/>
  <c r="I5626" i="1"/>
  <c r="H5626" i="1"/>
  <c r="G5626" i="1"/>
  <c r="F5626" i="1"/>
  <c r="K5626" i="1" s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 s="1"/>
  <c r="L5624" i="1"/>
  <c r="J5624" i="1"/>
  <c r="I5624" i="1"/>
  <c r="H5624" i="1"/>
  <c r="G5624" i="1"/>
  <c r="F5624" i="1"/>
  <c r="K5624" i="1" s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 s="1"/>
  <c r="L5622" i="1"/>
  <c r="J5622" i="1"/>
  <c r="I5622" i="1"/>
  <c r="H5622" i="1"/>
  <c r="G5622" i="1"/>
  <c r="F5622" i="1"/>
  <c r="K5622" i="1" s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 s="1"/>
  <c r="L5620" i="1"/>
  <c r="J5620" i="1"/>
  <c r="I5620" i="1"/>
  <c r="H5620" i="1"/>
  <c r="G5620" i="1"/>
  <c r="F5620" i="1"/>
  <c r="K5620" i="1" s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 s="1"/>
  <c r="L5618" i="1"/>
  <c r="J5618" i="1"/>
  <c r="I5618" i="1"/>
  <c r="H5618" i="1"/>
  <c r="G5618" i="1"/>
  <c r="F5618" i="1"/>
  <c r="K5618" i="1" s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 s="1"/>
  <c r="L5616" i="1"/>
  <c r="J5616" i="1"/>
  <c r="I5616" i="1"/>
  <c r="H5616" i="1"/>
  <c r="G5616" i="1"/>
  <c r="F5616" i="1"/>
  <c r="K5616" i="1" s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 s="1"/>
  <c r="L5614" i="1"/>
  <c r="J5614" i="1"/>
  <c r="I5614" i="1"/>
  <c r="H5614" i="1"/>
  <c r="G5614" i="1"/>
  <c r="F5614" i="1"/>
  <c r="K5614" i="1" s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 s="1"/>
  <c r="L5612" i="1"/>
  <c r="J5612" i="1"/>
  <c r="I5612" i="1"/>
  <c r="H5612" i="1"/>
  <c r="G5612" i="1"/>
  <c r="F5612" i="1"/>
  <c r="K5612" i="1" s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 s="1"/>
  <c r="L5610" i="1"/>
  <c r="J5610" i="1"/>
  <c r="I5610" i="1"/>
  <c r="H5610" i="1"/>
  <c r="G5610" i="1"/>
  <c r="F5610" i="1"/>
  <c r="K5610" i="1" s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 s="1"/>
  <c r="L5608" i="1"/>
  <c r="J5608" i="1"/>
  <c r="I5608" i="1"/>
  <c r="H5608" i="1"/>
  <c r="G5608" i="1"/>
  <c r="F5608" i="1"/>
  <c r="K5608" i="1" s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 s="1"/>
  <c r="L5606" i="1"/>
  <c r="J5606" i="1"/>
  <c r="I5606" i="1"/>
  <c r="H5606" i="1"/>
  <c r="G5606" i="1"/>
  <c r="F5606" i="1"/>
  <c r="K5606" i="1" s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 s="1"/>
  <c r="L5604" i="1"/>
  <c r="J5604" i="1"/>
  <c r="I5604" i="1"/>
  <c r="H5604" i="1"/>
  <c r="G5604" i="1"/>
  <c r="F5604" i="1"/>
  <c r="K5604" i="1" s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 s="1"/>
  <c r="L5602" i="1"/>
  <c r="J5602" i="1"/>
  <c r="I5602" i="1"/>
  <c r="H5602" i="1"/>
  <c r="G5602" i="1"/>
  <c r="F5602" i="1"/>
  <c r="K5602" i="1" s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 s="1"/>
  <c r="L5600" i="1"/>
  <c r="J5600" i="1"/>
  <c r="I5600" i="1"/>
  <c r="H5600" i="1"/>
  <c r="G5600" i="1"/>
  <c r="F5600" i="1"/>
  <c r="K5600" i="1" s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 s="1"/>
  <c r="L5598" i="1"/>
  <c r="J5598" i="1"/>
  <c r="I5598" i="1"/>
  <c r="H5598" i="1"/>
  <c r="G5598" i="1"/>
  <c r="F5598" i="1"/>
  <c r="K5598" i="1" s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 s="1"/>
  <c r="L5596" i="1"/>
  <c r="J5596" i="1"/>
  <c r="I5596" i="1"/>
  <c r="H5596" i="1"/>
  <c r="G5596" i="1"/>
  <c r="F5596" i="1"/>
  <c r="K5596" i="1" s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 s="1"/>
  <c r="L5594" i="1"/>
  <c r="J5594" i="1"/>
  <c r="I5594" i="1"/>
  <c r="H5594" i="1"/>
  <c r="G5594" i="1"/>
  <c r="F5594" i="1"/>
  <c r="K5594" i="1" s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 s="1"/>
  <c r="L5592" i="1"/>
  <c r="J5592" i="1"/>
  <c r="I5592" i="1"/>
  <c r="H5592" i="1"/>
  <c r="G5592" i="1"/>
  <c r="F5592" i="1"/>
  <c r="K5592" i="1" s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 s="1"/>
  <c r="L5590" i="1"/>
  <c r="J5590" i="1"/>
  <c r="I5590" i="1"/>
  <c r="H5590" i="1"/>
  <c r="G5590" i="1"/>
  <c r="F5590" i="1"/>
  <c r="K5590" i="1" s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 s="1"/>
  <c r="L5588" i="1"/>
  <c r="J5588" i="1"/>
  <c r="I5588" i="1"/>
  <c r="H5588" i="1"/>
  <c r="G5588" i="1"/>
  <c r="F5588" i="1"/>
  <c r="K5588" i="1" s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 s="1"/>
  <c r="L5586" i="1"/>
  <c r="J5586" i="1"/>
  <c r="I5586" i="1"/>
  <c r="H5586" i="1"/>
  <c r="G5586" i="1"/>
  <c r="F5586" i="1"/>
  <c r="K5586" i="1" s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 s="1"/>
  <c r="L5584" i="1"/>
  <c r="J5584" i="1"/>
  <c r="I5584" i="1"/>
  <c r="H5584" i="1"/>
  <c r="G5584" i="1"/>
  <c r="F5584" i="1"/>
  <c r="K5584" i="1" s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 s="1"/>
  <c r="L5582" i="1"/>
  <c r="J5582" i="1"/>
  <c r="I5582" i="1"/>
  <c r="H5582" i="1"/>
  <c r="G5582" i="1"/>
  <c r="F5582" i="1"/>
  <c r="K5582" i="1" s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 s="1"/>
  <c r="L5580" i="1"/>
  <c r="J5580" i="1"/>
  <c r="I5580" i="1"/>
  <c r="H5580" i="1"/>
  <c r="G5580" i="1"/>
  <c r="F5580" i="1"/>
  <c r="K5580" i="1" s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 s="1"/>
  <c r="L5578" i="1"/>
  <c r="J5578" i="1"/>
  <c r="I5578" i="1"/>
  <c r="H5578" i="1"/>
  <c r="G5578" i="1"/>
  <c r="F5578" i="1"/>
  <c r="K5578" i="1" s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 s="1"/>
  <c r="L5576" i="1"/>
  <c r="J5576" i="1"/>
  <c r="I5576" i="1"/>
  <c r="H5576" i="1"/>
  <c r="G5576" i="1"/>
  <c r="F5576" i="1"/>
  <c r="K5576" i="1" s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 s="1"/>
  <c r="L5574" i="1"/>
  <c r="J5574" i="1"/>
  <c r="I5574" i="1"/>
  <c r="H5574" i="1"/>
  <c r="G5574" i="1"/>
  <c r="F5574" i="1"/>
  <c r="K5574" i="1" s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 s="1"/>
  <c r="L5572" i="1"/>
  <c r="J5572" i="1"/>
  <c r="I5572" i="1"/>
  <c r="H5572" i="1"/>
  <c r="G5572" i="1"/>
  <c r="F5572" i="1"/>
  <c r="K5572" i="1" s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 s="1"/>
  <c r="L5570" i="1"/>
  <c r="J5570" i="1"/>
  <c r="I5570" i="1"/>
  <c r="H5570" i="1"/>
  <c r="G5570" i="1"/>
  <c r="F5570" i="1"/>
  <c r="K5570" i="1" s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 s="1"/>
  <c r="L5568" i="1"/>
  <c r="J5568" i="1"/>
  <c r="I5568" i="1"/>
  <c r="H5568" i="1"/>
  <c r="G5568" i="1"/>
  <c r="F5568" i="1"/>
  <c r="K5568" i="1" s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 s="1"/>
  <c r="L5566" i="1"/>
  <c r="J5566" i="1"/>
  <c r="I5566" i="1"/>
  <c r="H5566" i="1"/>
  <c r="G5566" i="1"/>
  <c r="F5566" i="1"/>
  <c r="K5566" i="1" s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 s="1"/>
  <c r="L5564" i="1"/>
  <c r="J5564" i="1"/>
  <c r="I5564" i="1"/>
  <c r="H5564" i="1"/>
  <c r="G5564" i="1"/>
  <c r="F5564" i="1"/>
  <c r="K5564" i="1" s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 s="1"/>
  <c r="L5562" i="1"/>
  <c r="J5562" i="1"/>
  <c r="I5562" i="1"/>
  <c r="H5562" i="1"/>
  <c r="G5562" i="1"/>
  <c r="F5562" i="1"/>
  <c r="K5562" i="1" s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 s="1"/>
  <c r="L5560" i="1"/>
  <c r="J5560" i="1"/>
  <c r="I5560" i="1"/>
  <c r="H5560" i="1"/>
  <c r="G5560" i="1"/>
  <c r="F5560" i="1"/>
  <c r="K5560" i="1" s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 s="1"/>
  <c r="L5558" i="1"/>
  <c r="J5558" i="1"/>
  <c r="I5558" i="1"/>
  <c r="H5558" i="1"/>
  <c r="G5558" i="1"/>
  <c r="F5558" i="1"/>
  <c r="K5558" i="1" s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 s="1"/>
  <c r="L5556" i="1"/>
  <c r="J5556" i="1"/>
  <c r="I5556" i="1"/>
  <c r="H5556" i="1"/>
  <c r="G5556" i="1"/>
  <c r="F5556" i="1"/>
  <c r="K5556" i="1" s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 s="1"/>
  <c r="L5554" i="1"/>
  <c r="J5554" i="1"/>
  <c r="I5554" i="1"/>
  <c r="H5554" i="1"/>
  <c r="G5554" i="1"/>
  <c r="F5554" i="1"/>
  <c r="K5554" i="1" s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 s="1"/>
  <c r="L5552" i="1"/>
  <c r="J5552" i="1"/>
  <c r="I5552" i="1"/>
  <c r="H5552" i="1"/>
  <c r="G5552" i="1"/>
  <c r="F5552" i="1"/>
  <c r="K5552" i="1" s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 s="1"/>
  <c r="L5550" i="1"/>
  <c r="J5550" i="1"/>
  <c r="I5550" i="1"/>
  <c r="H5550" i="1"/>
  <c r="G5550" i="1"/>
  <c r="F5550" i="1"/>
  <c r="K5550" i="1" s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 s="1"/>
  <c r="L5548" i="1"/>
  <c r="J5548" i="1"/>
  <c r="I5548" i="1"/>
  <c r="H5548" i="1"/>
  <c r="G5548" i="1"/>
  <c r="F5548" i="1"/>
  <c r="K5548" i="1" s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 s="1"/>
  <c r="L5546" i="1"/>
  <c r="J5546" i="1"/>
  <c r="I5546" i="1"/>
  <c r="H5546" i="1"/>
  <c r="G5546" i="1"/>
  <c r="F5546" i="1"/>
  <c r="K5546" i="1" s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 s="1"/>
  <c r="L5544" i="1"/>
  <c r="J5544" i="1"/>
  <c r="I5544" i="1"/>
  <c r="H5544" i="1"/>
  <c r="G5544" i="1"/>
  <c r="F5544" i="1"/>
  <c r="K5544" i="1" s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 s="1"/>
  <c r="L5542" i="1"/>
  <c r="J5542" i="1"/>
  <c r="I5542" i="1"/>
  <c r="H5542" i="1"/>
  <c r="G5542" i="1"/>
  <c r="F5542" i="1"/>
  <c r="K5542" i="1" s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 s="1"/>
  <c r="L5540" i="1"/>
  <c r="J5540" i="1"/>
  <c r="I5540" i="1"/>
  <c r="H5540" i="1"/>
  <c r="G5540" i="1"/>
  <c r="F5540" i="1"/>
  <c r="K5540" i="1" s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 s="1"/>
  <c r="L5538" i="1"/>
  <c r="J5538" i="1"/>
  <c r="I5538" i="1"/>
  <c r="H5538" i="1"/>
  <c r="G5538" i="1"/>
  <c r="F5538" i="1"/>
  <c r="K5538" i="1" s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 s="1"/>
  <c r="L5536" i="1"/>
  <c r="J5536" i="1"/>
  <c r="I5536" i="1"/>
  <c r="H5536" i="1"/>
  <c r="G5536" i="1"/>
  <c r="F5536" i="1"/>
  <c r="K5536" i="1" s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 s="1"/>
  <c r="L5534" i="1"/>
  <c r="J5534" i="1"/>
  <c r="I5534" i="1"/>
  <c r="H5534" i="1"/>
  <c r="G5534" i="1"/>
  <c r="F5534" i="1"/>
  <c r="K5534" i="1" s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 s="1"/>
  <c r="L5532" i="1"/>
  <c r="J5532" i="1"/>
  <c r="I5532" i="1"/>
  <c r="H5532" i="1"/>
  <c r="G5532" i="1"/>
  <c r="F5532" i="1"/>
  <c r="K5532" i="1" s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 s="1"/>
  <c r="L5530" i="1"/>
  <c r="J5530" i="1"/>
  <c r="I5530" i="1"/>
  <c r="H5530" i="1"/>
  <c r="G5530" i="1"/>
  <c r="F5530" i="1"/>
  <c r="K5530" i="1" s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 s="1"/>
  <c r="L5528" i="1"/>
  <c r="J5528" i="1"/>
  <c r="I5528" i="1"/>
  <c r="H5528" i="1"/>
  <c r="G5528" i="1"/>
  <c r="F5528" i="1"/>
  <c r="K5528" i="1" s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 s="1"/>
  <c r="L5526" i="1"/>
  <c r="J5526" i="1"/>
  <c r="I5526" i="1"/>
  <c r="H5526" i="1"/>
  <c r="G5526" i="1"/>
  <c r="F5526" i="1"/>
  <c r="K5526" i="1" s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 s="1"/>
  <c r="L5524" i="1"/>
  <c r="J5524" i="1"/>
  <c r="I5524" i="1"/>
  <c r="H5524" i="1"/>
  <c r="G5524" i="1"/>
  <c r="F5524" i="1"/>
  <c r="K5524" i="1" s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 s="1"/>
  <c r="L5522" i="1"/>
  <c r="J5522" i="1"/>
  <c r="I5522" i="1"/>
  <c r="H5522" i="1"/>
  <c r="G5522" i="1"/>
  <c r="F5522" i="1"/>
  <c r="K5522" i="1" s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 s="1"/>
  <c r="L5520" i="1"/>
  <c r="J5520" i="1"/>
  <c r="I5520" i="1"/>
  <c r="H5520" i="1"/>
  <c r="G5520" i="1"/>
  <c r="F5520" i="1"/>
  <c r="K5520" i="1" s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 s="1"/>
  <c r="L5518" i="1"/>
  <c r="J5518" i="1"/>
  <c r="I5518" i="1"/>
  <c r="H5518" i="1"/>
  <c r="G5518" i="1"/>
  <c r="F5518" i="1"/>
  <c r="K5518" i="1" s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 s="1"/>
  <c r="L5516" i="1"/>
  <c r="J5516" i="1"/>
  <c r="I5516" i="1"/>
  <c r="H5516" i="1"/>
  <c r="G5516" i="1"/>
  <c r="F5516" i="1"/>
  <c r="K5516" i="1" s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 s="1"/>
  <c r="L5514" i="1"/>
  <c r="J5514" i="1"/>
  <c r="I5514" i="1"/>
  <c r="H5514" i="1"/>
  <c r="G5514" i="1"/>
  <c r="F5514" i="1"/>
  <c r="K5514" i="1" s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J5512" i="1"/>
  <c r="I5512" i="1"/>
  <c r="H5512" i="1"/>
  <c r="G5512" i="1"/>
  <c r="F5512" i="1"/>
  <c r="K5512" i="1" s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J5510" i="1"/>
  <c r="I5510" i="1"/>
  <c r="H5510" i="1"/>
  <c r="G5510" i="1"/>
  <c r="F5510" i="1"/>
  <c r="K5510" i="1" s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 s="1"/>
  <c r="L5508" i="1"/>
  <c r="J5508" i="1"/>
  <c r="I5508" i="1"/>
  <c r="H5508" i="1"/>
  <c r="G5508" i="1"/>
  <c r="F5508" i="1"/>
  <c r="K5508" i="1" s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 s="1"/>
  <c r="L5506" i="1"/>
  <c r="J5506" i="1"/>
  <c r="I5506" i="1"/>
  <c r="H5506" i="1"/>
  <c r="G5506" i="1"/>
  <c r="F5506" i="1"/>
  <c r="K5506" i="1" s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J5504" i="1"/>
  <c r="I5504" i="1"/>
  <c r="H5504" i="1"/>
  <c r="G5504" i="1"/>
  <c r="F5504" i="1"/>
  <c r="K5504" i="1" s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J5502" i="1"/>
  <c r="I5502" i="1"/>
  <c r="H5502" i="1"/>
  <c r="G5502" i="1"/>
  <c r="F5502" i="1"/>
  <c r="K5502" i="1" s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 s="1"/>
  <c r="L5500" i="1"/>
  <c r="J5500" i="1"/>
  <c r="I5500" i="1"/>
  <c r="H5500" i="1"/>
  <c r="G5500" i="1"/>
  <c r="F5500" i="1"/>
  <c r="K5500" i="1" s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 s="1"/>
  <c r="L5498" i="1"/>
  <c r="J5498" i="1"/>
  <c r="I5498" i="1"/>
  <c r="H5498" i="1"/>
  <c r="G5498" i="1"/>
  <c r="F5498" i="1"/>
  <c r="K5498" i="1" s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J5496" i="1"/>
  <c r="I5496" i="1"/>
  <c r="H5496" i="1"/>
  <c r="G5496" i="1"/>
  <c r="F5496" i="1"/>
  <c r="K5496" i="1" s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J5494" i="1"/>
  <c r="I5494" i="1"/>
  <c r="H5494" i="1"/>
  <c r="G5494" i="1"/>
  <c r="F5494" i="1"/>
  <c r="K5494" i="1" s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 s="1"/>
  <c r="L5492" i="1"/>
  <c r="J5492" i="1"/>
  <c r="I5492" i="1"/>
  <c r="H5492" i="1"/>
  <c r="G5492" i="1"/>
  <c r="F5492" i="1"/>
  <c r="K5492" i="1" s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 s="1"/>
  <c r="L5490" i="1"/>
  <c r="J5490" i="1"/>
  <c r="I5490" i="1"/>
  <c r="H5490" i="1"/>
  <c r="G5490" i="1"/>
  <c r="F5490" i="1"/>
  <c r="K5490" i="1" s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J5488" i="1"/>
  <c r="I5488" i="1"/>
  <c r="H5488" i="1"/>
  <c r="G5488" i="1"/>
  <c r="F5488" i="1"/>
  <c r="K5488" i="1" s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J5486" i="1"/>
  <c r="I5486" i="1"/>
  <c r="H5486" i="1"/>
  <c r="G5486" i="1"/>
  <c r="F5486" i="1"/>
  <c r="K5486" i="1" s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 s="1"/>
  <c r="L5484" i="1"/>
  <c r="J5484" i="1"/>
  <c r="I5484" i="1"/>
  <c r="H5484" i="1"/>
  <c r="G5484" i="1"/>
  <c r="F5484" i="1"/>
  <c r="K5484" i="1" s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 s="1"/>
  <c r="L5482" i="1"/>
  <c r="J5482" i="1"/>
  <c r="I5482" i="1"/>
  <c r="H5482" i="1"/>
  <c r="G5482" i="1"/>
  <c r="F5482" i="1"/>
  <c r="K5482" i="1" s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J5480" i="1"/>
  <c r="I5480" i="1"/>
  <c r="H5480" i="1"/>
  <c r="G5480" i="1"/>
  <c r="F5480" i="1"/>
  <c r="K5480" i="1" s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J5478" i="1"/>
  <c r="I5478" i="1"/>
  <c r="H5478" i="1"/>
  <c r="G5478" i="1"/>
  <c r="F5478" i="1"/>
  <c r="K5478" i="1" s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 s="1"/>
  <c r="L5476" i="1"/>
  <c r="J5476" i="1"/>
  <c r="I5476" i="1"/>
  <c r="H5476" i="1"/>
  <c r="G5476" i="1"/>
  <c r="F5476" i="1"/>
  <c r="K5476" i="1" s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 s="1"/>
  <c r="L5474" i="1"/>
  <c r="J5474" i="1"/>
  <c r="I5474" i="1"/>
  <c r="H5474" i="1"/>
  <c r="G5474" i="1"/>
  <c r="F5474" i="1"/>
  <c r="K5474" i="1" s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J5472" i="1"/>
  <c r="I5472" i="1"/>
  <c r="H5472" i="1"/>
  <c r="G5472" i="1"/>
  <c r="F5472" i="1"/>
  <c r="K5472" i="1" s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J5470" i="1"/>
  <c r="I5470" i="1"/>
  <c r="H5470" i="1"/>
  <c r="G5470" i="1"/>
  <c r="F5470" i="1"/>
  <c r="K5470" i="1" s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 s="1"/>
  <c r="L5468" i="1"/>
  <c r="J5468" i="1"/>
  <c r="I5468" i="1"/>
  <c r="H5468" i="1"/>
  <c r="G5468" i="1"/>
  <c r="F5468" i="1"/>
  <c r="K5468" i="1" s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J5466" i="1"/>
  <c r="I5466" i="1"/>
  <c r="H5466" i="1"/>
  <c r="G5466" i="1"/>
  <c r="F5466" i="1"/>
  <c r="K5466" i="1" s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J5464" i="1"/>
  <c r="I5464" i="1"/>
  <c r="H5464" i="1"/>
  <c r="G5464" i="1"/>
  <c r="F5464" i="1"/>
  <c r="K5464" i="1" s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J5462" i="1"/>
  <c r="I5462" i="1"/>
  <c r="H5462" i="1"/>
  <c r="G5462" i="1"/>
  <c r="F5462" i="1"/>
  <c r="K5462" i="1" s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 s="1"/>
  <c r="L5460" i="1"/>
  <c r="J5460" i="1"/>
  <c r="I5460" i="1"/>
  <c r="H5460" i="1"/>
  <c r="G5460" i="1"/>
  <c r="F5460" i="1"/>
  <c r="K5460" i="1" s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 s="1"/>
  <c r="L5458" i="1"/>
  <c r="J5458" i="1"/>
  <c r="I5458" i="1"/>
  <c r="H5458" i="1"/>
  <c r="G5458" i="1"/>
  <c r="F5458" i="1"/>
  <c r="K5458" i="1" s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J5456" i="1"/>
  <c r="I5456" i="1"/>
  <c r="H5456" i="1"/>
  <c r="G5456" i="1"/>
  <c r="F5456" i="1"/>
  <c r="K5456" i="1" s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J5454" i="1"/>
  <c r="I5454" i="1"/>
  <c r="H5454" i="1"/>
  <c r="G5454" i="1"/>
  <c r="F5454" i="1"/>
  <c r="K5454" i="1" s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 s="1"/>
  <c r="L5452" i="1"/>
  <c r="J5452" i="1"/>
  <c r="I5452" i="1"/>
  <c r="H5452" i="1"/>
  <c r="G5452" i="1"/>
  <c r="F5452" i="1"/>
  <c r="K5452" i="1" s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J5450" i="1"/>
  <c r="I5450" i="1"/>
  <c r="H5450" i="1"/>
  <c r="G5450" i="1"/>
  <c r="F5450" i="1"/>
  <c r="K5450" i="1" s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J5448" i="1"/>
  <c r="I5448" i="1"/>
  <c r="H5448" i="1"/>
  <c r="G5448" i="1"/>
  <c r="F5448" i="1"/>
  <c r="K5448" i="1" s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J5446" i="1"/>
  <c r="I5446" i="1"/>
  <c r="H5446" i="1"/>
  <c r="G5446" i="1"/>
  <c r="F5446" i="1"/>
  <c r="K5446" i="1" s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 s="1"/>
  <c r="L5444" i="1"/>
  <c r="J5444" i="1"/>
  <c r="I5444" i="1"/>
  <c r="H5444" i="1"/>
  <c r="G5444" i="1"/>
  <c r="F5444" i="1"/>
  <c r="K5444" i="1" s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 s="1"/>
  <c r="L5442" i="1"/>
  <c r="J5442" i="1"/>
  <c r="I5442" i="1"/>
  <c r="H5442" i="1"/>
  <c r="G5442" i="1"/>
  <c r="F5442" i="1"/>
  <c r="K5442" i="1" s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J5440" i="1"/>
  <c r="I5440" i="1"/>
  <c r="H5440" i="1"/>
  <c r="G5440" i="1"/>
  <c r="F5440" i="1"/>
  <c r="K5440" i="1" s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J5438" i="1"/>
  <c r="I5438" i="1"/>
  <c r="H5438" i="1"/>
  <c r="G5438" i="1"/>
  <c r="F5438" i="1"/>
  <c r="K5438" i="1" s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 s="1"/>
  <c r="L5436" i="1"/>
  <c r="J5436" i="1"/>
  <c r="I5436" i="1"/>
  <c r="H5436" i="1"/>
  <c r="G5436" i="1"/>
  <c r="F5436" i="1"/>
  <c r="K5436" i="1" s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J5434" i="1"/>
  <c r="I5434" i="1"/>
  <c r="H5434" i="1"/>
  <c r="G5434" i="1"/>
  <c r="F5434" i="1"/>
  <c r="K5434" i="1" s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J5432" i="1"/>
  <c r="I5432" i="1"/>
  <c r="H5432" i="1"/>
  <c r="G5432" i="1"/>
  <c r="F5432" i="1"/>
  <c r="K5432" i="1" s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J5430" i="1"/>
  <c r="I5430" i="1"/>
  <c r="H5430" i="1"/>
  <c r="G5430" i="1"/>
  <c r="F5430" i="1"/>
  <c r="K5430" i="1" s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 s="1"/>
  <c r="L5428" i="1"/>
  <c r="J5428" i="1"/>
  <c r="I5428" i="1"/>
  <c r="H5428" i="1"/>
  <c r="G5428" i="1"/>
  <c r="F5428" i="1"/>
  <c r="K5428" i="1" s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 s="1"/>
  <c r="L5426" i="1"/>
  <c r="J5426" i="1"/>
  <c r="I5426" i="1"/>
  <c r="H5426" i="1"/>
  <c r="G5426" i="1"/>
  <c r="F5426" i="1"/>
  <c r="K5426" i="1" s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J5424" i="1"/>
  <c r="I5424" i="1"/>
  <c r="H5424" i="1"/>
  <c r="G5424" i="1"/>
  <c r="F5424" i="1"/>
  <c r="K5424" i="1" s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J5422" i="1"/>
  <c r="I5422" i="1"/>
  <c r="H5422" i="1"/>
  <c r="G5422" i="1"/>
  <c r="F5422" i="1"/>
  <c r="K5422" i="1" s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 s="1"/>
  <c r="L5420" i="1"/>
  <c r="J5420" i="1"/>
  <c r="I5420" i="1"/>
  <c r="H5420" i="1"/>
  <c r="G5420" i="1"/>
  <c r="F5420" i="1"/>
  <c r="K5420" i="1" s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J5418" i="1"/>
  <c r="I5418" i="1"/>
  <c r="H5418" i="1"/>
  <c r="G5418" i="1"/>
  <c r="F5418" i="1"/>
  <c r="K5418" i="1" s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J5416" i="1"/>
  <c r="I5416" i="1"/>
  <c r="H5416" i="1"/>
  <c r="G5416" i="1"/>
  <c r="F5416" i="1"/>
  <c r="K5416" i="1" s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J5414" i="1"/>
  <c r="I5414" i="1"/>
  <c r="H5414" i="1"/>
  <c r="G5414" i="1"/>
  <c r="F5414" i="1"/>
  <c r="K5414" i="1" s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 s="1"/>
  <c r="L5412" i="1"/>
  <c r="J5412" i="1"/>
  <c r="I5412" i="1"/>
  <c r="H5412" i="1"/>
  <c r="G5412" i="1"/>
  <c r="F5412" i="1"/>
  <c r="K5412" i="1" s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 s="1"/>
  <c r="L5410" i="1"/>
  <c r="J5410" i="1"/>
  <c r="I5410" i="1"/>
  <c r="H5410" i="1"/>
  <c r="G5410" i="1"/>
  <c r="F5410" i="1"/>
  <c r="K5410" i="1" s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J5408" i="1"/>
  <c r="I5408" i="1"/>
  <c r="H5408" i="1"/>
  <c r="G5408" i="1"/>
  <c r="F5408" i="1"/>
  <c r="K5408" i="1" s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J5406" i="1"/>
  <c r="I5406" i="1"/>
  <c r="H5406" i="1"/>
  <c r="G5406" i="1"/>
  <c r="F5406" i="1"/>
  <c r="K5406" i="1" s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 s="1"/>
  <c r="L5404" i="1"/>
  <c r="J5404" i="1"/>
  <c r="I5404" i="1"/>
  <c r="H5404" i="1"/>
  <c r="G5404" i="1"/>
  <c r="F5404" i="1"/>
  <c r="K5404" i="1" s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 s="1"/>
  <c r="L5402" i="1"/>
  <c r="J5402" i="1"/>
  <c r="I5402" i="1"/>
  <c r="H5402" i="1"/>
  <c r="G5402" i="1"/>
  <c r="F5402" i="1"/>
  <c r="K5402" i="1" s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J5400" i="1"/>
  <c r="I5400" i="1"/>
  <c r="H5400" i="1"/>
  <c r="G5400" i="1"/>
  <c r="F5400" i="1"/>
  <c r="K5400" i="1" s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J5398" i="1"/>
  <c r="I5398" i="1"/>
  <c r="H5398" i="1"/>
  <c r="G5398" i="1"/>
  <c r="F5398" i="1"/>
  <c r="K5398" i="1" s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 s="1"/>
  <c r="L5396" i="1"/>
  <c r="J5396" i="1"/>
  <c r="I5396" i="1"/>
  <c r="H5396" i="1"/>
  <c r="G5396" i="1"/>
  <c r="F5396" i="1"/>
  <c r="K5396" i="1" s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 s="1"/>
  <c r="L5394" i="1"/>
  <c r="J5394" i="1"/>
  <c r="I5394" i="1"/>
  <c r="H5394" i="1"/>
  <c r="G5394" i="1"/>
  <c r="F5394" i="1"/>
  <c r="K5394" i="1" s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J5392" i="1"/>
  <c r="I5392" i="1"/>
  <c r="H5392" i="1"/>
  <c r="G5392" i="1"/>
  <c r="F5392" i="1"/>
  <c r="K5392" i="1" s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J5390" i="1"/>
  <c r="I5390" i="1"/>
  <c r="H5390" i="1"/>
  <c r="G5390" i="1"/>
  <c r="F5390" i="1"/>
  <c r="K5390" i="1" s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 s="1"/>
  <c r="L5388" i="1"/>
  <c r="J5388" i="1"/>
  <c r="I5388" i="1"/>
  <c r="H5388" i="1"/>
  <c r="G5388" i="1"/>
  <c r="F5388" i="1"/>
  <c r="K5388" i="1" s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 s="1"/>
  <c r="L5386" i="1"/>
  <c r="J5386" i="1"/>
  <c r="I5386" i="1"/>
  <c r="H5386" i="1"/>
  <c r="G5386" i="1"/>
  <c r="F5386" i="1"/>
  <c r="K5386" i="1" s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J5384" i="1"/>
  <c r="I5384" i="1"/>
  <c r="H5384" i="1"/>
  <c r="G5384" i="1"/>
  <c r="F5384" i="1"/>
  <c r="K5384" i="1" s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J5382" i="1"/>
  <c r="I5382" i="1"/>
  <c r="H5382" i="1"/>
  <c r="G5382" i="1"/>
  <c r="F5382" i="1"/>
  <c r="K5382" i="1" s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 s="1"/>
  <c r="L5380" i="1"/>
  <c r="J5380" i="1"/>
  <c r="I5380" i="1"/>
  <c r="H5380" i="1"/>
  <c r="G5380" i="1"/>
  <c r="F5380" i="1"/>
  <c r="K5380" i="1" s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 s="1"/>
  <c r="L5378" i="1"/>
  <c r="J5378" i="1"/>
  <c r="I5378" i="1"/>
  <c r="H5378" i="1"/>
  <c r="G5378" i="1"/>
  <c r="F5378" i="1"/>
  <c r="K5378" i="1" s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J5376" i="1"/>
  <c r="I5376" i="1"/>
  <c r="H5376" i="1"/>
  <c r="G5376" i="1"/>
  <c r="F5376" i="1"/>
  <c r="K5376" i="1" s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J5374" i="1"/>
  <c r="I5374" i="1"/>
  <c r="H5374" i="1"/>
  <c r="G5374" i="1"/>
  <c r="F5374" i="1"/>
  <c r="K5374" i="1" s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 s="1"/>
  <c r="L5372" i="1"/>
  <c r="J5372" i="1"/>
  <c r="I5372" i="1"/>
  <c r="H5372" i="1"/>
  <c r="G5372" i="1"/>
  <c r="F5372" i="1"/>
  <c r="K5372" i="1" s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 s="1"/>
  <c r="L5370" i="1"/>
  <c r="J5370" i="1"/>
  <c r="I5370" i="1"/>
  <c r="H5370" i="1"/>
  <c r="G5370" i="1"/>
  <c r="F5370" i="1"/>
  <c r="K5370" i="1" s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J5368" i="1"/>
  <c r="I5368" i="1"/>
  <c r="H5368" i="1"/>
  <c r="G5368" i="1"/>
  <c r="F5368" i="1"/>
  <c r="K5368" i="1" s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J5366" i="1"/>
  <c r="I5366" i="1"/>
  <c r="H5366" i="1"/>
  <c r="G5366" i="1"/>
  <c r="F5366" i="1"/>
  <c r="K5366" i="1" s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 s="1"/>
  <c r="L5364" i="1"/>
  <c r="J5364" i="1"/>
  <c r="I5364" i="1"/>
  <c r="H5364" i="1"/>
  <c r="G5364" i="1"/>
  <c r="F5364" i="1"/>
  <c r="K5364" i="1" s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 s="1"/>
  <c r="L5362" i="1"/>
  <c r="J5362" i="1"/>
  <c r="I5362" i="1"/>
  <c r="H5362" i="1"/>
  <c r="G5362" i="1"/>
  <c r="F5362" i="1"/>
  <c r="K5362" i="1" s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J5360" i="1"/>
  <c r="I5360" i="1"/>
  <c r="H5360" i="1"/>
  <c r="G5360" i="1"/>
  <c r="F5360" i="1"/>
  <c r="K5360" i="1" s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J5358" i="1"/>
  <c r="I5358" i="1"/>
  <c r="H5358" i="1"/>
  <c r="G5358" i="1"/>
  <c r="F5358" i="1"/>
  <c r="K5358" i="1" s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 s="1"/>
  <c r="L5356" i="1"/>
  <c r="J5356" i="1"/>
  <c r="I5356" i="1"/>
  <c r="H5356" i="1"/>
  <c r="G5356" i="1"/>
  <c r="F5356" i="1"/>
  <c r="K5356" i="1" s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 s="1"/>
  <c r="L5354" i="1"/>
  <c r="J5354" i="1"/>
  <c r="I5354" i="1"/>
  <c r="H5354" i="1"/>
  <c r="G5354" i="1"/>
  <c r="F5354" i="1"/>
  <c r="K5354" i="1" s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J5352" i="1"/>
  <c r="I5352" i="1"/>
  <c r="H5352" i="1"/>
  <c r="G5352" i="1"/>
  <c r="F5352" i="1"/>
  <c r="K5352" i="1" s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J5350" i="1"/>
  <c r="I5350" i="1"/>
  <c r="H5350" i="1"/>
  <c r="G5350" i="1"/>
  <c r="F5350" i="1"/>
  <c r="K5350" i="1" s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 s="1"/>
  <c r="L5348" i="1"/>
  <c r="J5348" i="1"/>
  <c r="I5348" i="1"/>
  <c r="H5348" i="1"/>
  <c r="G5348" i="1"/>
  <c r="F5348" i="1"/>
  <c r="K5348" i="1" s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 s="1"/>
  <c r="L5346" i="1"/>
  <c r="J5346" i="1"/>
  <c r="I5346" i="1"/>
  <c r="H5346" i="1"/>
  <c r="G5346" i="1"/>
  <c r="F5346" i="1"/>
  <c r="K5346" i="1" s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J5344" i="1"/>
  <c r="I5344" i="1"/>
  <c r="H5344" i="1"/>
  <c r="G5344" i="1"/>
  <c r="F5344" i="1"/>
  <c r="K5344" i="1" s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J5342" i="1"/>
  <c r="I5342" i="1"/>
  <c r="H5342" i="1"/>
  <c r="G5342" i="1"/>
  <c r="F5342" i="1"/>
  <c r="K5342" i="1" s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 s="1"/>
  <c r="L5340" i="1"/>
  <c r="J5340" i="1"/>
  <c r="I5340" i="1"/>
  <c r="H5340" i="1"/>
  <c r="G5340" i="1"/>
  <c r="F5340" i="1"/>
  <c r="K5340" i="1" s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J5338" i="1"/>
  <c r="I5338" i="1"/>
  <c r="H5338" i="1"/>
  <c r="G5338" i="1"/>
  <c r="F5338" i="1"/>
  <c r="K5338" i="1" s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J5336" i="1"/>
  <c r="I5336" i="1"/>
  <c r="H5336" i="1"/>
  <c r="G5336" i="1"/>
  <c r="F5336" i="1"/>
  <c r="K5336" i="1" s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J5334" i="1"/>
  <c r="I5334" i="1"/>
  <c r="H5334" i="1"/>
  <c r="G5334" i="1"/>
  <c r="F5334" i="1"/>
  <c r="K5334" i="1" s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 s="1"/>
  <c r="L5332" i="1"/>
  <c r="J5332" i="1"/>
  <c r="I5332" i="1"/>
  <c r="H5332" i="1"/>
  <c r="G5332" i="1"/>
  <c r="F5332" i="1"/>
  <c r="K5332" i="1" s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 s="1"/>
  <c r="L5330" i="1"/>
  <c r="J5330" i="1"/>
  <c r="I5330" i="1"/>
  <c r="H5330" i="1"/>
  <c r="G5330" i="1"/>
  <c r="F5330" i="1"/>
  <c r="K5330" i="1" s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J5328" i="1"/>
  <c r="I5328" i="1"/>
  <c r="H5328" i="1"/>
  <c r="G5328" i="1"/>
  <c r="F5328" i="1"/>
  <c r="K5328" i="1" s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J5326" i="1"/>
  <c r="I5326" i="1"/>
  <c r="H5326" i="1"/>
  <c r="G5326" i="1"/>
  <c r="F5326" i="1"/>
  <c r="K5326" i="1" s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 s="1"/>
  <c r="L5324" i="1"/>
  <c r="J5324" i="1"/>
  <c r="I5324" i="1"/>
  <c r="H5324" i="1"/>
  <c r="G5324" i="1"/>
  <c r="F5324" i="1"/>
  <c r="K5324" i="1" s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J5322" i="1"/>
  <c r="I5322" i="1"/>
  <c r="H5322" i="1"/>
  <c r="G5322" i="1"/>
  <c r="F5322" i="1"/>
  <c r="K5322" i="1" s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J5320" i="1"/>
  <c r="I5320" i="1"/>
  <c r="H5320" i="1"/>
  <c r="G5320" i="1"/>
  <c r="F5320" i="1"/>
  <c r="K5320" i="1" s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J5318" i="1"/>
  <c r="I5318" i="1"/>
  <c r="H5318" i="1"/>
  <c r="G5318" i="1"/>
  <c r="F5318" i="1"/>
  <c r="K5318" i="1" s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 s="1"/>
  <c r="L5316" i="1"/>
  <c r="J5316" i="1"/>
  <c r="I5316" i="1"/>
  <c r="H5316" i="1"/>
  <c r="G5316" i="1"/>
  <c r="F5316" i="1"/>
  <c r="K5316" i="1" s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 s="1"/>
  <c r="L5314" i="1"/>
  <c r="J5314" i="1"/>
  <c r="I5314" i="1"/>
  <c r="H5314" i="1"/>
  <c r="G5314" i="1"/>
  <c r="F5314" i="1"/>
  <c r="K5314" i="1" s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J5312" i="1"/>
  <c r="I5312" i="1"/>
  <c r="H5312" i="1"/>
  <c r="G5312" i="1"/>
  <c r="F5312" i="1"/>
  <c r="K5312" i="1" s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J5310" i="1"/>
  <c r="I5310" i="1"/>
  <c r="H5310" i="1"/>
  <c r="G5310" i="1"/>
  <c r="F5310" i="1"/>
  <c r="K5310" i="1" s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 s="1"/>
  <c r="L5308" i="1"/>
  <c r="J5308" i="1"/>
  <c r="I5308" i="1"/>
  <c r="H5308" i="1"/>
  <c r="G5308" i="1"/>
  <c r="F5308" i="1"/>
  <c r="K5308" i="1" s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J5306" i="1"/>
  <c r="I5306" i="1"/>
  <c r="H5306" i="1"/>
  <c r="G5306" i="1"/>
  <c r="F5306" i="1"/>
  <c r="K5306" i="1" s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J5304" i="1"/>
  <c r="I5304" i="1"/>
  <c r="H5304" i="1"/>
  <c r="G5304" i="1"/>
  <c r="F5304" i="1"/>
  <c r="K5304" i="1" s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J5302" i="1"/>
  <c r="I5302" i="1"/>
  <c r="H5302" i="1"/>
  <c r="G5302" i="1"/>
  <c r="F5302" i="1"/>
  <c r="K5302" i="1" s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 s="1"/>
  <c r="L5300" i="1"/>
  <c r="J5300" i="1"/>
  <c r="I5300" i="1"/>
  <c r="H5300" i="1"/>
  <c r="G5300" i="1"/>
  <c r="F5300" i="1"/>
  <c r="K5300" i="1" s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 s="1"/>
  <c r="L5298" i="1"/>
  <c r="J5298" i="1"/>
  <c r="I5298" i="1"/>
  <c r="H5298" i="1"/>
  <c r="G5298" i="1"/>
  <c r="F5298" i="1"/>
  <c r="K5298" i="1" s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J5296" i="1"/>
  <c r="I5296" i="1"/>
  <c r="H5296" i="1"/>
  <c r="G5296" i="1"/>
  <c r="F5296" i="1"/>
  <c r="K5296" i="1" s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J5294" i="1"/>
  <c r="I5294" i="1"/>
  <c r="H5294" i="1"/>
  <c r="G5294" i="1"/>
  <c r="F5294" i="1"/>
  <c r="K5294" i="1" s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 s="1"/>
  <c r="L5292" i="1"/>
  <c r="J5292" i="1"/>
  <c r="I5292" i="1"/>
  <c r="H5292" i="1"/>
  <c r="G5292" i="1"/>
  <c r="F5292" i="1"/>
  <c r="K5292" i="1" s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J5290" i="1"/>
  <c r="I5290" i="1"/>
  <c r="H5290" i="1"/>
  <c r="G5290" i="1"/>
  <c r="F5290" i="1"/>
  <c r="K5290" i="1" s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J5288" i="1"/>
  <c r="I5288" i="1"/>
  <c r="H5288" i="1"/>
  <c r="G5288" i="1"/>
  <c r="F5288" i="1"/>
  <c r="K5288" i="1" s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J5286" i="1"/>
  <c r="I5286" i="1"/>
  <c r="H5286" i="1"/>
  <c r="G5286" i="1"/>
  <c r="F5286" i="1"/>
  <c r="K5286" i="1" s="1"/>
  <c r="E5286" i="1"/>
  <c r="D5286" i="1"/>
  <c r="C5286" i="1"/>
  <c r="B5286" i="1"/>
  <c r="A5286" i="1" s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 s="1"/>
  <c r="L5284" i="1"/>
  <c r="J5284" i="1"/>
  <c r="I5284" i="1"/>
  <c r="H5284" i="1"/>
  <c r="G5284" i="1"/>
  <c r="F5284" i="1"/>
  <c r="K5284" i="1" s="1"/>
  <c r="E5284" i="1"/>
  <c r="D5284" i="1"/>
  <c r="C5284" i="1"/>
  <c r="B5284" i="1"/>
  <c r="A5284" i="1"/>
  <c r="L5283" i="1"/>
  <c r="J5283" i="1"/>
  <c r="I5283" i="1"/>
  <c r="H5283" i="1"/>
  <c r="G5283" i="1"/>
  <c r="F5283" i="1"/>
  <c r="K5283" i="1" s="1"/>
  <c r="E5283" i="1"/>
  <c r="D5283" i="1"/>
  <c r="C5283" i="1"/>
  <c r="B5283" i="1"/>
  <c r="A5283" i="1" s="1"/>
  <c r="L5282" i="1"/>
  <c r="J5282" i="1"/>
  <c r="I5282" i="1"/>
  <c r="H5282" i="1"/>
  <c r="G5282" i="1"/>
  <c r="F5282" i="1"/>
  <c r="K5282" i="1" s="1"/>
  <c r="E5282" i="1"/>
  <c r="D5282" i="1"/>
  <c r="C5282" i="1"/>
  <c r="B5282" i="1"/>
  <c r="A5282" i="1"/>
  <c r="L5281" i="1"/>
  <c r="J5281" i="1"/>
  <c r="I5281" i="1"/>
  <c r="H5281" i="1"/>
  <c r="G5281" i="1"/>
  <c r="F5281" i="1"/>
  <c r="K5281" i="1" s="1"/>
  <c r="E5281" i="1"/>
  <c r="D5281" i="1"/>
  <c r="C5281" i="1"/>
  <c r="B5281" i="1"/>
  <c r="A5281" i="1"/>
  <c r="L5280" i="1"/>
  <c r="J5280" i="1"/>
  <c r="I5280" i="1"/>
  <c r="H5280" i="1"/>
  <c r="G5280" i="1"/>
  <c r="F5280" i="1"/>
  <c r="K5280" i="1" s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J5278" i="1"/>
  <c r="I5278" i="1"/>
  <c r="H5278" i="1"/>
  <c r="G5278" i="1"/>
  <c r="F5278" i="1"/>
  <c r="K5278" i="1" s="1"/>
  <c r="E5278" i="1"/>
  <c r="D5278" i="1"/>
  <c r="C5278" i="1"/>
  <c r="B5278" i="1"/>
  <c r="A5278" i="1" s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 s="1"/>
  <c r="L5276" i="1"/>
  <c r="J5276" i="1"/>
  <c r="I5276" i="1"/>
  <c r="H5276" i="1"/>
  <c r="G5276" i="1"/>
  <c r="F5276" i="1"/>
  <c r="K5276" i="1" s="1"/>
  <c r="E5276" i="1"/>
  <c r="D5276" i="1"/>
  <c r="C5276" i="1"/>
  <c r="B5276" i="1"/>
  <c r="A5276" i="1" s="1"/>
  <c r="L5275" i="1"/>
  <c r="J5275" i="1"/>
  <c r="I5275" i="1"/>
  <c r="H5275" i="1"/>
  <c r="G5275" i="1"/>
  <c r="F5275" i="1"/>
  <c r="K5275" i="1" s="1"/>
  <c r="E5275" i="1"/>
  <c r="D5275" i="1"/>
  <c r="C5275" i="1"/>
  <c r="B5275" i="1"/>
  <c r="A5275" i="1" s="1"/>
  <c r="L5274" i="1"/>
  <c r="J5274" i="1"/>
  <c r="I5274" i="1"/>
  <c r="H5274" i="1"/>
  <c r="G5274" i="1"/>
  <c r="F5274" i="1"/>
  <c r="K5274" i="1" s="1"/>
  <c r="E5274" i="1"/>
  <c r="D5274" i="1"/>
  <c r="C5274" i="1"/>
  <c r="B5274" i="1"/>
  <c r="A5274" i="1"/>
  <c r="L5273" i="1"/>
  <c r="J5273" i="1"/>
  <c r="I5273" i="1"/>
  <c r="H5273" i="1"/>
  <c r="G5273" i="1"/>
  <c r="F5273" i="1"/>
  <c r="K5273" i="1" s="1"/>
  <c r="E5273" i="1"/>
  <c r="D5273" i="1"/>
  <c r="C5273" i="1"/>
  <c r="B5273" i="1"/>
  <c r="A5273" i="1"/>
  <c r="L5272" i="1"/>
  <c r="J5272" i="1"/>
  <c r="I5272" i="1"/>
  <c r="H5272" i="1"/>
  <c r="G5272" i="1"/>
  <c r="F5272" i="1"/>
  <c r="K5272" i="1" s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J5270" i="1"/>
  <c r="I5270" i="1"/>
  <c r="H5270" i="1"/>
  <c r="G5270" i="1"/>
  <c r="F5270" i="1"/>
  <c r="K5270" i="1" s="1"/>
  <c r="E5270" i="1"/>
  <c r="D5270" i="1"/>
  <c r="C5270" i="1"/>
  <c r="B5270" i="1"/>
  <c r="A5270" i="1" s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 s="1"/>
  <c r="L5268" i="1"/>
  <c r="J5268" i="1"/>
  <c r="I5268" i="1"/>
  <c r="H5268" i="1"/>
  <c r="G5268" i="1"/>
  <c r="F5268" i="1"/>
  <c r="K5268" i="1" s="1"/>
  <c r="E5268" i="1"/>
  <c r="D5268" i="1"/>
  <c r="C5268" i="1"/>
  <c r="B5268" i="1"/>
  <c r="A5268" i="1" s="1"/>
  <c r="L5267" i="1"/>
  <c r="J5267" i="1"/>
  <c r="I5267" i="1"/>
  <c r="H5267" i="1"/>
  <c r="G5267" i="1"/>
  <c r="F5267" i="1"/>
  <c r="K5267" i="1" s="1"/>
  <c r="E5267" i="1"/>
  <c r="D5267" i="1"/>
  <c r="C5267" i="1"/>
  <c r="B5267" i="1"/>
  <c r="A5267" i="1" s="1"/>
  <c r="L5266" i="1"/>
  <c r="J5266" i="1"/>
  <c r="I5266" i="1"/>
  <c r="H5266" i="1"/>
  <c r="G5266" i="1"/>
  <c r="F5266" i="1"/>
  <c r="K5266" i="1" s="1"/>
  <c r="E5266" i="1"/>
  <c r="D5266" i="1"/>
  <c r="C5266" i="1"/>
  <c r="B5266" i="1"/>
  <c r="A5266" i="1"/>
  <c r="L5265" i="1"/>
  <c r="J5265" i="1"/>
  <c r="I5265" i="1"/>
  <c r="H5265" i="1"/>
  <c r="G5265" i="1"/>
  <c r="F5265" i="1"/>
  <c r="K5265" i="1" s="1"/>
  <c r="E5265" i="1"/>
  <c r="D5265" i="1"/>
  <c r="C5265" i="1"/>
  <c r="B5265" i="1"/>
  <c r="A5265" i="1"/>
  <c r="L5264" i="1"/>
  <c r="J5264" i="1"/>
  <c r="I5264" i="1"/>
  <c r="H5264" i="1"/>
  <c r="G5264" i="1"/>
  <c r="F5264" i="1"/>
  <c r="K5264" i="1" s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J5262" i="1"/>
  <c r="I5262" i="1"/>
  <c r="H5262" i="1"/>
  <c r="G5262" i="1"/>
  <c r="F5262" i="1"/>
  <c r="K5262" i="1" s="1"/>
  <c r="E5262" i="1"/>
  <c r="D5262" i="1"/>
  <c r="C5262" i="1"/>
  <c r="B5262" i="1"/>
  <c r="A5262" i="1" s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 s="1"/>
  <c r="L5260" i="1"/>
  <c r="J5260" i="1"/>
  <c r="I5260" i="1"/>
  <c r="H5260" i="1"/>
  <c r="G5260" i="1"/>
  <c r="F5260" i="1"/>
  <c r="K5260" i="1" s="1"/>
  <c r="E5260" i="1"/>
  <c r="D5260" i="1"/>
  <c r="C5260" i="1"/>
  <c r="B5260" i="1"/>
  <c r="A5260" i="1" s="1"/>
  <c r="L5259" i="1"/>
  <c r="J5259" i="1"/>
  <c r="I5259" i="1"/>
  <c r="H5259" i="1"/>
  <c r="G5259" i="1"/>
  <c r="F5259" i="1"/>
  <c r="K5259" i="1" s="1"/>
  <c r="E5259" i="1"/>
  <c r="D5259" i="1"/>
  <c r="C5259" i="1"/>
  <c r="B5259" i="1"/>
  <c r="A5259" i="1" s="1"/>
  <c r="L5258" i="1"/>
  <c r="J5258" i="1"/>
  <c r="I5258" i="1"/>
  <c r="H5258" i="1"/>
  <c r="G5258" i="1"/>
  <c r="F5258" i="1"/>
  <c r="K5258" i="1" s="1"/>
  <c r="E5258" i="1"/>
  <c r="D5258" i="1"/>
  <c r="C5258" i="1"/>
  <c r="B5258" i="1"/>
  <c r="A5258" i="1"/>
  <c r="L5257" i="1"/>
  <c r="J5257" i="1"/>
  <c r="I5257" i="1"/>
  <c r="H5257" i="1"/>
  <c r="G5257" i="1"/>
  <c r="F5257" i="1"/>
  <c r="K5257" i="1" s="1"/>
  <c r="E5257" i="1"/>
  <c r="D5257" i="1"/>
  <c r="C5257" i="1"/>
  <c r="B5257" i="1"/>
  <c r="A5257" i="1"/>
  <c r="L5256" i="1"/>
  <c r="J5256" i="1"/>
  <c r="I5256" i="1"/>
  <c r="H5256" i="1"/>
  <c r="G5256" i="1"/>
  <c r="F5256" i="1"/>
  <c r="K5256" i="1" s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J5254" i="1"/>
  <c r="I5254" i="1"/>
  <c r="H5254" i="1"/>
  <c r="G5254" i="1"/>
  <c r="F5254" i="1"/>
  <c r="K5254" i="1" s="1"/>
  <c r="E5254" i="1"/>
  <c r="D5254" i="1"/>
  <c r="C5254" i="1"/>
  <c r="B5254" i="1"/>
  <c r="A5254" i="1" s="1"/>
  <c r="L5253" i="1"/>
  <c r="J5253" i="1"/>
  <c r="I5253" i="1"/>
  <c r="H5253" i="1"/>
  <c r="G5253" i="1"/>
  <c r="F5253" i="1"/>
  <c r="K5253" i="1" s="1"/>
  <c r="E5253" i="1"/>
  <c r="D5253" i="1"/>
  <c r="C5253" i="1"/>
  <c r="B5253" i="1"/>
  <c r="A5253" i="1" s="1"/>
  <c r="L5252" i="1"/>
  <c r="J5252" i="1"/>
  <c r="I5252" i="1"/>
  <c r="H5252" i="1"/>
  <c r="G5252" i="1"/>
  <c r="F5252" i="1"/>
  <c r="K5252" i="1" s="1"/>
  <c r="E5252" i="1"/>
  <c r="D5252" i="1"/>
  <c r="C5252" i="1"/>
  <c r="B5252" i="1"/>
  <c r="A5252" i="1" s="1"/>
  <c r="L5251" i="1"/>
  <c r="J5251" i="1"/>
  <c r="I5251" i="1"/>
  <c r="H5251" i="1"/>
  <c r="G5251" i="1"/>
  <c r="F5251" i="1"/>
  <c r="K5251" i="1" s="1"/>
  <c r="E5251" i="1"/>
  <c r="D5251" i="1"/>
  <c r="C5251" i="1"/>
  <c r="B5251" i="1"/>
  <c r="A5251" i="1" s="1"/>
  <c r="L5250" i="1"/>
  <c r="J5250" i="1"/>
  <c r="I5250" i="1"/>
  <c r="H5250" i="1"/>
  <c r="G5250" i="1"/>
  <c r="F5250" i="1"/>
  <c r="K5250" i="1" s="1"/>
  <c r="E5250" i="1"/>
  <c r="D5250" i="1"/>
  <c r="C5250" i="1"/>
  <c r="B5250" i="1"/>
  <c r="A5250" i="1" s="1"/>
  <c r="L5249" i="1"/>
  <c r="J5249" i="1"/>
  <c r="I5249" i="1"/>
  <c r="H5249" i="1"/>
  <c r="G5249" i="1"/>
  <c r="F5249" i="1"/>
  <c r="K5249" i="1" s="1"/>
  <c r="E5249" i="1"/>
  <c r="D5249" i="1"/>
  <c r="C5249" i="1"/>
  <c r="B5249" i="1"/>
  <c r="A5249" i="1"/>
  <c r="L5248" i="1"/>
  <c r="J5248" i="1"/>
  <c r="I5248" i="1"/>
  <c r="H5248" i="1"/>
  <c r="G5248" i="1"/>
  <c r="F5248" i="1"/>
  <c r="K5248" i="1" s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J5246" i="1"/>
  <c r="I5246" i="1"/>
  <c r="H5246" i="1"/>
  <c r="G5246" i="1"/>
  <c r="F5246" i="1"/>
  <c r="K5246" i="1" s="1"/>
  <c r="E5246" i="1"/>
  <c r="D5246" i="1"/>
  <c r="C5246" i="1"/>
  <c r="B5246" i="1"/>
  <c r="A5246" i="1" s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 s="1"/>
  <c r="L5244" i="1"/>
  <c r="J5244" i="1"/>
  <c r="I5244" i="1"/>
  <c r="H5244" i="1"/>
  <c r="G5244" i="1"/>
  <c r="F5244" i="1"/>
  <c r="K5244" i="1" s="1"/>
  <c r="E5244" i="1"/>
  <c r="D5244" i="1"/>
  <c r="C5244" i="1"/>
  <c r="B5244" i="1"/>
  <c r="A5244" i="1" s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 s="1"/>
  <c r="L5242" i="1"/>
  <c r="J5242" i="1"/>
  <c r="I5242" i="1"/>
  <c r="H5242" i="1"/>
  <c r="G5242" i="1"/>
  <c r="F5242" i="1"/>
  <c r="K5242" i="1" s="1"/>
  <c r="E5242" i="1"/>
  <c r="D5242" i="1"/>
  <c r="C5242" i="1"/>
  <c r="B5242" i="1"/>
  <c r="A5242" i="1" s="1"/>
  <c r="L5241" i="1"/>
  <c r="J5241" i="1"/>
  <c r="I5241" i="1"/>
  <c r="H5241" i="1"/>
  <c r="G5241" i="1"/>
  <c r="F5241" i="1"/>
  <c r="K5241" i="1" s="1"/>
  <c r="E5241" i="1"/>
  <c r="D5241" i="1"/>
  <c r="C5241" i="1"/>
  <c r="B5241" i="1"/>
  <c r="A5241" i="1" s="1"/>
  <c r="L5240" i="1"/>
  <c r="J5240" i="1"/>
  <c r="I5240" i="1"/>
  <c r="H5240" i="1"/>
  <c r="G5240" i="1"/>
  <c r="F5240" i="1"/>
  <c r="K5240" i="1" s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J5238" i="1"/>
  <c r="I5238" i="1"/>
  <c r="H5238" i="1"/>
  <c r="G5238" i="1"/>
  <c r="F5238" i="1"/>
  <c r="K5238" i="1" s="1"/>
  <c r="E5238" i="1"/>
  <c r="D5238" i="1"/>
  <c r="C5238" i="1"/>
  <c r="B5238" i="1"/>
  <c r="A5238" i="1" s="1"/>
  <c r="L5237" i="1"/>
  <c r="J5237" i="1"/>
  <c r="I5237" i="1"/>
  <c r="H5237" i="1"/>
  <c r="G5237" i="1"/>
  <c r="F5237" i="1"/>
  <c r="K5237" i="1" s="1"/>
  <c r="E5237" i="1"/>
  <c r="D5237" i="1"/>
  <c r="C5237" i="1"/>
  <c r="B5237" i="1"/>
  <c r="A5237" i="1" s="1"/>
  <c r="L5236" i="1"/>
  <c r="J5236" i="1"/>
  <c r="I5236" i="1"/>
  <c r="H5236" i="1"/>
  <c r="G5236" i="1"/>
  <c r="F5236" i="1"/>
  <c r="K5236" i="1" s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 s="1"/>
  <c r="L5234" i="1"/>
  <c r="J5234" i="1"/>
  <c r="I5234" i="1"/>
  <c r="H5234" i="1"/>
  <c r="G5234" i="1"/>
  <c r="F5234" i="1"/>
  <c r="K5234" i="1" s="1"/>
  <c r="E5234" i="1"/>
  <c r="D5234" i="1"/>
  <c r="C5234" i="1"/>
  <c r="B5234" i="1"/>
  <c r="A5234" i="1" s="1"/>
  <c r="L5233" i="1"/>
  <c r="J5233" i="1"/>
  <c r="I5233" i="1"/>
  <c r="H5233" i="1"/>
  <c r="G5233" i="1"/>
  <c r="F5233" i="1"/>
  <c r="K5233" i="1" s="1"/>
  <c r="E5233" i="1"/>
  <c r="D5233" i="1"/>
  <c r="C5233" i="1"/>
  <c r="B5233" i="1"/>
  <c r="A5233" i="1" s="1"/>
  <c r="L5232" i="1"/>
  <c r="J5232" i="1"/>
  <c r="I5232" i="1"/>
  <c r="H5232" i="1"/>
  <c r="G5232" i="1"/>
  <c r="F5232" i="1"/>
  <c r="K5232" i="1" s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J5230" i="1"/>
  <c r="I5230" i="1"/>
  <c r="H5230" i="1"/>
  <c r="G5230" i="1"/>
  <c r="F5230" i="1"/>
  <c r="K5230" i="1" s="1"/>
  <c r="E5230" i="1"/>
  <c r="D5230" i="1"/>
  <c r="C5230" i="1"/>
  <c r="B5230" i="1"/>
  <c r="A5230" i="1" s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 s="1"/>
  <c r="L5228" i="1"/>
  <c r="J5228" i="1"/>
  <c r="I5228" i="1"/>
  <c r="H5228" i="1"/>
  <c r="G5228" i="1"/>
  <c r="F5228" i="1"/>
  <c r="K5228" i="1" s="1"/>
  <c r="E5228" i="1"/>
  <c r="D5228" i="1"/>
  <c r="C5228" i="1"/>
  <c r="B5228" i="1"/>
  <c r="A5228" i="1" s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 s="1"/>
  <c r="L5226" i="1"/>
  <c r="J5226" i="1"/>
  <c r="I5226" i="1"/>
  <c r="H5226" i="1"/>
  <c r="G5226" i="1"/>
  <c r="F5226" i="1"/>
  <c r="K5226" i="1" s="1"/>
  <c r="E5226" i="1"/>
  <c r="D5226" i="1"/>
  <c r="C5226" i="1"/>
  <c r="B5226" i="1"/>
  <c r="A5226" i="1" s="1"/>
  <c r="L5225" i="1"/>
  <c r="J5225" i="1"/>
  <c r="I5225" i="1"/>
  <c r="H5225" i="1"/>
  <c r="G5225" i="1"/>
  <c r="F5225" i="1"/>
  <c r="K5225" i="1" s="1"/>
  <c r="E5225" i="1"/>
  <c r="D5225" i="1"/>
  <c r="C5225" i="1"/>
  <c r="B5225" i="1"/>
  <c r="A5225" i="1" s="1"/>
  <c r="L5224" i="1"/>
  <c r="J5224" i="1"/>
  <c r="I5224" i="1"/>
  <c r="H5224" i="1"/>
  <c r="G5224" i="1"/>
  <c r="F5224" i="1"/>
  <c r="K5224" i="1" s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J5222" i="1"/>
  <c r="I5222" i="1"/>
  <c r="H5222" i="1"/>
  <c r="G5222" i="1"/>
  <c r="F5222" i="1"/>
  <c r="K5222" i="1" s="1"/>
  <c r="E5222" i="1"/>
  <c r="D5222" i="1"/>
  <c r="C5222" i="1"/>
  <c r="B5222" i="1"/>
  <c r="A5222" i="1" s="1"/>
  <c r="L5221" i="1"/>
  <c r="J5221" i="1"/>
  <c r="I5221" i="1"/>
  <c r="H5221" i="1"/>
  <c r="G5221" i="1"/>
  <c r="F5221" i="1"/>
  <c r="K5221" i="1" s="1"/>
  <c r="E5221" i="1"/>
  <c r="D5221" i="1"/>
  <c r="C5221" i="1"/>
  <c r="B5221" i="1"/>
  <c r="A5221" i="1" s="1"/>
  <c r="L5220" i="1"/>
  <c r="J5220" i="1"/>
  <c r="I5220" i="1"/>
  <c r="H5220" i="1"/>
  <c r="G5220" i="1"/>
  <c r="F5220" i="1"/>
  <c r="K5220" i="1" s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 s="1"/>
  <c r="L5218" i="1"/>
  <c r="J5218" i="1"/>
  <c r="I5218" i="1"/>
  <c r="H5218" i="1"/>
  <c r="G5218" i="1"/>
  <c r="F5218" i="1"/>
  <c r="K5218" i="1" s="1"/>
  <c r="E5218" i="1"/>
  <c r="D5218" i="1"/>
  <c r="C5218" i="1"/>
  <c r="B5218" i="1"/>
  <c r="A5218" i="1" s="1"/>
  <c r="L5217" i="1"/>
  <c r="J5217" i="1"/>
  <c r="I5217" i="1"/>
  <c r="H5217" i="1"/>
  <c r="G5217" i="1"/>
  <c r="F5217" i="1"/>
  <c r="K5217" i="1" s="1"/>
  <c r="E5217" i="1"/>
  <c r="D5217" i="1"/>
  <c r="C5217" i="1"/>
  <c r="B5217" i="1"/>
  <c r="A5217" i="1" s="1"/>
  <c r="L5216" i="1"/>
  <c r="J5216" i="1"/>
  <c r="I5216" i="1"/>
  <c r="H5216" i="1"/>
  <c r="G5216" i="1"/>
  <c r="F5216" i="1"/>
  <c r="K5216" i="1" s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J5214" i="1"/>
  <c r="I5214" i="1"/>
  <c r="H5214" i="1"/>
  <c r="G5214" i="1"/>
  <c r="F5214" i="1"/>
  <c r="K5214" i="1" s="1"/>
  <c r="E5214" i="1"/>
  <c r="D5214" i="1"/>
  <c r="C5214" i="1"/>
  <c r="B5214" i="1"/>
  <c r="A5214" i="1" s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 s="1"/>
  <c r="L5212" i="1"/>
  <c r="J5212" i="1"/>
  <c r="I5212" i="1"/>
  <c r="H5212" i="1"/>
  <c r="G5212" i="1"/>
  <c r="F5212" i="1"/>
  <c r="K5212" i="1" s="1"/>
  <c r="E5212" i="1"/>
  <c r="D5212" i="1"/>
  <c r="C5212" i="1"/>
  <c r="B5212" i="1"/>
  <c r="A5212" i="1" s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 s="1"/>
  <c r="L5210" i="1"/>
  <c r="J5210" i="1"/>
  <c r="I5210" i="1"/>
  <c r="H5210" i="1"/>
  <c r="G5210" i="1"/>
  <c r="F5210" i="1"/>
  <c r="K5210" i="1" s="1"/>
  <c r="E5210" i="1"/>
  <c r="D5210" i="1"/>
  <c r="C5210" i="1"/>
  <c r="B5210" i="1"/>
  <c r="A5210" i="1" s="1"/>
  <c r="L5209" i="1"/>
  <c r="J5209" i="1"/>
  <c r="I5209" i="1"/>
  <c r="H5209" i="1"/>
  <c r="G5209" i="1"/>
  <c r="F5209" i="1"/>
  <c r="K5209" i="1" s="1"/>
  <c r="E5209" i="1"/>
  <c r="D5209" i="1"/>
  <c r="C5209" i="1"/>
  <c r="B5209" i="1"/>
  <c r="A5209" i="1" s="1"/>
  <c r="L5208" i="1"/>
  <c r="J5208" i="1"/>
  <c r="I5208" i="1"/>
  <c r="H5208" i="1"/>
  <c r="G5208" i="1"/>
  <c r="F5208" i="1"/>
  <c r="K5208" i="1" s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J5206" i="1"/>
  <c r="I5206" i="1"/>
  <c r="H5206" i="1"/>
  <c r="G5206" i="1"/>
  <c r="F5206" i="1"/>
  <c r="K5206" i="1" s="1"/>
  <c r="E5206" i="1"/>
  <c r="D5206" i="1"/>
  <c r="C5206" i="1"/>
  <c r="B5206" i="1"/>
  <c r="A5206" i="1" s="1"/>
  <c r="L5205" i="1"/>
  <c r="J5205" i="1"/>
  <c r="I5205" i="1"/>
  <c r="H5205" i="1"/>
  <c r="G5205" i="1"/>
  <c r="F5205" i="1"/>
  <c r="K5205" i="1" s="1"/>
  <c r="E5205" i="1"/>
  <c r="D5205" i="1"/>
  <c r="C5205" i="1"/>
  <c r="B5205" i="1"/>
  <c r="A5205" i="1" s="1"/>
  <c r="L5204" i="1"/>
  <c r="J5204" i="1"/>
  <c r="I5204" i="1"/>
  <c r="H5204" i="1"/>
  <c r="G5204" i="1"/>
  <c r="F5204" i="1"/>
  <c r="K5204" i="1" s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 s="1"/>
  <c r="L5202" i="1"/>
  <c r="J5202" i="1"/>
  <c r="I5202" i="1"/>
  <c r="H5202" i="1"/>
  <c r="G5202" i="1"/>
  <c r="F5202" i="1"/>
  <c r="K5202" i="1" s="1"/>
  <c r="E5202" i="1"/>
  <c r="D5202" i="1"/>
  <c r="C5202" i="1"/>
  <c r="B5202" i="1"/>
  <c r="A5202" i="1" s="1"/>
  <c r="L5201" i="1"/>
  <c r="J5201" i="1"/>
  <c r="I5201" i="1"/>
  <c r="H5201" i="1"/>
  <c r="G5201" i="1"/>
  <c r="F5201" i="1"/>
  <c r="K5201" i="1" s="1"/>
  <c r="E5201" i="1"/>
  <c r="D5201" i="1"/>
  <c r="C5201" i="1"/>
  <c r="B5201" i="1"/>
  <c r="A5201" i="1" s="1"/>
  <c r="L5200" i="1"/>
  <c r="J5200" i="1"/>
  <c r="I5200" i="1"/>
  <c r="H5200" i="1"/>
  <c r="G5200" i="1"/>
  <c r="F5200" i="1"/>
  <c r="K5200" i="1" s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J5198" i="1"/>
  <c r="I5198" i="1"/>
  <c r="H5198" i="1"/>
  <c r="G5198" i="1"/>
  <c r="F5198" i="1"/>
  <c r="K5198" i="1" s="1"/>
  <c r="E5198" i="1"/>
  <c r="D5198" i="1"/>
  <c r="C5198" i="1"/>
  <c r="B5198" i="1"/>
  <c r="A5198" i="1" s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 s="1"/>
  <c r="L5196" i="1"/>
  <c r="J5196" i="1"/>
  <c r="I5196" i="1"/>
  <c r="H5196" i="1"/>
  <c r="G5196" i="1"/>
  <c r="F5196" i="1"/>
  <c r="K5196" i="1" s="1"/>
  <c r="E5196" i="1"/>
  <c r="D5196" i="1"/>
  <c r="C5196" i="1"/>
  <c r="B5196" i="1"/>
  <c r="A5196" i="1" s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 s="1"/>
  <c r="L5194" i="1"/>
  <c r="J5194" i="1"/>
  <c r="I5194" i="1"/>
  <c r="H5194" i="1"/>
  <c r="G5194" i="1"/>
  <c r="F5194" i="1"/>
  <c r="K5194" i="1" s="1"/>
  <c r="E5194" i="1"/>
  <c r="D5194" i="1"/>
  <c r="C5194" i="1"/>
  <c r="B5194" i="1"/>
  <c r="A5194" i="1" s="1"/>
  <c r="L5193" i="1"/>
  <c r="J5193" i="1"/>
  <c r="I5193" i="1"/>
  <c r="H5193" i="1"/>
  <c r="G5193" i="1"/>
  <c r="F5193" i="1"/>
  <c r="K5193" i="1" s="1"/>
  <c r="E5193" i="1"/>
  <c r="D5193" i="1"/>
  <c r="C5193" i="1"/>
  <c r="B5193" i="1"/>
  <c r="A5193" i="1" s="1"/>
  <c r="L5192" i="1"/>
  <c r="J5192" i="1"/>
  <c r="I5192" i="1"/>
  <c r="H5192" i="1"/>
  <c r="G5192" i="1"/>
  <c r="F5192" i="1"/>
  <c r="K5192" i="1" s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J5190" i="1"/>
  <c r="I5190" i="1"/>
  <c r="H5190" i="1"/>
  <c r="G5190" i="1"/>
  <c r="F5190" i="1"/>
  <c r="K5190" i="1" s="1"/>
  <c r="E5190" i="1"/>
  <c r="D5190" i="1"/>
  <c r="C5190" i="1"/>
  <c r="B5190" i="1"/>
  <c r="A5190" i="1" s="1"/>
  <c r="L5189" i="1"/>
  <c r="J5189" i="1"/>
  <c r="I5189" i="1"/>
  <c r="H5189" i="1"/>
  <c r="G5189" i="1"/>
  <c r="F5189" i="1"/>
  <c r="K5189" i="1" s="1"/>
  <c r="E5189" i="1"/>
  <c r="D5189" i="1"/>
  <c r="C5189" i="1"/>
  <c r="B5189" i="1"/>
  <c r="A5189" i="1" s="1"/>
  <c r="L5188" i="1"/>
  <c r="J5188" i="1"/>
  <c r="I5188" i="1"/>
  <c r="H5188" i="1"/>
  <c r="G5188" i="1"/>
  <c r="F5188" i="1"/>
  <c r="K5188" i="1" s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 s="1"/>
  <c r="L5186" i="1"/>
  <c r="J5186" i="1"/>
  <c r="I5186" i="1"/>
  <c r="H5186" i="1"/>
  <c r="G5186" i="1"/>
  <c r="F5186" i="1"/>
  <c r="K5186" i="1" s="1"/>
  <c r="E5186" i="1"/>
  <c r="D5186" i="1"/>
  <c r="C5186" i="1"/>
  <c r="B5186" i="1"/>
  <c r="A5186" i="1" s="1"/>
  <c r="L5185" i="1"/>
  <c r="J5185" i="1"/>
  <c r="I5185" i="1"/>
  <c r="H5185" i="1"/>
  <c r="G5185" i="1"/>
  <c r="F5185" i="1"/>
  <c r="K5185" i="1" s="1"/>
  <c r="E5185" i="1"/>
  <c r="D5185" i="1"/>
  <c r="C5185" i="1"/>
  <c r="B5185" i="1"/>
  <c r="A5185" i="1" s="1"/>
  <c r="L5184" i="1"/>
  <c r="J5184" i="1"/>
  <c r="I5184" i="1"/>
  <c r="H5184" i="1"/>
  <c r="G5184" i="1"/>
  <c r="F5184" i="1"/>
  <c r="K5184" i="1" s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J5182" i="1"/>
  <c r="I5182" i="1"/>
  <c r="H5182" i="1"/>
  <c r="G5182" i="1"/>
  <c r="F5182" i="1"/>
  <c r="K5182" i="1" s="1"/>
  <c r="E5182" i="1"/>
  <c r="D5182" i="1"/>
  <c r="C5182" i="1"/>
  <c r="B5182" i="1"/>
  <c r="A5182" i="1" s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 s="1"/>
  <c r="L5180" i="1"/>
  <c r="J5180" i="1"/>
  <c r="I5180" i="1"/>
  <c r="H5180" i="1"/>
  <c r="G5180" i="1"/>
  <c r="F5180" i="1"/>
  <c r="K5180" i="1" s="1"/>
  <c r="E5180" i="1"/>
  <c r="D5180" i="1"/>
  <c r="C5180" i="1"/>
  <c r="B5180" i="1"/>
  <c r="A5180" i="1" s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 s="1"/>
  <c r="L5178" i="1"/>
  <c r="J5178" i="1"/>
  <c r="I5178" i="1"/>
  <c r="H5178" i="1"/>
  <c r="G5178" i="1"/>
  <c r="F5178" i="1"/>
  <c r="K5178" i="1" s="1"/>
  <c r="E5178" i="1"/>
  <c r="D5178" i="1"/>
  <c r="C5178" i="1"/>
  <c r="B5178" i="1"/>
  <c r="A5178" i="1" s="1"/>
  <c r="L5177" i="1"/>
  <c r="J5177" i="1"/>
  <c r="I5177" i="1"/>
  <c r="H5177" i="1"/>
  <c r="G5177" i="1"/>
  <c r="F5177" i="1"/>
  <c r="K5177" i="1" s="1"/>
  <c r="E5177" i="1"/>
  <c r="D5177" i="1"/>
  <c r="C5177" i="1"/>
  <c r="B5177" i="1"/>
  <c r="A5177" i="1" s="1"/>
  <c r="L5176" i="1"/>
  <c r="J5176" i="1"/>
  <c r="I5176" i="1"/>
  <c r="H5176" i="1"/>
  <c r="G5176" i="1"/>
  <c r="F5176" i="1"/>
  <c r="K5176" i="1" s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J5174" i="1"/>
  <c r="I5174" i="1"/>
  <c r="H5174" i="1"/>
  <c r="G5174" i="1"/>
  <c r="F5174" i="1"/>
  <c r="K5174" i="1" s="1"/>
  <c r="E5174" i="1"/>
  <c r="D5174" i="1"/>
  <c r="C5174" i="1"/>
  <c r="B5174" i="1"/>
  <c r="A5174" i="1" s="1"/>
  <c r="L5173" i="1"/>
  <c r="J5173" i="1"/>
  <c r="I5173" i="1"/>
  <c r="H5173" i="1"/>
  <c r="G5173" i="1"/>
  <c r="F5173" i="1"/>
  <c r="K5173" i="1" s="1"/>
  <c r="E5173" i="1"/>
  <c r="D5173" i="1"/>
  <c r="C5173" i="1"/>
  <c r="B5173" i="1"/>
  <c r="A5173" i="1" s="1"/>
  <c r="L5172" i="1"/>
  <c r="J5172" i="1"/>
  <c r="I5172" i="1"/>
  <c r="H5172" i="1"/>
  <c r="G5172" i="1"/>
  <c r="F5172" i="1"/>
  <c r="K5172" i="1" s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 s="1"/>
  <c r="L5170" i="1"/>
  <c r="J5170" i="1"/>
  <c r="I5170" i="1"/>
  <c r="H5170" i="1"/>
  <c r="G5170" i="1"/>
  <c r="F5170" i="1"/>
  <c r="K5170" i="1" s="1"/>
  <c r="E5170" i="1"/>
  <c r="D5170" i="1"/>
  <c r="C5170" i="1"/>
  <c r="B5170" i="1"/>
  <c r="A5170" i="1" s="1"/>
  <c r="L5169" i="1"/>
  <c r="J5169" i="1"/>
  <c r="I5169" i="1"/>
  <c r="H5169" i="1"/>
  <c r="G5169" i="1"/>
  <c r="F5169" i="1"/>
  <c r="K5169" i="1" s="1"/>
  <c r="E5169" i="1"/>
  <c r="D5169" i="1"/>
  <c r="C5169" i="1"/>
  <c r="B5169" i="1"/>
  <c r="A5169" i="1" s="1"/>
  <c r="L5168" i="1"/>
  <c r="J5168" i="1"/>
  <c r="I5168" i="1"/>
  <c r="H5168" i="1"/>
  <c r="G5168" i="1"/>
  <c r="F5168" i="1"/>
  <c r="K5168" i="1" s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J5166" i="1"/>
  <c r="I5166" i="1"/>
  <c r="H5166" i="1"/>
  <c r="G5166" i="1"/>
  <c r="F5166" i="1"/>
  <c r="K5166" i="1" s="1"/>
  <c r="E5166" i="1"/>
  <c r="D5166" i="1"/>
  <c r="C5166" i="1"/>
  <c r="B5166" i="1"/>
  <c r="A5166" i="1" s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 s="1"/>
  <c r="L5164" i="1"/>
  <c r="J5164" i="1"/>
  <c r="I5164" i="1"/>
  <c r="H5164" i="1"/>
  <c r="G5164" i="1"/>
  <c r="F5164" i="1"/>
  <c r="K5164" i="1" s="1"/>
  <c r="E5164" i="1"/>
  <c r="D5164" i="1"/>
  <c r="C5164" i="1"/>
  <c r="B5164" i="1"/>
  <c r="A5164" i="1" s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 s="1"/>
  <c r="L5162" i="1"/>
  <c r="J5162" i="1"/>
  <c r="I5162" i="1"/>
  <c r="H5162" i="1"/>
  <c r="G5162" i="1"/>
  <c r="F5162" i="1"/>
  <c r="K5162" i="1" s="1"/>
  <c r="E5162" i="1"/>
  <c r="D5162" i="1"/>
  <c r="C5162" i="1"/>
  <c r="B5162" i="1"/>
  <c r="A5162" i="1" s="1"/>
  <c r="L5161" i="1"/>
  <c r="J5161" i="1"/>
  <c r="I5161" i="1"/>
  <c r="H5161" i="1"/>
  <c r="G5161" i="1"/>
  <c r="F5161" i="1"/>
  <c r="K5161" i="1" s="1"/>
  <c r="E5161" i="1"/>
  <c r="D5161" i="1"/>
  <c r="C5161" i="1"/>
  <c r="B5161" i="1"/>
  <c r="A5161" i="1" s="1"/>
  <c r="L5160" i="1"/>
  <c r="J5160" i="1"/>
  <c r="I5160" i="1"/>
  <c r="H5160" i="1"/>
  <c r="G5160" i="1"/>
  <c r="F5160" i="1"/>
  <c r="K5160" i="1" s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J5158" i="1"/>
  <c r="I5158" i="1"/>
  <c r="H5158" i="1"/>
  <c r="G5158" i="1"/>
  <c r="F5158" i="1"/>
  <c r="K5158" i="1" s="1"/>
  <c r="E5158" i="1"/>
  <c r="D5158" i="1"/>
  <c r="C5158" i="1"/>
  <c r="B5158" i="1"/>
  <c r="A5158" i="1" s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 s="1"/>
  <c r="L5156" i="1"/>
  <c r="J5156" i="1"/>
  <c r="I5156" i="1"/>
  <c r="H5156" i="1"/>
  <c r="G5156" i="1"/>
  <c r="F5156" i="1"/>
  <c r="K5156" i="1" s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 s="1"/>
  <c r="L5154" i="1"/>
  <c r="J5154" i="1"/>
  <c r="I5154" i="1"/>
  <c r="H5154" i="1"/>
  <c r="G5154" i="1"/>
  <c r="F5154" i="1"/>
  <c r="K5154" i="1" s="1"/>
  <c r="E5154" i="1"/>
  <c r="D5154" i="1"/>
  <c r="C5154" i="1"/>
  <c r="B5154" i="1"/>
  <c r="A5154" i="1" s="1"/>
  <c r="L5153" i="1"/>
  <c r="J5153" i="1"/>
  <c r="I5153" i="1"/>
  <c r="H5153" i="1"/>
  <c r="G5153" i="1"/>
  <c r="F5153" i="1"/>
  <c r="K5153" i="1" s="1"/>
  <c r="E5153" i="1"/>
  <c r="D5153" i="1"/>
  <c r="C5153" i="1"/>
  <c r="B5153" i="1"/>
  <c r="A5153" i="1" s="1"/>
  <c r="L5152" i="1"/>
  <c r="J5152" i="1"/>
  <c r="I5152" i="1"/>
  <c r="H5152" i="1"/>
  <c r="G5152" i="1"/>
  <c r="F5152" i="1"/>
  <c r="K5152" i="1" s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J5150" i="1"/>
  <c r="I5150" i="1"/>
  <c r="H5150" i="1"/>
  <c r="G5150" i="1"/>
  <c r="F5150" i="1"/>
  <c r="K5150" i="1" s="1"/>
  <c r="E5150" i="1"/>
  <c r="D5150" i="1"/>
  <c r="C5150" i="1"/>
  <c r="B5150" i="1"/>
  <c r="A5150" i="1" s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 s="1"/>
  <c r="L5148" i="1"/>
  <c r="J5148" i="1"/>
  <c r="I5148" i="1"/>
  <c r="H5148" i="1"/>
  <c r="G5148" i="1"/>
  <c r="F5148" i="1"/>
  <c r="K5148" i="1" s="1"/>
  <c r="E5148" i="1"/>
  <c r="D5148" i="1"/>
  <c r="C5148" i="1"/>
  <c r="B5148" i="1"/>
  <c r="A5148" i="1" s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 s="1"/>
  <c r="L5146" i="1"/>
  <c r="J5146" i="1"/>
  <c r="I5146" i="1"/>
  <c r="H5146" i="1"/>
  <c r="G5146" i="1"/>
  <c r="F5146" i="1"/>
  <c r="K5146" i="1" s="1"/>
  <c r="E5146" i="1"/>
  <c r="D5146" i="1"/>
  <c r="C5146" i="1"/>
  <c r="B5146" i="1"/>
  <c r="A5146" i="1" s="1"/>
  <c r="L5145" i="1"/>
  <c r="J5145" i="1"/>
  <c r="I5145" i="1"/>
  <c r="H5145" i="1"/>
  <c r="G5145" i="1"/>
  <c r="F5145" i="1"/>
  <c r="K5145" i="1" s="1"/>
  <c r="E5145" i="1"/>
  <c r="D5145" i="1"/>
  <c r="C5145" i="1"/>
  <c r="B5145" i="1"/>
  <c r="A5145" i="1" s="1"/>
  <c r="L5144" i="1"/>
  <c r="J5144" i="1"/>
  <c r="I5144" i="1"/>
  <c r="H5144" i="1"/>
  <c r="G5144" i="1"/>
  <c r="F5144" i="1"/>
  <c r="K5144" i="1" s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J5142" i="1"/>
  <c r="I5142" i="1"/>
  <c r="H5142" i="1"/>
  <c r="G5142" i="1"/>
  <c r="F5142" i="1"/>
  <c r="K5142" i="1" s="1"/>
  <c r="E5142" i="1"/>
  <c r="D5142" i="1"/>
  <c r="C5142" i="1"/>
  <c r="B5142" i="1"/>
  <c r="A5142" i="1" s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 s="1"/>
  <c r="L5140" i="1"/>
  <c r="J5140" i="1"/>
  <c r="I5140" i="1"/>
  <c r="H5140" i="1"/>
  <c r="G5140" i="1"/>
  <c r="F5140" i="1"/>
  <c r="K5140" i="1" s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 s="1"/>
  <c r="L5138" i="1"/>
  <c r="J5138" i="1"/>
  <c r="I5138" i="1"/>
  <c r="H5138" i="1"/>
  <c r="G5138" i="1"/>
  <c r="F5138" i="1"/>
  <c r="K5138" i="1" s="1"/>
  <c r="E5138" i="1"/>
  <c r="D5138" i="1"/>
  <c r="C5138" i="1"/>
  <c r="B5138" i="1"/>
  <c r="A5138" i="1" s="1"/>
  <c r="L5137" i="1"/>
  <c r="J5137" i="1"/>
  <c r="I5137" i="1"/>
  <c r="H5137" i="1"/>
  <c r="G5137" i="1"/>
  <c r="F5137" i="1"/>
  <c r="K5137" i="1" s="1"/>
  <c r="E5137" i="1"/>
  <c r="D5137" i="1"/>
  <c r="C5137" i="1"/>
  <c r="B5137" i="1"/>
  <c r="A5137" i="1" s="1"/>
  <c r="L5136" i="1"/>
  <c r="J5136" i="1"/>
  <c r="I5136" i="1"/>
  <c r="H5136" i="1"/>
  <c r="G5136" i="1"/>
  <c r="F5136" i="1"/>
  <c r="K5136" i="1" s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J5134" i="1"/>
  <c r="I5134" i="1"/>
  <c r="H5134" i="1"/>
  <c r="G5134" i="1"/>
  <c r="F5134" i="1"/>
  <c r="K5134" i="1" s="1"/>
  <c r="E5134" i="1"/>
  <c r="D5134" i="1"/>
  <c r="C5134" i="1"/>
  <c r="B5134" i="1"/>
  <c r="A5134" i="1" s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 s="1"/>
  <c r="L5132" i="1"/>
  <c r="J5132" i="1"/>
  <c r="I5132" i="1"/>
  <c r="H5132" i="1"/>
  <c r="G5132" i="1"/>
  <c r="F5132" i="1"/>
  <c r="K5132" i="1" s="1"/>
  <c r="E5132" i="1"/>
  <c r="D5132" i="1"/>
  <c r="C5132" i="1"/>
  <c r="B5132" i="1"/>
  <c r="A5132" i="1" s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 s="1"/>
  <c r="L5130" i="1"/>
  <c r="J5130" i="1"/>
  <c r="I5130" i="1"/>
  <c r="H5130" i="1"/>
  <c r="G5130" i="1"/>
  <c r="F5130" i="1"/>
  <c r="K5130" i="1" s="1"/>
  <c r="E5130" i="1"/>
  <c r="D5130" i="1"/>
  <c r="C5130" i="1"/>
  <c r="B5130" i="1"/>
  <c r="A5130" i="1" s="1"/>
  <c r="L5129" i="1"/>
  <c r="J5129" i="1"/>
  <c r="I5129" i="1"/>
  <c r="H5129" i="1"/>
  <c r="G5129" i="1"/>
  <c r="F5129" i="1"/>
  <c r="K5129" i="1" s="1"/>
  <c r="E5129" i="1"/>
  <c r="D5129" i="1"/>
  <c r="C5129" i="1"/>
  <c r="B5129" i="1"/>
  <c r="A5129" i="1" s="1"/>
  <c r="L5128" i="1"/>
  <c r="J5128" i="1"/>
  <c r="I5128" i="1"/>
  <c r="H5128" i="1"/>
  <c r="G5128" i="1"/>
  <c r="F5128" i="1"/>
  <c r="K5128" i="1" s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J5126" i="1"/>
  <c r="I5126" i="1"/>
  <c r="H5126" i="1"/>
  <c r="G5126" i="1"/>
  <c r="F5126" i="1"/>
  <c r="K5126" i="1" s="1"/>
  <c r="E5126" i="1"/>
  <c r="D5126" i="1"/>
  <c r="C5126" i="1"/>
  <c r="B5126" i="1"/>
  <c r="A5126" i="1" s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 s="1"/>
  <c r="L5124" i="1"/>
  <c r="J5124" i="1"/>
  <c r="I5124" i="1"/>
  <c r="H5124" i="1"/>
  <c r="G5124" i="1"/>
  <c r="F5124" i="1"/>
  <c r="K5124" i="1" s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 s="1"/>
  <c r="L5122" i="1"/>
  <c r="J5122" i="1"/>
  <c r="I5122" i="1"/>
  <c r="H5122" i="1"/>
  <c r="G5122" i="1"/>
  <c r="F5122" i="1"/>
  <c r="K5122" i="1" s="1"/>
  <c r="E5122" i="1"/>
  <c r="D5122" i="1"/>
  <c r="C5122" i="1"/>
  <c r="B5122" i="1"/>
  <c r="A5122" i="1" s="1"/>
  <c r="L5121" i="1"/>
  <c r="J5121" i="1"/>
  <c r="I5121" i="1"/>
  <c r="H5121" i="1"/>
  <c r="G5121" i="1"/>
  <c r="F5121" i="1"/>
  <c r="K5121" i="1" s="1"/>
  <c r="E5121" i="1"/>
  <c r="D5121" i="1"/>
  <c r="C5121" i="1"/>
  <c r="B5121" i="1"/>
  <c r="A5121" i="1" s="1"/>
  <c r="L5120" i="1"/>
  <c r="J5120" i="1"/>
  <c r="I5120" i="1"/>
  <c r="H5120" i="1"/>
  <c r="G5120" i="1"/>
  <c r="F5120" i="1"/>
  <c r="K5120" i="1" s="1"/>
  <c r="E5120" i="1"/>
  <c r="D5120" i="1"/>
  <c r="C5120" i="1"/>
  <c r="B5120" i="1"/>
  <c r="A5120" i="1"/>
  <c r="L5119" i="1"/>
  <c r="J5119" i="1"/>
  <c r="I5119" i="1"/>
  <c r="H5119" i="1"/>
  <c r="G5119" i="1"/>
  <c r="F5119" i="1"/>
  <c r="K5119" i="1" s="1"/>
  <c r="E5119" i="1"/>
  <c r="D5119" i="1"/>
  <c r="C5119" i="1"/>
  <c r="B5119" i="1"/>
  <c r="A5119" i="1"/>
  <c r="L5118" i="1"/>
  <c r="J5118" i="1"/>
  <c r="I5118" i="1"/>
  <c r="H5118" i="1"/>
  <c r="G5118" i="1"/>
  <c r="F5118" i="1"/>
  <c r="K5118" i="1" s="1"/>
  <c r="E5118" i="1"/>
  <c r="D5118" i="1"/>
  <c r="C5118" i="1"/>
  <c r="B5118" i="1"/>
  <c r="A5118" i="1"/>
  <c r="L5117" i="1"/>
  <c r="J5117" i="1"/>
  <c r="I5117" i="1"/>
  <c r="H5117" i="1"/>
  <c r="G5117" i="1"/>
  <c r="F5117" i="1"/>
  <c r="K5117" i="1" s="1"/>
  <c r="E5117" i="1"/>
  <c r="D5117" i="1"/>
  <c r="C5117" i="1"/>
  <c r="B5117" i="1"/>
  <c r="A5117" i="1"/>
  <c r="L5116" i="1"/>
  <c r="J5116" i="1"/>
  <c r="I5116" i="1"/>
  <c r="H5116" i="1"/>
  <c r="G5116" i="1"/>
  <c r="F5116" i="1"/>
  <c r="K5116" i="1" s="1"/>
  <c r="E5116" i="1"/>
  <c r="D5116" i="1"/>
  <c r="C5116" i="1"/>
  <c r="B5116" i="1"/>
  <c r="A5116" i="1"/>
  <c r="L5115" i="1"/>
  <c r="J5115" i="1"/>
  <c r="I5115" i="1"/>
  <c r="H5115" i="1"/>
  <c r="G5115" i="1"/>
  <c r="F5115" i="1"/>
  <c r="K5115" i="1" s="1"/>
  <c r="E5115" i="1"/>
  <c r="D5115" i="1"/>
  <c r="C5115" i="1"/>
  <c r="B5115" i="1"/>
  <c r="A5115" i="1" s="1"/>
  <c r="L5114" i="1"/>
  <c r="J5114" i="1"/>
  <c r="I5114" i="1"/>
  <c r="H5114" i="1"/>
  <c r="G5114" i="1"/>
  <c r="F5114" i="1"/>
  <c r="K5114" i="1" s="1"/>
  <c r="E5114" i="1"/>
  <c r="D5114" i="1"/>
  <c r="C5114" i="1"/>
  <c r="B5114" i="1"/>
  <c r="A5114" i="1" s="1"/>
  <c r="L5113" i="1"/>
  <c r="J5113" i="1"/>
  <c r="I5113" i="1"/>
  <c r="H5113" i="1"/>
  <c r="G5113" i="1"/>
  <c r="F5113" i="1"/>
  <c r="K5113" i="1" s="1"/>
  <c r="E5113" i="1"/>
  <c r="D5113" i="1"/>
  <c r="C5113" i="1"/>
  <c r="B5113" i="1"/>
  <c r="A5113" i="1" s="1"/>
  <c r="L5112" i="1"/>
  <c r="J5112" i="1"/>
  <c r="I5112" i="1"/>
  <c r="H5112" i="1"/>
  <c r="G5112" i="1"/>
  <c r="F5112" i="1"/>
  <c r="K5112" i="1" s="1"/>
  <c r="E5112" i="1"/>
  <c r="D5112" i="1"/>
  <c r="C5112" i="1"/>
  <c r="B5112" i="1"/>
  <c r="A5112" i="1"/>
  <c r="L5111" i="1"/>
  <c r="J5111" i="1"/>
  <c r="I5111" i="1"/>
  <c r="H5111" i="1"/>
  <c r="G5111" i="1"/>
  <c r="F5111" i="1"/>
  <c r="K5111" i="1" s="1"/>
  <c r="E5111" i="1"/>
  <c r="D5111" i="1"/>
  <c r="C5111" i="1"/>
  <c r="B5111" i="1"/>
  <c r="A5111" i="1"/>
  <c r="L5110" i="1"/>
  <c r="J5110" i="1"/>
  <c r="I5110" i="1"/>
  <c r="H5110" i="1"/>
  <c r="G5110" i="1"/>
  <c r="F5110" i="1"/>
  <c r="K5110" i="1" s="1"/>
  <c r="E5110" i="1"/>
  <c r="D5110" i="1"/>
  <c r="C5110" i="1"/>
  <c r="B5110" i="1"/>
  <c r="A5110" i="1"/>
  <c r="L5109" i="1"/>
  <c r="J5109" i="1"/>
  <c r="I5109" i="1"/>
  <c r="H5109" i="1"/>
  <c r="G5109" i="1"/>
  <c r="F5109" i="1"/>
  <c r="K5109" i="1" s="1"/>
  <c r="E5109" i="1"/>
  <c r="D5109" i="1"/>
  <c r="C5109" i="1"/>
  <c r="B5109" i="1"/>
  <c r="A5109" i="1"/>
  <c r="L5108" i="1"/>
  <c r="J5108" i="1"/>
  <c r="I5108" i="1"/>
  <c r="H5108" i="1"/>
  <c r="G5108" i="1"/>
  <c r="F5108" i="1"/>
  <c r="K5108" i="1" s="1"/>
  <c r="E5108" i="1"/>
  <c r="D5108" i="1"/>
  <c r="C5108" i="1"/>
  <c r="B5108" i="1"/>
  <c r="A5108" i="1"/>
  <c r="L5107" i="1"/>
  <c r="J5107" i="1"/>
  <c r="I5107" i="1"/>
  <c r="H5107" i="1"/>
  <c r="G5107" i="1"/>
  <c r="F5107" i="1"/>
  <c r="K5107" i="1" s="1"/>
  <c r="E5107" i="1"/>
  <c r="D5107" i="1"/>
  <c r="C5107" i="1"/>
  <c r="B5107" i="1"/>
  <c r="A5107" i="1" s="1"/>
  <c r="L5106" i="1"/>
  <c r="J5106" i="1"/>
  <c r="I5106" i="1"/>
  <c r="H5106" i="1"/>
  <c r="G5106" i="1"/>
  <c r="F5106" i="1"/>
  <c r="K5106" i="1" s="1"/>
  <c r="E5106" i="1"/>
  <c r="D5106" i="1"/>
  <c r="C5106" i="1"/>
  <c r="B5106" i="1"/>
  <c r="A5106" i="1" s="1"/>
  <c r="L5105" i="1"/>
  <c r="J5105" i="1"/>
  <c r="I5105" i="1"/>
  <c r="H5105" i="1"/>
  <c r="G5105" i="1"/>
  <c r="F5105" i="1"/>
  <c r="K5105" i="1" s="1"/>
  <c r="E5105" i="1"/>
  <c r="D5105" i="1"/>
  <c r="C5105" i="1"/>
  <c r="B5105" i="1"/>
  <c r="A5105" i="1" s="1"/>
  <c r="L5104" i="1"/>
  <c r="J5104" i="1"/>
  <c r="I5104" i="1"/>
  <c r="H5104" i="1"/>
  <c r="G5104" i="1"/>
  <c r="F5104" i="1"/>
  <c r="K5104" i="1" s="1"/>
  <c r="E5104" i="1"/>
  <c r="D5104" i="1"/>
  <c r="C5104" i="1"/>
  <c r="B5104" i="1"/>
  <c r="A5104" i="1"/>
  <c r="L5103" i="1"/>
  <c r="J5103" i="1"/>
  <c r="I5103" i="1"/>
  <c r="H5103" i="1"/>
  <c r="G5103" i="1"/>
  <c r="F5103" i="1"/>
  <c r="K5103" i="1" s="1"/>
  <c r="E5103" i="1"/>
  <c r="D5103" i="1"/>
  <c r="C5103" i="1"/>
  <c r="B5103" i="1"/>
  <c r="A5103" i="1"/>
  <c r="L5102" i="1"/>
  <c r="J5102" i="1"/>
  <c r="I5102" i="1"/>
  <c r="H5102" i="1"/>
  <c r="G5102" i="1"/>
  <c r="F5102" i="1"/>
  <c r="K5102" i="1" s="1"/>
  <c r="E5102" i="1"/>
  <c r="D5102" i="1"/>
  <c r="C5102" i="1"/>
  <c r="B5102" i="1"/>
  <c r="A5102" i="1"/>
  <c r="L5101" i="1"/>
  <c r="J5101" i="1"/>
  <c r="I5101" i="1"/>
  <c r="H5101" i="1"/>
  <c r="G5101" i="1"/>
  <c r="F5101" i="1"/>
  <c r="K5101" i="1" s="1"/>
  <c r="E5101" i="1"/>
  <c r="D5101" i="1"/>
  <c r="C5101" i="1"/>
  <c r="B5101" i="1"/>
  <c r="A5101" i="1"/>
  <c r="L5100" i="1"/>
  <c r="J5100" i="1"/>
  <c r="I5100" i="1"/>
  <c r="H5100" i="1"/>
  <c r="G5100" i="1"/>
  <c r="F5100" i="1"/>
  <c r="K5100" i="1" s="1"/>
  <c r="E5100" i="1"/>
  <c r="D5100" i="1"/>
  <c r="C5100" i="1"/>
  <c r="B5100" i="1"/>
  <c r="A5100" i="1"/>
  <c r="L5099" i="1"/>
  <c r="J5099" i="1"/>
  <c r="I5099" i="1"/>
  <c r="H5099" i="1"/>
  <c r="G5099" i="1"/>
  <c r="F5099" i="1"/>
  <c r="K5099" i="1" s="1"/>
  <c r="E5099" i="1"/>
  <c r="D5099" i="1"/>
  <c r="C5099" i="1"/>
  <c r="B5099" i="1"/>
  <c r="A5099" i="1" s="1"/>
  <c r="L5098" i="1"/>
  <c r="J5098" i="1"/>
  <c r="I5098" i="1"/>
  <c r="H5098" i="1"/>
  <c r="G5098" i="1"/>
  <c r="F5098" i="1"/>
  <c r="K5098" i="1" s="1"/>
  <c r="E5098" i="1"/>
  <c r="D5098" i="1"/>
  <c r="C5098" i="1"/>
  <c r="B5098" i="1"/>
  <c r="A5098" i="1" s="1"/>
  <c r="L5097" i="1"/>
  <c r="J5097" i="1"/>
  <c r="I5097" i="1"/>
  <c r="H5097" i="1"/>
  <c r="G5097" i="1"/>
  <c r="F5097" i="1"/>
  <c r="K5097" i="1" s="1"/>
  <c r="E5097" i="1"/>
  <c r="D5097" i="1"/>
  <c r="C5097" i="1"/>
  <c r="B5097" i="1"/>
  <c r="A5097" i="1" s="1"/>
  <c r="L5096" i="1"/>
  <c r="J5096" i="1"/>
  <c r="I5096" i="1"/>
  <c r="H5096" i="1"/>
  <c r="G5096" i="1"/>
  <c r="F5096" i="1"/>
  <c r="K5096" i="1" s="1"/>
  <c r="E5096" i="1"/>
  <c r="D5096" i="1"/>
  <c r="C5096" i="1"/>
  <c r="B5096" i="1"/>
  <c r="A5096" i="1"/>
  <c r="L5095" i="1"/>
  <c r="J5095" i="1"/>
  <c r="I5095" i="1"/>
  <c r="H5095" i="1"/>
  <c r="G5095" i="1"/>
  <c r="F5095" i="1"/>
  <c r="K5095" i="1" s="1"/>
  <c r="E5095" i="1"/>
  <c r="D5095" i="1"/>
  <c r="C5095" i="1"/>
  <c r="B5095" i="1"/>
  <c r="A5095" i="1"/>
  <c r="L5094" i="1"/>
  <c r="J5094" i="1"/>
  <c r="I5094" i="1"/>
  <c r="H5094" i="1"/>
  <c r="G5094" i="1"/>
  <c r="F5094" i="1"/>
  <c r="K5094" i="1" s="1"/>
  <c r="E5094" i="1"/>
  <c r="D5094" i="1"/>
  <c r="C5094" i="1"/>
  <c r="B5094" i="1"/>
  <c r="A5094" i="1"/>
  <c r="L5093" i="1"/>
  <c r="J5093" i="1"/>
  <c r="I5093" i="1"/>
  <c r="H5093" i="1"/>
  <c r="G5093" i="1"/>
  <c r="F5093" i="1"/>
  <c r="K5093" i="1" s="1"/>
  <c r="E5093" i="1"/>
  <c r="D5093" i="1"/>
  <c r="C5093" i="1"/>
  <c r="B5093" i="1"/>
  <c r="A5093" i="1"/>
  <c r="L5092" i="1"/>
  <c r="J5092" i="1"/>
  <c r="I5092" i="1"/>
  <c r="H5092" i="1"/>
  <c r="G5092" i="1"/>
  <c r="F5092" i="1"/>
  <c r="K5092" i="1" s="1"/>
  <c r="E5092" i="1"/>
  <c r="D5092" i="1"/>
  <c r="C5092" i="1"/>
  <c r="B5092" i="1"/>
  <c r="A5092" i="1"/>
  <c r="L5091" i="1"/>
  <c r="J5091" i="1"/>
  <c r="I5091" i="1"/>
  <c r="H5091" i="1"/>
  <c r="G5091" i="1"/>
  <c r="F5091" i="1"/>
  <c r="K5091" i="1" s="1"/>
  <c r="E5091" i="1"/>
  <c r="D5091" i="1"/>
  <c r="C5091" i="1"/>
  <c r="B5091" i="1"/>
  <c r="A5091" i="1" s="1"/>
  <c r="L5090" i="1"/>
  <c r="J5090" i="1"/>
  <c r="I5090" i="1"/>
  <c r="H5090" i="1"/>
  <c r="G5090" i="1"/>
  <c r="F5090" i="1"/>
  <c r="K5090" i="1" s="1"/>
  <c r="E5090" i="1"/>
  <c r="D5090" i="1"/>
  <c r="C5090" i="1"/>
  <c r="B5090" i="1"/>
  <c r="A5090" i="1" s="1"/>
  <c r="L5089" i="1"/>
  <c r="J5089" i="1"/>
  <c r="I5089" i="1"/>
  <c r="H5089" i="1"/>
  <c r="G5089" i="1"/>
  <c r="F5089" i="1"/>
  <c r="K5089" i="1" s="1"/>
  <c r="E5089" i="1"/>
  <c r="D5089" i="1"/>
  <c r="C5089" i="1"/>
  <c r="B5089" i="1"/>
  <c r="A5089" i="1" s="1"/>
  <c r="L5088" i="1"/>
  <c r="J5088" i="1"/>
  <c r="I5088" i="1"/>
  <c r="H5088" i="1"/>
  <c r="G5088" i="1"/>
  <c r="F5088" i="1"/>
  <c r="K5088" i="1" s="1"/>
  <c r="E5088" i="1"/>
  <c r="D5088" i="1"/>
  <c r="C5088" i="1"/>
  <c r="B5088" i="1"/>
  <c r="A5088" i="1"/>
  <c r="L5087" i="1"/>
  <c r="J5087" i="1"/>
  <c r="I5087" i="1"/>
  <c r="H5087" i="1"/>
  <c r="G5087" i="1"/>
  <c r="F5087" i="1"/>
  <c r="K5087" i="1" s="1"/>
  <c r="E5087" i="1"/>
  <c r="D5087" i="1"/>
  <c r="C5087" i="1"/>
  <c r="B5087" i="1"/>
  <c r="A5087" i="1"/>
  <c r="L5086" i="1"/>
  <c r="J5086" i="1"/>
  <c r="I5086" i="1"/>
  <c r="H5086" i="1"/>
  <c r="G5086" i="1"/>
  <c r="F5086" i="1"/>
  <c r="K5086" i="1" s="1"/>
  <c r="E5086" i="1"/>
  <c r="D5086" i="1"/>
  <c r="C5086" i="1"/>
  <c r="B5086" i="1"/>
  <c r="A5086" i="1"/>
  <c r="L5085" i="1"/>
  <c r="J5085" i="1"/>
  <c r="I5085" i="1"/>
  <c r="H5085" i="1"/>
  <c r="G5085" i="1"/>
  <c r="F5085" i="1"/>
  <c r="K5085" i="1" s="1"/>
  <c r="E5085" i="1"/>
  <c r="D5085" i="1"/>
  <c r="C5085" i="1"/>
  <c r="B5085" i="1"/>
  <c r="A5085" i="1"/>
  <c r="L5084" i="1"/>
  <c r="J5084" i="1"/>
  <c r="I5084" i="1"/>
  <c r="H5084" i="1"/>
  <c r="G5084" i="1"/>
  <c r="F5084" i="1"/>
  <c r="K5084" i="1" s="1"/>
  <c r="E5084" i="1"/>
  <c r="D5084" i="1"/>
  <c r="C5084" i="1"/>
  <c r="B5084" i="1"/>
  <c r="A5084" i="1"/>
  <c r="L5083" i="1"/>
  <c r="J5083" i="1"/>
  <c r="I5083" i="1"/>
  <c r="H5083" i="1"/>
  <c r="G5083" i="1"/>
  <c r="F5083" i="1"/>
  <c r="K5083" i="1" s="1"/>
  <c r="E5083" i="1"/>
  <c r="D5083" i="1"/>
  <c r="C5083" i="1"/>
  <c r="B5083" i="1"/>
  <c r="A5083" i="1" s="1"/>
  <c r="L5082" i="1"/>
  <c r="J5082" i="1"/>
  <c r="I5082" i="1"/>
  <c r="H5082" i="1"/>
  <c r="G5082" i="1"/>
  <c r="F5082" i="1"/>
  <c r="K5082" i="1" s="1"/>
  <c r="E5082" i="1"/>
  <c r="D5082" i="1"/>
  <c r="C5082" i="1"/>
  <c r="B5082" i="1"/>
  <c r="A5082" i="1" s="1"/>
  <c r="L5081" i="1"/>
  <c r="J5081" i="1"/>
  <c r="I5081" i="1"/>
  <c r="H5081" i="1"/>
  <c r="G5081" i="1"/>
  <c r="F5081" i="1"/>
  <c r="K5081" i="1" s="1"/>
  <c r="E5081" i="1"/>
  <c r="D5081" i="1"/>
  <c r="C5081" i="1"/>
  <c r="B5081" i="1"/>
  <c r="A5081" i="1" s="1"/>
  <c r="L5080" i="1"/>
  <c r="J5080" i="1"/>
  <c r="I5080" i="1"/>
  <c r="H5080" i="1"/>
  <c r="G5080" i="1"/>
  <c r="F5080" i="1"/>
  <c r="K5080" i="1" s="1"/>
  <c r="E5080" i="1"/>
  <c r="D5080" i="1"/>
  <c r="C5080" i="1"/>
  <c r="B5080" i="1"/>
  <c r="A5080" i="1"/>
  <c r="L5079" i="1"/>
  <c r="J5079" i="1"/>
  <c r="I5079" i="1"/>
  <c r="H5079" i="1"/>
  <c r="G5079" i="1"/>
  <c r="F5079" i="1"/>
  <c r="K5079" i="1" s="1"/>
  <c r="E5079" i="1"/>
  <c r="D5079" i="1"/>
  <c r="C5079" i="1"/>
  <c r="B5079" i="1"/>
  <c r="A5079" i="1"/>
  <c r="L5078" i="1"/>
  <c r="J5078" i="1"/>
  <c r="I5078" i="1"/>
  <c r="H5078" i="1"/>
  <c r="G5078" i="1"/>
  <c r="F5078" i="1"/>
  <c r="K5078" i="1" s="1"/>
  <c r="E5078" i="1"/>
  <c r="D5078" i="1"/>
  <c r="C5078" i="1"/>
  <c r="B5078" i="1"/>
  <c r="A5078" i="1"/>
  <c r="L5077" i="1"/>
  <c r="J5077" i="1"/>
  <c r="I5077" i="1"/>
  <c r="H5077" i="1"/>
  <c r="G5077" i="1"/>
  <c r="F5077" i="1"/>
  <c r="K5077" i="1" s="1"/>
  <c r="E5077" i="1"/>
  <c r="D5077" i="1"/>
  <c r="C5077" i="1"/>
  <c r="B5077" i="1"/>
  <c r="A5077" i="1"/>
  <c r="L5076" i="1"/>
  <c r="J5076" i="1"/>
  <c r="I5076" i="1"/>
  <c r="H5076" i="1"/>
  <c r="G5076" i="1"/>
  <c r="F5076" i="1"/>
  <c r="K5076" i="1" s="1"/>
  <c r="E5076" i="1"/>
  <c r="D5076" i="1"/>
  <c r="C5076" i="1"/>
  <c r="B5076" i="1"/>
  <c r="A5076" i="1"/>
  <c r="L5075" i="1"/>
  <c r="J5075" i="1"/>
  <c r="I5075" i="1"/>
  <c r="H5075" i="1"/>
  <c r="G5075" i="1"/>
  <c r="F5075" i="1"/>
  <c r="K5075" i="1" s="1"/>
  <c r="E5075" i="1"/>
  <c r="D5075" i="1"/>
  <c r="C5075" i="1"/>
  <c r="B5075" i="1"/>
  <c r="A5075" i="1" s="1"/>
  <c r="L5074" i="1"/>
  <c r="J5074" i="1"/>
  <c r="I5074" i="1"/>
  <c r="H5074" i="1"/>
  <c r="G5074" i="1"/>
  <c r="F5074" i="1"/>
  <c r="K5074" i="1" s="1"/>
  <c r="E5074" i="1"/>
  <c r="D5074" i="1"/>
  <c r="C5074" i="1"/>
  <c r="B5074" i="1"/>
  <c r="A5074" i="1" s="1"/>
  <c r="L5073" i="1"/>
  <c r="J5073" i="1"/>
  <c r="I5073" i="1"/>
  <c r="H5073" i="1"/>
  <c r="G5073" i="1"/>
  <c r="F5073" i="1"/>
  <c r="K5073" i="1" s="1"/>
  <c r="E5073" i="1"/>
  <c r="D5073" i="1"/>
  <c r="C5073" i="1"/>
  <c r="B5073" i="1"/>
  <c r="A5073" i="1" s="1"/>
  <c r="L5072" i="1"/>
  <c r="J5072" i="1"/>
  <c r="I5072" i="1"/>
  <c r="H5072" i="1"/>
  <c r="G5072" i="1"/>
  <c r="F5072" i="1"/>
  <c r="K5072" i="1" s="1"/>
  <c r="E5072" i="1"/>
  <c r="D5072" i="1"/>
  <c r="C5072" i="1"/>
  <c r="B5072" i="1"/>
  <c r="A5072" i="1"/>
  <c r="L5071" i="1"/>
  <c r="J5071" i="1"/>
  <c r="I5071" i="1"/>
  <c r="H5071" i="1"/>
  <c r="G5071" i="1"/>
  <c r="F5071" i="1"/>
  <c r="K5071" i="1" s="1"/>
  <c r="E5071" i="1"/>
  <c r="D5071" i="1"/>
  <c r="C5071" i="1"/>
  <c r="B5071" i="1"/>
  <c r="A5071" i="1"/>
  <c r="L5070" i="1"/>
  <c r="J5070" i="1"/>
  <c r="I5070" i="1"/>
  <c r="H5070" i="1"/>
  <c r="G5070" i="1"/>
  <c r="F5070" i="1"/>
  <c r="K5070" i="1" s="1"/>
  <c r="E5070" i="1"/>
  <c r="D5070" i="1"/>
  <c r="C5070" i="1"/>
  <c r="B5070" i="1"/>
  <c r="A5070" i="1"/>
  <c r="L5069" i="1"/>
  <c r="J5069" i="1"/>
  <c r="I5069" i="1"/>
  <c r="H5069" i="1"/>
  <c r="G5069" i="1"/>
  <c r="F5069" i="1"/>
  <c r="K5069" i="1" s="1"/>
  <c r="E5069" i="1"/>
  <c r="D5069" i="1"/>
  <c r="C5069" i="1"/>
  <c r="B5069" i="1"/>
  <c r="A5069" i="1"/>
  <c r="L5068" i="1"/>
  <c r="J5068" i="1"/>
  <c r="I5068" i="1"/>
  <c r="H5068" i="1"/>
  <c r="G5068" i="1"/>
  <c r="F5068" i="1"/>
  <c r="K5068" i="1" s="1"/>
  <c r="E5068" i="1"/>
  <c r="D5068" i="1"/>
  <c r="C5068" i="1"/>
  <c r="B5068" i="1"/>
  <c r="A5068" i="1"/>
  <c r="L5067" i="1"/>
  <c r="J5067" i="1"/>
  <c r="I5067" i="1"/>
  <c r="H5067" i="1"/>
  <c r="G5067" i="1"/>
  <c r="F5067" i="1"/>
  <c r="K5067" i="1" s="1"/>
  <c r="E5067" i="1"/>
  <c r="D5067" i="1"/>
  <c r="C5067" i="1"/>
  <c r="B5067" i="1"/>
  <c r="A5067" i="1" s="1"/>
  <c r="L5066" i="1"/>
  <c r="J5066" i="1"/>
  <c r="I5066" i="1"/>
  <c r="H5066" i="1"/>
  <c r="G5066" i="1"/>
  <c r="F5066" i="1"/>
  <c r="K5066" i="1" s="1"/>
  <c r="E5066" i="1"/>
  <c r="D5066" i="1"/>
  <c r="C5066" i="1"/>
  <c r="B5066" i="1"/>
  <c r="A5066" i="1" s="1"/>
  <c r="L5065" i="1"/>
  <c r="J5065" i="1"/>
  <c r="I5065" i="1"/>
  <c r="H5065" i="1"/>
  <c r="G5065" i="1"/>
  <c r="F5065" i="1"/>
  <c r="K5065" i="1" s="1"/>
  <c r="E5065" i="1"/>
  <c r="D5065" i="1"/>
  <c r="C5065" i="1"/>
  <c r="B5065" i="1"/>
  <c r="A5065" i="1" s="1"/>
  <c r="L5064" i="1"/>
  <c r="J5064" i="1"/>
  <c r="I5064" i="1"/>
  <c r="H5064" i="1"/>
  <c r="G5064" i="1"/>
  <c r="F5064" i="1"/>
  <c r="K5064" i="1" s="1"/>
  <c r="E5064" i="1"/>
  <c r="D5064" i="1"/>
  <c r="C5064" i="1"/>
  <c r="B5064" i="1"/>
  <c r="A5064" i="1"/>
  <c r="L5063" i="1"/>
  <c r="J5063" i="1"/>
  <c r="I5063" i="1"/>
  <c r="H5063" i="1"/>
  <c r="G5063" i="1"/>
  <c r="F5063" i="1"/>
  <c r="K5063" i="1" s="1"/>
  <c r="E5063" i="1"/>
  <c r="D5063" i="1"/>
  <c r="C5063" i="1"/>
  <c r="B5063" i="1"/>
  <c r="A5063" i="1"/>
  <c r="L5062" i="1"/>
  <c r="J5062" i="1"/>
  <c r="I5062" i="1"/>
  <c r="H5062" i="1"/>
  <c r="G5062" i="1"/>
  <c r="F5062" i="1"/>
  <c r="K5062" i="1" s="1"/>
  <c r="E5062" i="1"/>
  <c r="D5062" i="1"/>
  <c r="C5062" i="1"/>
  <c r="B5062" i="1"/>
  <c r="A5062" i="1"/>
  <c r="L5061" i="1"/>
  <c r="J5061" i="1"/>
  <c r="I5061" i="1"/>
  <c r="H5061" i="1"/>
  <c r="G5061" i="1"/>
  <c r="F5061" i="1"/>
  <c r="K5061" i="1" s="1"/>
  <c r="E5061" i="1"/>
  <c r="D5061" i="1"/>
  <c r="C5061" i="1"/>
  <c r="B5061" i="1"/>
  <c r="A5061" i="1"/>
  <c r="L5060" i="1"/>
  <c r="J5060" i="1"/>
  <c r="I5060" i="1"/>
  <c r="H5060" i="1"/>
  <c r="G5060" i="1"/>
  <c r="F5060" i="1"/>
  <c r="K5060" i="1" s="1"/>
  <c r="E5060" i="1"/>
  <c r="D5060" i="1"/>
  <c r="C5060" i="1"/>
  <c r="B5060" i="1"/>
  <c r="A5060" i="1"/>
  <c r="L5059" i="1"/>
  <c r="J5059" i="1"/>
  <c r="I5059" i="1"/>
  <c r="H5059" i="1"/>
  <c r="G5059" i="1"/>
  <c r="F5059" i="1"/>
  <c r="K5059" i="1" s="1"/>
  <c r="E5059" i="1"/>
  <c r="D5059" i="1"/>
  <c r="C5059" i="1"/>
  <c r="B5059" i="1"/>
  <c r="A5059" i="1" s="1"/>
  <c r="L5058" i="1"/>
  <c r="J5058" i="1"/>
  <c r="I5058" i="1"/>
  <c r="H5058" i="1"/>
  <c r="G5058" i="1"/>
  <c r="F5058" i="1"/>
  <c r="K5058" i="1" s="1"/>
  <c r="E5058" i="1"/>
  <c r="D5058" i="1"/>
  <c r="C5058" i="1"/>
  <c r="B5058" i="1"/>
  <c r="A5058" i="1" s="1"/>
  <c r="L5057" i="1"/>
  <c r="J5057" i="1"/>
  <c r="I5057" i="1"/>
  <c r="H5057" i="1"/>
  <c r="G5057" i="1"/>
  <c r="F5057" i="1"/>
  <c r="K5057" i="1" s="1"/>
  <c r="E5057" i="1"/>
  <c r="D5057" i="1"/>
  <c r="C5057" i="1"/>
  <c r="B5057" i="1"/>
  <c r="A5057" i="1" s="1"/>
  <c r="L5056" i="1"/>
  <c r="J5056" i="1"/>
  <c r="I5056" i="1"/>
  <c r="H5056" i="1"/>
  <c r="G5056" i="1"/>
  <c r="F5056" i="1"/>
  <c r="K5056" i="1" s="1"/>
  <c r="E5056" i="1"/>
  <c r="D5056" i="1"/>
  <c r="C5056" i="1"/>
  <c r="B5056" i="1"/>
  <c r="A5056" i="1"/>
  <c r="L5055" i="1"/>
  <c r="J5055" i="1"/>
  <c r="I5055" i="1"/>
  <c r="H5055" i="1"/>
  <c r="G5055" i="1"/>
  <c r="F5055" i="1"/>
  <c r="K5055" i="1" s="1"/>
  <c r="E5055" i="1"/>
  <c r="D5055" i="1"/>
  <c r="C5055" i="1"/>
  <c r="B5055" i="1"/>
  <c r="A5055" i="1"/>
  <c r="L5054" i="1"/>
  <c r="J5054" i="1"/>
  <c r="I5054" i="1"/>
  <c r="H5054" i="1"/>
  <c r="G5054" i="1"/>
  <c r="F5054" i="1"/>
  <c r="K5054" i="1" s="1"/>
  <c r="E5054" i="1"/>
  <c r="D5054" i="1"/>
  <c r="C5054" i="1"/>
  <c r="B5054" i="1"/>
  <c r="A5054" i="1"/>
  <c r="L5053" i="1"/>
  <c r="J5053" i="1"/>
  <c r="I5053" i="1"/>
  <c r="H5053" i="1"/>
  <c r="G5053" i="1"/>
  <c r="F5053" i="1"/>
  <c r="K5053" i="1" s="1"/>
  <c r="E5053" i="1"/>
  <c r="D5053" i="1"/>
  <c r="C5053" i="1"/>
  <c r="B5053" i="1"/>
  <c r="A5053" i="1"/>
  <c r="L5052" i="1"/>
  <c r="J5052" i="1"/>
  <c r="I5052" i="1"/>
  <c r="H5052" i="1"/>
  <c r="G5052" i="1"/>
  <c r="F5052" i="1"/>
  <c r="K5052" i="1" s="1"/>
  <c r="E5052" i="1"/>
  <c r="D5052" i="1"/>
  <c r="C5052" i="1"/>
  <c r="B5052" i="1"/>
  <c r="A5052" i="1"/>
  <c r="L5051" i="1"/>
  <c r="J5051" i="1"/>
  <c r="I5051" i="1"/>
  <c r="H5051" i="1"/>
  <c r="G5051" i="1"/>
  <c r="F5051" i="1"/>
  <c r="K5051" i="1" s="1"/>
  <c r="E5051" i="1"/>
  <c r="D5051" i="1"/>
  <c r="C5051" i="1"/>
  <c r="B5051" i="1"/>
  <c r="A5051" i="1" s="1"/>
  <c r="L5050" i="1"/>
  <c r="J5050" i="1"/>
  <c r="I5050" i="1"/>
  <c r="H5050" i="1"/>
  <c r="G5050" i="1"/>
  <c r="F5050" i="1"/>
  <c r="K5050" i="1" s="1"/>
  <c r="E5050" i="1"/>
  <c r="D5050" i="1"/>
  <c r="C5050" i="1"/>
  <c r="B5050" i="1"/>
  <c r="A5050" i="1" s="1"/>
  <c r="L5049" i="1"/>
  <c r="J5049" i="1"/>
  <c r="I5049" i="1"/>
  <c r="H5049" i="1"/>
  <c r="G5049" i="1"/>
  <c r="F5049" i="1"/>
  <c r="K5049" i="1" s="1"/>
  <c r="E5049" i="1"/>
  <c r="D5049" i="1"/>
  <c r="C5049" i="1"/>
  <c r="B5049" i="1"/>
  <c r="A5049" i="1" s="1"/>
  <c r="L5048" i="1"/>
  <c r="J5048" i="1"/>
  <c r="I5048" i="1"/>
  <c r="H5048" i="1"/>
  <c r="G5048" i="1"/>
  <c r="F5048" i="1"/>
  <c r="K5048" i="1" s="1"/>
  <c r="E5048" i="1"/>
  <c r="D5048" i="1"/>
  <c r="C5048" i="1"/>
  <c r="B5048" i="1"/>
  <c r="A5048" i="1"/>
  <c r="L5047" i="1"/>
  <c r="J5047" i="1"/>
  <c r="I5047" i="1"/>
  <c r="H5047" i="1"/>
  <c r="G5047" i="1"/>
  <c r="F5047" i="1"/>
  <c r="K5047" i="1" s="1"/>
  <c r="E5047" i="1"/>
  <c r="D5047" i="1"/>
  <c r="C5047" i="1"/>
  <c r="B5047" i="1"/>
  <c r="A5047" i="1"/>
  <c r="L5046" i="1"/>
  <c r="J5046" i="1"/>
  <c r="I5046" i="1"/>
  <c r="H5046" i="1"/>
  <c r="G5046" i="1"/>
  <c r="F5046" i="1"/>
  <c r="K5046" i="1" s="1"/>
  <c r="E5046" i="1"/>
  <c r="D5046" i="1"/>
  <c r="C5046" i="1"/>
  <c r="B5046" i="1"/>
  <c r="A5046" i="1" s="1"/>
  <c r="L5045" i="1"/>
  <c r="J5045" i="1"/>
  <c r="I5045" i="1"/>
  <c r="H5045" i="1"/>
  <c r="G5045" i="1"/>
  <c r="F5045" i="1"/>
  <c r="K5045" i="1" s="1"/>
  <c r="E5045" i="1"/>
  <c r="D5045" i="1"/>
  <c r="C5045" i="1"/>
  <c r="B5045" i="1"/>
  <c r="A5045" i="1"/>
  <c r="L5044" i="1"/>
  <c r="J5044" i="1"/>
  <c r="I5044" i="1"/>
  <c r="H5044" i="1"/>
  <c r="G5044" i="1"/>
  <c r="F5044" i="1"/>
  <c r="K5044" i="1" s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 s="1"/>
  <c r="L5042" i="1"/>
  <c r="J5042" i="1"/>
  <c r="I5042" i="1"/>
  <c r="H5042" i="1"/>
  <c r="G5042" i="1"/>
  <c r="F5042" i="1"/>
  <c r="K5042" i="1" s="1"/>
  <c r="E5042" i="1"/>
  <c r="D5042" i="1"/>
  <c r="C5042" i="1"/>
  <c r="B5042" i="1"/>
  <c r="A5042" i="1" s="1"/>
  <c r="L5041" i="1"/>
  <c r="J5041" i="1"/>
  <c r="I5041" i="1"/>
  <c r="H5041" i="1"/>
  <c r="G5041" i="1"/>
  <c r="F5041" i="1"/>
  <c r="K5041" i="1" s="1"/>
  <c r="E5041" i="1"/>
  <c r="D5041" i="1"/>
  <c r="C5041" i="1"/>
  <c r="B5041" i="1"/>
  <c r="A5041" i="1"/>
  <c r="L5040" i="1"/>
  <c r="J5040" i="1"/>
  <c r="I5040" i="1"/>
  <c r="H5040" i="1"/>
  <c r="G5040" i="1"/>
  <c r="F5040" i="1"/>
  <c r="K5040" i="1" s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J5038" i="1"/>
  <c r="I5038" i="1"/>
  <c r="H5038" i="1"/>
  <c r="G5038" i="1"/>
  <c r="F5038" i="1"/>
  <c r="K5038" i="1" s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 s="1"/>
  <c r="L5036" i="1"/>
  <c r="J5036" i="1"/>
  <c r="I5036" i="1"/>
  <c r="H5036" i="1"/>
  <c r="G5036" i="1"/>
  <c r="F5036" i="1"/>
  <c r="K5036" i="1" s="1"/>
  <c r="E5036" i="1"/>
  <c r="D5036" i="1"/>
  <c r="C5036" i="1"/>
  <c r="B5036" i="1"/>
  <c r="A5036" i="1" s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J5034" i="1"/>
  <c r="I5034" i="1"/>
  <c r="H5034" i="1"/>
  <c r="G5034" i="1"/>
  <c r="F5034" i="1"/>
  <c r="K5034" i="1" s="1"/>
  <c r="E5034" i="1"/>
  <c r="D5034" i="1"/>
  <c r="C5034" i="1"/>
  <c r="B5034" i="1"/>
  <c r="A5034" i="1"/>
  <c r="L5033" i="1"/>
  <c r="J5033" i="1"/>
  <c r="I5033" i="1"/>
  <c r="H5033" i="1"/>
  <c r="G5033" i="1"/>
  <c r="F5033" i="1"/>
  <c r="K5033" i="1" s="1"/>
  <c r="E5033" i="1"/>
  <c r="D5033" i="1"/>
  <c r="C5033" i="1"/>
  <c r="B5033" i="1"/>
  <c r="A5033" i="1" s="1"/>
  <c r="L5032" i="1"/>
  <c r="J5032" i="1"/>
  <c r="I5032" i="1"/>
  <c r="H5032" i="1"/>
  <c r="G5032" i="1"/>
  <c r="F5032" i="1"/>
  <c r="K5032" i="1" s="1"/>
  <c r="E5032" i="1"/>
  <c r="D5032" i="1"/>
  <c r="C5032" i="1"/>
  <c r="B5032" i="1"/>
  <c r="A5032" i="1"/>
  <c r="L5031" i="1"/>
  <c r="J5031" i="1"/>
  <c r="I5031" i="1"/>
  <c r="H5031" i="1"/>
  <c r="G5031" i="1"/>
  <c r="F5031" i="1"/>
  <c r="K5031" i="1" s="1"/>
  <c r="E5031" i="1"/>
  <c r="D5031" i="1"/>
  <c r="C5031" i="1"/>
  <c r="B5031" i="1"/>
  <c r="A5031" i="1"/>
  <c r="L5030" i="1"/>
  <c r="J5030" i="1"/>
  <c r="I5030" i="1"/>
  <c r="H5030" i="1"/>
  <c r="G5030" i="1"/>
  <c r="F5030" i="1"/>
  <c r="K5030" i="1" s="1"/>
  <c r="E5030" i="1"/>
  <c r="D5030" i="1"/>
  <c r="C5030" i="1"/>
  <c r="B5030" i="1"/>
  <c r="A5030" i="1" s="1"/>
  <c r="L5029" i="1"/>
  <c r="J5029" i="1"/>
  <c r="I5029" i="1"/>
  <c r="H5029" i="1"/>
  <c r="G5029" i="1"/>
  <c r="F5029" i="1"/>
  <c r="K5029" i="1" s="1"/>
  <c r="E5029" i="1"/>
  <c r="D5029" i="1"/>
  <c r="C5029" i="1"/>
  <c r="B5029" i="1"/>
  <c r="A5029" i="1"/>
  <c r="L5028" i="1"/>
  <c r="J5028" i="1"/>
  <c r="I5028" i="1"/>
  <c r="H5028" i="1"/>
  <c r="G5028" i="1"/>
  <c r="F5028" i="1"/>
  <c r="K5028" i="1" s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 s="1"/>
  <c r="L5026" i="1"/>
  <c r="J5026" i="1"/>
  <c r="I5026" i="1"/>
  <c r="H5026" i="1"/>
  <c r="G5026" i="1"/>
  <c r="F5026" i="1"/>
  <c r="K5026" i="1" s="1"/>
  <c r="E5026" i="1"/>
  <c r="D5026" i="1"/>
  <c r="C5026" i="1"/>
  <c r="B5026" i="1"/>
  <c r="A5026" i="1" s="1"/>
  <c r="L5025" i="1"/>
  <c r="J5025" i="1"/>
  <c r="I5025" i="1"/>
  <c r="H5025" i="1"/>
  <c r="G5025" i="1"/>
  <c r="F5025" i="1"/>
  <c r="K5025" i="1" s="1"/>
  <c r="E5025" i="1"/>
  <c r="D5025" i="1"/>
  <c r="C5025" i="1"/>
  <c r="B5025" i="1"/>
  <c r="A5025" i="1"/>
  <c r="L5024" i="1"/>
  <c r="J5024" i="1"/>
  <c r="I5024" i="1"/>
  <c r="H5024" i="1"/>
  <c r="G5024" i="1"/>
  <c r="F5024" i="1"/>
  <c r="K5024" i="1" s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J5022" i="1"/>
  <c r="I5022" i="1"/>
  <c r="H5022" i="1"/>
  <c r="G5022" i="1"/>
  <c r="F5022" i="1"/>
  <c r="K5022" i="1" s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 s="1"/>
  <c r="L5020" i="1"/>
  <c r="J5020" i="1"/>
  <c r="I5020" i="1"/>
  <c r="H5020" i="1"/>
  <c r="G5020" i="1"/>
  <c r="F5020" i="1"/>
  <c r="K5020" i="1" s="1"/>
  <c r="E5020" i="1"/>
  <c r="D5020" i="1"/>
  <c r="C5020" i="1"/>
  <c r="B5020" i="1"/>
  <c r="A5020" i="1" s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J5018" i="1"/>
  <c r="I5018" i="1"/>
  <c r="H5018" i="1"/>
  <c r="G5018" i="1"/>
  <c r="F5018" i="1"/>
  <c r="K5018" i="1" s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 s="1"/>
  <c r="L5016" i="1"/>
  <c r="J5016" i="1"/>
  <c r="I5016" i="1"/>
  <c r="H5016" i="1"/>
  <c r="G5016" i="1"/>
  <c r="F5016" i="1"/>
  <c r="K5016" i="1" s="1"/>
  <c r="E5016" i="1"/>
  <c r="D5016" i="1"/>
  <c r="C5016" i="1"/>
  <c r="B5016" i="1"/>
  <c r="A5016" i="1"/>
  <c r="L5015" i="1"/>
  <c r="J5015" i="1"/>
  <c r="I5015" i="1"/>
  <c r="H5015" i="1"/>
  <c r="G5015" i="1"/>
  <c r="F5015" i="1"/>
  <c r="K5015" i="1" s="1"/>
  <c r="E5015" i="1"/>
  <c r="D5015" i="1"/>
  <c r="C5015" i="1"/>
  <c r="B5015" i="1"/>
  <c r="A5015" i="1"/>
  <c r="L5014" i="1"/>
  <c r="J5014" i="1"/>
  <c r="I5014" i="1"/>
  <c r="H5014" i="1"/>
  <c r="G5014" i="1"/>
  <c r="F5014" i="1"/>
  <c r="K5014" i="1" s="1"/>
  <c r="E5014" i="1"/>
  <c r="D5014" i="1"/>
  <c r="C5014" i="1"/>
  <c r="B5014" i="1"/>
  <c r="A5014" i="1" s="1"/>
  <c r="L5013" i="1"/>
  <c r="J5013" i="1"/>
  <c r="I5013" i="1"/>
  <c r="H5013" i="1"/>
  <c r="G5013" i="1"/>
  <c r="F5013" i="1"/>
  <c r="K5013" i="1" s="1"/>
  <c r="E5013" i="1"/>
  <c r="D5013" i="1"/>
  <c r="C5013" i="1"/>
  <c r="B5013" i="1"/>
  <c r="A5013" i="1"/>
  <c r="L5012" i="1"/>
  <c r="J5012" i="1"/>
  <c r="I5012" i="1"/>
  <c r="H5012" i="1"/>
  <c r="G5012" i="1"/>
  <c r="F5012" i="1"/>
  <c r="K5012" i="1" s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 s="1"/>
  <c r="L5010" i="1"/>
  <c r="J5010" i="1"/>
  <c r="I5010" i="1"/>
  <c r="H5010" i="1"/>
  <c r="G5010" i="1"/>
  <c r="F5010" i="1"/>
  <c r="K5010" i="1" s="1"/>
  <c r="E5010" i="1"/>
  <c r="D5010" i="1"/>
  <c r="C5010" i="1"/>
  <c r="B5010" i="1"/>
  <c r="A5010" i="1" s="1"/>
  <c r="L5009" i="1"/>
  <c r="J5009" i="1"/>
  <c r="I5009" i="1"/>
  <c r="H5009" i="1"/>
  <c r="G5009" i="1"/>
  <c r="F5009" i="1"/>
  <c r="K5009" i="1" s="1"/>
  <c r="E5009" i="1"/>
  <c r="D5009" i="1"/>
  <c r="C5009" i="1"/>
  <c r="B5009" i="1"/>
  <c r="A5009" i="1"/>
  <c r="L5008" i="1"/>
  <c r="J5008" i="1"/>
  <c r="I5008" i="1"/>
  <c r="H5008" i="1"/>
  <c r="G5008" i="1"/>
  <c r="F5008" i="1"/>
  <c r="K5008" i="1" s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J5006" i="1"/>
  <c r="I5006" i="1"/>
  <c r="H5006" i="1"/>
  <c r="G5006" i="1"/>
  <c r="F5006" i="1"/>
  <c r="K5006" i="1" s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 s="1"/>
  <c r="L5004" i="1"/>
  <c r="J5004" i="1"/>
  <c r="I5004" i="1"/>
  <c r="H5004" i="1"/>
  <c r="G5004" i="1"/>
  <c r="F5004" i="1"/>
  <c r="K5004" i="1" s="1"/>
  <c r="E5004" i="1"/>
  <c r="D5004" i="1"/>
  <c r="C5004" i="1"/>
  <c r="B5004" i="1"/>
  <c r="A5004" i="1" s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J5002" i="1"/>
  <c r="I5002" i="1"/>
  <c r="H5002" i="1"/>
  <c r="G5002" i="1"/>
  <c r="F5002" i="1"/>
  <c r="K5002" i="1" s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 s="1"/>
  <c r="L5000" i="1"/>
  <c r="J5000" i="1"/>
  <c r="I5000" i="1"/>
  <c r="H5000" i="1"/>
  <c r="G5000" i="1"/>
  <c r="F5000" i="1"/>
  <c r="K5000" i="1" s="1"/>
  <c r="E5000" i="1"/>
  <c r="D5000" i="1"/>
  <c r="C5000" i="1"/>
  <c r="B5000" i="1"/>
  <c r="A5000" i="1"/>
  <c r="L4999" i="1"/>
  <c r="J4999" i="1"/>
  <c r="I4999" i="1"/>
  <c r="H4999" i="1"/>
  <c r="G4999" i="1"/>
  <c r="F4999" i="1"/>
  <c r="K4999" i="1" s="1"/>
  <c r="E4999" i="1"/>
  <c r="D4999" i="1"/>
  <c r="C4999" i="1"/>
  <c r="B4999" i="1"/>
  <c r="A4999" i="1"/>
  <c r="L4998" i="1"/>
  <c r="J4998" i="1"/>
  <c r="I4998" i="1"/>
  <c r="H4998" i="1"/>
  <c r="G4998" i="1"/>
  <c r="F4998" i="1"/>
  <c r="K4998" i="1" s="1"/>
  <c r="E4998" i="1"/>
  <c r="D4998" i="1"/>
  <c r="C4998" i="1"/>
  <c r="B4998" i="1"/>
  <c r="A4998" i="1" s="1"/>
  <c r="L4997" i="1"/>
  <c r="J4997" i="1"/>
  <c r="I4997" i="1"/>
  <c r="H4997" i="1"/>
  <c r="G4997" i="1"/>
  <c r="F4997" i="1"/>
  <c r="K4997" i="1" s="1"/>
  <c r="E4997" i="1"/>
  <c r="D4997" i="1"/>
  <c r="C4997" i="1"/>
  <c r="B4997" i="1"/>
  <c r="A4997" i="1"/>
  <c r="L4996" i="1"/>
  <c r="J4996" i="1"/>
  <c r="I4996" i="1"/>
  <c r="H4996" i="1"/>
  <c r="G4996" i="1"/>
  <c r="F4996" i="1"/>
  <c r="K4996" i="1" s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 s="1"/>
  <c r="L4994" i="1"/>
  <c r="J4994" i="1"/>
  <c r="I4994" i="1"/>
  <c r="H4994" i="1"/>
  <c r="G4994" i="1"/>
  <c r="F4994" i="1"/>
  <c r="K4994" i="1" s="1"/>
  <c r="E4994" i="1"/>
  <c r="D4994" i="1"/>
  <c r="C4994" i="1"/>
  <c r="B4994" i="1"/>
  <c r="A4994" i="1" s="1"/>
  <c r="L4993" i="1"/>
  <c r="J4993" i="1"/>
  <c r="I4993" i="1"/>
  <c r="H4993" i="1"/>
  <c r="G4993" i="1"/>
  <c r="F4993" i="1"/>
  <c r="K4993" i="1" s="1"/>
  <c r="E4993" i="1"/>
  <c r="D4993" i="1"/>
  <c r="C4993" i="1"/>
  <c r="B4993" i="1"/>
  <c r="A4993" i="1"/>
  <c r="L4992" i="1"/>
  <c r="J4992" i="1"/>
  <c r="I4992" i="1"/>
  <c r="H4992" i="1"/>
  <c r="G4992" i="1"/>
  <c r="F4992" i="1"/>
  <c r="K4992" i="1" s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J4990" i="1"/>
  <c r="I4990" i="1"/>
  <c r="H4990" i="1"/>
  <c r="G4990" i="1"/>
  <c r="F4990" i="1"/>
  <c r="K4990" i="1" s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 s="1"/>
  <c r="L4988" i="1"/>
  <c r="J4988" i="1"/>
  <c r="I4988" i="1"/>
  <c r="H4988" i="1"/>
  <c r="G4988" i="1"/>
  <c r="F4988" i="1"/>
  <c r="K4988" i="1" s="1"/>
  <c r="E4988" i="1"/>
  <c r="D4988" i="1"/>
  <c r="C4988" i="1"/>
  <c r="B4988" i="1"/>
  <c r="A4988" i="1" s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J4986" i="1"/>
  <c r="I4986" i="1"/>
  <c r="H4986" i="1"/>
  <c r="G4986" i="1"/>
  <c r="F4986" i="1"/>
  <c r="K4986" i="1" s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 s="1"/>
  <c r="L4984" i="1"/>
  <c r="J4984" i="1"/>
  <c r="I4984" i="1"/>
  <c r="H4984" i="1"/>
  <c r="G4984" i="1"/>
  <c r="F4984" i="1"/>
  <c r="K4984" i="1" s="1"/>
  <c r="E4984" i="1"/>
  <c r="D4984" i="1"/>
  <c r="C4984" i="1"/>
  <c r="B4984" i="1"/>
  <c r="A4984" i="1"/>
  <c r="L4983" i="1"/>
  <c r="J4983" i="1"/>
  <c r="I4983" i="1"/>
  <c r="H4983" i="1"/>
  <c r="G4983" i="1"/>
  <c r="F4983" i="1"/>
  <c r="K4983" i="1" s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J4981" i="1"/>
  <c r="I4981" i="1"/>
  <c r="H4981" i="1"/>
  <c r="G4981" i="1"/>
  <c r="F4981" i="1"/>
  <c r="K4981" i="1" s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J4979" i="1"/>
  <c r="I4979" i="1"/>
  <c r="H4979" i="1"/>
  <c r="G4979" i="1"/>
  <c r="F4979" i="1"/>
  <c r="K4979" i="1" s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J4977" i="1"/>
  <c r="I4977" i="1"/>
  <c r="H4977" i="1"/>
  <c r="G4977" i="1"/>
  <c r="F4977" i="1"/>
  <c r="K4977" i="1" s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J4975" i="1"/>
  <c r="I4975" i="1"/>
  <c r="H4975" i="1"/>
  <c r="G4975" i="1"/>
  <c r="F4975" i="1"/>
  <c r="K4975" i="1" s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J4973" i="1"/>
  <c r="I4973" i="1"/>
  <c r="H4973" i="1"/>
  <c r="G4973" i="1"/>
  <c r="F4973" i="1"/>
  <c r="K4973" i="1" s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J4971" i="1"/>
  <c r="I4971" i="1"/>
  <c r="H4971" i="1"/>
  <c r="G4971" i="1"/>
  <c r="F4971" i="1"/>
  <c r="K4971" i="1" s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J4969" i="1"/>
  <c r="I4969" i="1"/>
  <c r="H4969" i="1"/>
  <c r="G4969" i="1"/>
  <c r="F4969" i="1"/>
  <c r="K4969" i="1" s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J4967" i="1"/>
  <c r="I4967" i="1"/>
  <c r="H4967" i="1"/>
  <c r="G4967" i="1"/>
  <c r="F4967" i="1"/>
  <c r="K4967" i="1" s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J4965" i="1"/>
  <c r="I4965" i="1"/>
  <c r="H4965" i="1"/>
  <c r="G4965" i="1"/>
  <c r="F4965" i="1"/>
  <c r="K4965" i="1" s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J4963" i="1"/>
  <c r="I4963" i="1"/>
  <c r="H4963" i="1"/>
  <c r="G4963" i="1"/>
  <c r="F4963" i="1"/>
  <c r="K4963" i="1" s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J4961" i="1"/>
  <c r="I4961" i="1"/>
  <c r="H4961" i="1"/>
  <c r="G4961" i="1"/>
  <c r="F4961" i="1"/>
  <c r="K4961" i="1" s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J4959" i="1"/>
  <c r="I4959" i="1"/>
  <c r="H4959" i="1"/>
  <c r="G4959" i="1"/>
  <c r="F4959" i="1"/>
  <c r="K4959" i="1" s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J4957" i="1"/>
  <c r="I4957" i="1"/>
  <c r="H4957" i="1"/>
  <c r="G4957" i="1"/>
  <c r="F4957" i="1"/>
  <c r="K4957" i="1" s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J4955" i="1"/>
  <c r="I4955" i="1"/>
  <c r="H4955" i="1"/>
  <c r="G4955" i="1"/>
  <c r="F4955" i="1"/>
  <c r="K4955" i="1" s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J4953" i="1"/>
  <c r="I4953" i="1"/>
  <c r="H4953" i="1"/>
  <c r="G4953" i="1"/>
  <c r="F4953" i="1"/>
  <c r="K4953" i="1" s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J4951" i="1"/>
  <c r="I4951" i="1"/>
  <c r="H4951" i="1"/>
  <c r="G4951" i="1"/>
  <c r="F4951" i="1"/>
  <c r="K4951" i="1" s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J4949" i="1"/>
  <c r="I4949" i="1"/>
  <c r="H4949" i="1"/>
  <c r="G4949" i="1"/>
  <c r="F4949" i="1"/>
  <c r="K4949" i="1" s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J4947" i="1"/>
  <c r="I4947" i="1"/>
  <c r="H4947" i="1"/>
  <c r="G4947" i="1"/>
  <c r="F4947" i="1"/>
  <c r="K4947" i="1" s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J4945" i="1"/>
  <c r="I4945" i="1"/>
  <c r="H4945" i="1"/>
  <c r="G4945" i="1"/>
  <c r="F4945" i="1"/>
  <c r="K4945" i="1" s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J4943" i="1"/>
  <c r="I4943" i="1"/>
  <c r="H4943" i="1"/>
  <c r="G4943" i="1"/>
  <c r="F4943" i="1"/>
  <c r="K4943" i="1" s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J4941" i="1"/>
  <c r="I4941" i="1"/>
  <c r="H4941" i="1"/>
  <c r="G4941" i="1"/>
  <c r="F4941" i="1"/>
  <c r="K4941" i="1" s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J4939" i="1"/>
  <c r="I4939" i="1"/>
  <c r="H4939" i="1"/>
  <c r="G4939" i="1"/>
  <c r="F4939" i="1"/>
  <c r="K4939" i="1" s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J4937" i="1"/>
  <c r="I4937" i="1"/>
  <c r="H4937" i="1"/>
  <c r="G4937" i="1"/>
  <c r="F4937" i="1"/>
  <c r="K4937" i="1" s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J4935" i="1"/>
  <c r="I4935" i="1"/>
  <c r="H4935" i="1"/>
  <c r="G4935" i="1"/>
  <c r="F4935" i="1"/>
  <c r="K4935" i="1" s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J4933" i="1"/>
  <c r="I4933" i="1"/>
  <c r="H4933" i="1"/>
  <c r="G4933" i="1"/>
  <c r="F4933" i="1"/>
  <c r="K4933" i="1" s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J4931" i="1"/>
  <c r="I4931" i="1"/>
  <c r="H4931" i="1"/>
  <c r="G4931" i="1"/>
  <c r="F4931" i="1"/>
  <c r="K4931" i="1" s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J4929" i="1"/>
  <c r="I4929" i="1"/>
  <c r="H4929" i="1"/>
  <c r="G4929" i="1"/>
  <c r="F4929" i="1"/>
  <c r="K4929" i="1" s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J4927" i="1"/>
  <c r="I4927" i="1"/>
  <c r="H4927" i="1"/>
  <c r="G4927" i="1"/>
  <c r="F4927" i="1"/>
  <c r="K4927" i="1" s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J4925" i="1"/>
  <c r="I4925" i="1"/>
  <c r="H4925" i="1"/>
  <c r="G4925" i="1"/>
  <c r="F4925" i="1"/>
  <c r="K4925" i="1" s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J4923" i="1"/>
  <c r="I4923" i="1"/>
  <c r="H4923" i="1"/>
  <c r="G4923" i="1"/>
  <c r="F4923" i="1"/>
  <c r="K4923" i="1" s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J4921" i="1"/>
  <c r="I4921" i="1"/>
  <c r="H4921" i="1"/>
  <c r="G4921" i="1"/>
  <c r="F4921" i="1"/>
  <c r="K4921" i="1" s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J4919" i="1"/>
  <c r="I4919" i="1"/>
  <c r="H4919" i="1"/>
  <c r="G4919" i="1"/>
  <c r="F4919" i="1"/>
  <c r="K4919" i="1" s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J4917" i="1"/>
  <c r="I4917" i="1"/>
  <c r="H4917" i="1"/>
  <c r="G4917" i="1"/>
  <c r="F4917" i="1"/>
  <c r="K4917" i="1" s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J4915" i="1"/>
  <c r="I4915" i="1"/>
  <c r="H4915" i="1"/>
  <c r="G4915" i="1"/>
  <c r="F4915" i="1"/>
  <c r="K4915" i="1" s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J4913" i="1"/>
  <c r="I4913" i="1"/>
  <c r="H4913" i="1"/>
  <c r="G4913" i="1"/>
  <c r="F4913" i="1"/>
  <c r="K4913" i="1" s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J4911" i="1"/>
  <c r="I4911" i="1"/>
  <c r="H4911" i="1"/>
  <c r="G4911" i="1"/>
  <c r="F4911" i="1"/>
  <c r="K4911" i="1" s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J4909" i="1"/>
  <c r="I4909" i="1"/>
  <c r="H4909" i="1"/>
  <c r="G4909" i="1"/>
  <c r="F4909" i="1"/>
  <c r="K4909" i="1" s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J4907" i="1"/>
  <c r="I4907" i="1"/>
  <c r="H4907" i="1"/>
  <c r="G4907" i="1"/>
  <c r="F4907" i="1"/>
  <c r="K4907" i="1" s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J4905" i="1"/>
  <c r="I4905" i="1"/>
  <c r="H4905" i="1"/>
  <c r="G4905" i="1"/>
  <c r="F4905" i="1"/>
  <c r="K4905" i="1" s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J4903" i="1"/>
  <c r="I4903" i="1"/>
  <c r="H4903" i="1"/>
  <c r="G4903" i="1"/>
  <c r="F4903" i="1"/>
  <c r="K4903" i="1" s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J4901" i="1"/>
  <c r="I4901" i="1"/>
  <c r="H4901" i="1"/>
  <c r="G4901" i="1"/>
  <c r="F4901" i="1"/>
  <c r="K4901" i="1" s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J4899" i="1"/>
  <c r="I4899" i="1"/>
  <c r="H4899" i="1"/>
  <c r="G4899" i="1"/>
  <c r="F4899" i="1"/>
  <c r="K4899" i="1" s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J4897" i="1"/>
  <c r="I4897" i="1"/>
  <c r="H4897" i="1"/>
  <c r="G4897" i="1"/>
  <c r="F4897" i="1"/>
  <c r="K4897" i="1" s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J4895" i="1"/>
  <c r="I4895" i="1"/>
  <c r="H4895" i="1"/>
  <c r="G4895" i="1"/>
  <c r="F4895" i="1"/>
  <c r="K4895" i="1" s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J4893" i="1"/>
  <c r="I4893" i="1"/>
  <c r="H4893" i="1"/>
  <c r="G4893" i="1"/>
  <c r="F4893" i="1"/>
  <c r="K4893" i="1" s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J4891" i="1"/>
  <c r="I4891" i="1"/>
  <c r="H4891" i="1"/>
  <c r="G4891" i="1"/>
  <c r="F4891" i="1"/>
  <c r="K4891" i="1" s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J4889" i="1"/>
  <c r="I4889" i="1"/>
  <c r="H4889" i="1"/>
  <c r="G4889" i="1"/>
  <c r="F4889" i="1"/>
  <c r="K4889" i="1" s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J4887" i="1"/>
  <c r="I4887" i="1"/>
  <c r="H4887" i="1"/>
  <c r="G4887" i="1"/>
  <c r="F4887" i="1"/>
  <c r="K4887" i="1" s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J4885" i="1"/>
  <c r="I4885" i="1"/>
  <c r="H4885" i="1"/>
  <c r="G4885" i="1"/>
  <c r="F4885" i="1"/>
  <c r="K4885" i="1" s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J4883" i="1"/>
  <c r="I4883" i="1"/>
  <c r="H4883" i="1"/>
  <c r="G4883" i="1"/>
  <c r="F4883" i="1"/>
  <c r="K4883" i="1" s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J4881" i="1"/>
  <c r="I4881" i="1"/>
  <c r="H4881" i="1"/>
  <c r="G4881" i="1"/>
  <c r="F4881" i="1"/>
  <c r="K4881" i="1" s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J4879" i="1"/>
  <c r="I4879" i="1"/>
  <c r="H4879" i="1"/>
  <c r="G4879" i="1"/>
  <c r="F4879" i="1"/>
  <c r="K4879" i="1" s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J4877" i="1"/>
  <c r="I4877" i="1"/>
  <c r="H4877" i="1"/>
  <c r="G4877" i="1"/>
  <c r="F4877" i="1"/>
  <c r="K4877" i="1" s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J4875" i="1"/>
  <c r="I4875" i="1"/>
  <c r="H4875" i="1"/>
  <c r="G4875" i="1"/>
  <c r="F4875" i="1"/>
  <c r="K4875" i="1" s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J4873" i="1"/>
  <c r="I4873" i="1"/>
  <c r="H4873" i="1"/>
  <c r="G4873" i="1"/>
  <c r="F4873" i="1"/>
  <c r="K4873" i="1" s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J4871" i="1"/>
  <c r="I4871" i="1"/>
  <c r="H4871" i="1"/>
  <c r="G4871" i="1"/>
  <c r="F4871" i="1"/>
  <c r="K4871" i="1" s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J4869" i="1"/>
  <c r="I4869" i="1"/>
  <c r="H4869" i="1"/>
  <c r="G4869" i="1"/>
  <c r="F4869" i="1"/>
  <c r="K4869" i="1" s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J4867" i="1"/>
  <c r="I4867" i="1"/>
  <c r="H4867" i="1"/>
  <c r="G4867" i="1"/>
  <c r="F4867" i="1"/>
  <c r="K4867" i="1" s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J4865" i="1"/>
  <c r="I4865" i="1"/>
  <c r="H4865" i="1"/>
  <c r="G4865" i="1"/>
  <c r="F4865" i="1"/>
  <c r="K4865" i="1" s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J4863" i="1"/>
  <c r="I4863" i="1"/>
  <c r="H4863" i="1"/>
  <c r="G4863" i="1"/>
  <c r="F4863" i="1"/>
  <c r="K4863" i="1" s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J4861" i="1"/>
  <c r="I4861" i="1"/>
  <c r="H4861" i="1"/>
  <c r="G4861" i="1"/>
  <c r="F4861" i="1"/>
  <c r="K4861" i="1" s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J4859" i="1"/>
  <c r="I4859" i="1"/>
  <c r="H4859" i="1"/>
  <c r="G4859" i="1"/>
  <c r="F4859" i="1"/>
  <c r="K4859" i="1" s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J4857" i="1"/>
  <c r="I4857" i="1"/>
  <c r="H4857" i="1"/>
  <c r="G4857" i="1"/>
  <c r="F4857" i="1"/>
  <c r="K4857" i="1" s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J4855" i="1"/>
  <c r="I4855" i="1"/>
  <c r="H4855" i="1"/>
  <c r="G4855" i="1"/>
  <c r="F4855" i="1"/>
  <c r="K4855" i="1" s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J4853" i="1"/>
  <c r="I4853" i="1"/>
  <c r="H4853" i="1"/>
  <c r="G4853" i="1"/>
  <c r="F4853" i="1"/>
  <c r="K4853" i="1" s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J4851" i="1"/>
  <c r="I4851" i="1"/>
  <c r="H4851" i="1"/>
  <c r="G4851" i="1"/>
  <c r="F4851" i="1"/>
  <c r="K4851" i="1" s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J4849" i="1"/>
  <c r="I4849" i="1"/>
  <c r="H4849" i="1"/>
  <c r="G4849" i="1"/>
  <c r="F4849" i="1"/>
  <c r="K4849" i="1" s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J4847" i="1"/>
  <c r="I4847" i="1"/>
  <c r="H4847" i="1"/>
  <c r="G4847" i="1"/>
  <c r="F4847" i="1"/>
  <c r="K4847" i="1" s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J4845" i="1"/>
  <c r="I4845" i="1"/>
  <c r="H4845" i="1"/>
  <c r="G4845" i="1"/>
  <c r="F4845" i="1"/>
  <c r="K4845" i="1" s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J4843" i="1"/>
  <c r="I4843" i="1"/>
  <c r="H4843" i="1"/>
  <c r="G4843" i="1"/>
  <c r="F4843" i="1"/>
  <c r="K4843" i="1" s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J4841" i="1"/>
  <c r="I4841" i="1"/>
  <c r="H4841" i="1"/>
  <c r="G4841" i="1"/>
  <c r="F4841" i="1"/>
  <c r="K4841" i="1" s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J4839" i="1"/>
  <c r="I4839" i="1"/>
  <c r="H4839" i="1"/>
  <c r="G4839" i="1"/>
  <c r="F4839" i="1"/>
  <c r="K4839" i="1" s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J4837" i="1"/>
  <c r="I4837" i="1"/>
  <c r="H4837" i="1"/>
  <c r="G4837" i="1"/>
  <c r="F4837" i="1"/>
  <c r="K4837" i="1" s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J4835" i="1"/>
  <c r="I4835" i="1"/>
  <c r="H4835" i="1"/>
  <c r="G4835" i="1"/>
  <c r="F4835" i="1"/>
  <c r="K4835" i="1" s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J4833" i="1"/>
  <c r="I4833" i="1"/>
  <c r="H4833" i="1"/>
  <c r="G4833" i="1"/>
  <c r="F4833" i="1"/>
  <c r="K4833" i="1" s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J4831" i="1"/>
  <c r="I4831" i="1"/>
  <c r="H4831" i="1"/>
  <c r="G4831" i="1"/>
  <c r="F4831" i="1"/>
  <c r="K4831" i="1" s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J4829" i="1"/>
  <c r="I4829" i="1"/>
  <c r="H4829" i="1"/>
  <c r="G4829" i="1"/>
  <c r="F4829" i="1"/>
  <c r="K4829" i="1" s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J4827" i="1"/>
  <c r="I4827" i="1"/>
  <c r="H4827" i="1"/>
  <c r="G4827" i="1"/>
  <c r="F4827" i="1"/>
  <c r="K4827" i="1" s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J4825" i="1"/>
  <c r="I4825" i="1"/>
  <c r="H4825" i="1"/>
  <c r="G4825" i="1"/>
  <c r="F4825" i="1"/>
  <c r="K4825" i="1" s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J4823" i="1"/>
  <c r="I4823" i="1"/>
  <c r="H4823" i="1"/>
  <c r="G4823" i="1"/>
  <c r="F4823" i="1"/>
  <c r="K4823" i="1" s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J4821" i="1"/>
  <c r="I4821" i="1"/>
  <c r="H4821" i="1"/>
  <c r="G4821" i="1"/>
  <c r="F4821" i="1"/>
  <c r="K4821" i="1" s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J4819" i="1"/>
  <c r="I4819" i="1"/>
  <c r="H4819" i="1"/>
  <c r="G4819" i="1"/>
  <c r="F4819" i="1"/>
  <c r="K4819" i="1" s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J4817" i="1"/>
  <c r="I4817" i="1"/>
  <c r="H4817" i="1"/>
  <c r="G4817" i="1"/>
  <c r="F4817" i="1"/>
  <c r="K4817" i="1" s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J4815" i="1"/>
  <c r="I4815" i="1"/>
  <c r="H4815" i="1"/>
  <c r="G4815" i="1"/>
  <c r="F4815" i="1"/>
  <c r="K4815" i="1" s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J4813" i="1"/>
  <c r="I4813" i="1"/>
  <c r="H4813" i="1"/>
  <c r="G4813" i="1"/>
  <c r="F4813" i="1"/>
  <c r="K4813" i="1" s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J4811" i="1"/>
  <c r="I4811" i="1"/>
  <c r="H4811" i="1"/>
  <c r="G4811" i="1"/>
  <c r="F4811" i="1"/>
  <c r="K4811" i="1" s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J4809" i="1"/>
  <c r="I4809" i="1"/>
  <c r="H4809" i="1"/>
  <c r="G4809" i="1"/>
  <c r="F4809" i="1"/>
  <c r="K4809" i="1" s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J4599" i="1"/>
  <c r="I4599" i="1"/>
  <c r="H4599" i="1"/>
  <c r="G4599" i="1"/>
  <c r="F4599" i="1"/>
  <c r="K4599" i="1" s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 s="1"/>
  <c r="L4597" i="1"/>
  <c r="J4597" i="1"/>
  <c r="I4597" i="1"/>
  <c r="H4597" i="1"/>
  <c r="G4597" i="1"/>
  <c r="F4597" i="1"/>
  <c r="K4597" i="1" s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J4595" i="1"/>
  <c r="I4595" i="1"/>
  <c r="H4595" i="1"/>
  <c r="G4595" i="1"/>
  <c r="F4595" i="1"/>
  <c r="K4595" i="1" s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 s="1"/>
  <c r="L4593" i="1"/>
  <c r="J4593" i="1"/>
  <c r="I4593" i="1"/>
  <c r="H4593" i="1"/>
  <c r="G4593" i="1"/>
  <c r="F4593" i="1"/>
  <c r="K4593" i="1" s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J4591" i="1"/>
  <c r="I4591" i="1"/>
  <c r="H4591" i="1"/>
  <c r="G4591" i="1"/>
  <c r="F4591" i="1"/>
  <c r="K4591" i="1" s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J4589" i="1"/>
  <c r="I4589" i="1"/>
  <c r="H4589" i="1"/>
  <c r="G4589" i="1"/>
  <c r="F4589" i="1"/>
  <c r="K4589" i="1" s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 s="1"/>
  <c r="L4587" i="1"/>
  <c r="J4587" i="1"/>
  <c r="I4587" i="1"/>
  <c r="H4587" i="1"/>
  <c r="G4587" i="1"/>
  <c r="F4587" i="1"/>
  <c r="K4587" i="1" s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 s="1"/>
  <c r="L4585" i="1"/>
  <c r="J4585" i="1"/>
  <c r="I4585" i="1"/>
  <c r="H4585" i="1"/>
  <c r="G4585" i="1"/>
  <c r="F4585" i="1"/>
  <c r="K4585" i="1" s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J4583" i="1"/>
  <c r="I4583" i="1"/>
  <c r="H4583" i="1"/>
  <c r="G4583" i="1"/>
  <c r="F4583" i="1"/>
  <c r="K4583" i="1" s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J4581" i="1"/>
  <c r="I4581" i="1"/>
  <c r="H4581" i="1"/>
  <c r="G4581" i="1"/>
  <c r="F4581" i="1"/>
  <c r="K4581" i="1" s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J4579" i="1"/>
  <c r="I4579" i="1"/>
  <c r="H4579" i="1"/>
  <c r="G4579" i="1"/>
  <c r="F4579" i="1"/>
  <c r="K4579" i="1" s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 s="1"/>
  <c r="L4577" i="1"/>
  <c r="J4577" i="1"/>
  <c r="I4577" i="1"/>
  <c r="H4577" i="1"/>
  <c r="G4577" i="1"/>
  <c r="F4577" i="1"/>
  <c r="K4577" i="1" s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J4575" i="1"/>
  <c r="I4575" i="1"/>
  <c r="H4575" i="1"/>
  <c r="G4575" i="1"/>
  <c r="F4575" i="1"/>
  <c r="K4575" i="1" s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J4573" i="1"/>
  <c r="I4573" i="1"/>
  <c r="H4573" i="1"/>
  <c r="G4573" i="1"/>
  <c r="F4573" i="1"/>
  <c r="K4573" i="1" s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 s="1"/>
  <c r="L4571" i="1"/>
  <c r="J4571" i="1"/>
  <c r="I4571" i="1"/>
  <c r="H4571" i="1"/>
  <c r="G4571" i="1"/>
  <c r="F4571" i="1"/>
  <c r="K4571" i="1" s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 s="1"/>
  <c r="L4569" i="1"/>
  <c r="J4569" i="1"/>
  <c r="I4569" i="1"/>
  <c r="H4569" i="1"/>
  <c r="G4569" i="1"/>
  <c r="F4569" i="1"/>
  <c r="K4569" i="1" s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 s="1"/>
  <c r="L4567" i="1"/>
  <c r="J4567" i="1"/>
  <c r="I4567" i="1"/>
  <c r="H4567" i="1"/>
  <c r="G4567" i="1"/>
  <c r="F4567" i="1"/>
  <c r="K4567" i="1" s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 s="1"/>
  <c r="L4565" i="1"/>
  <c r="J4565" i="1"/>
  <c r="I4565" i="1"/>
  <c r="H4565" i="1"/>
  <c r="G4565" i="1"/>
  <c r="F4565" i="1"/>
  <c r="K4565" i="1" s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J4563" i="1"/>
  <c r="I4563" i="1"/>
  <c r="H4563" i="1"/>
  <c r="G4563" i="1"/>
  <c r="F4563" i="1"/>
  <c r="K4563" i="1" s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 s="1"/>
  <c r="L4561" i="1"/>
  <c r="J4561" i="1"/>
  <c r="I4561" i="1"/>
  <c r="H4561" i="1"/>
  <c r="G4561" i="1"/>
  <c r="F4561" i="1"/>
  <c r="K4561" i="1" s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J4559" i="1"/>
  <c r="I4559" i="1"/>
  <c r="H4559" i="1"/>
  <c r="G4559" i="1"/>
  <c r="F4559" i="1"/>
  <c r="K4559" i="1" s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J4557" i="1"/>
  <c r="I4557" i="1"/>
  <c r="H4557" i="1"/>
  <c r="G4557" i="1"/>
  <c r="F4557" i="1"/>
  <c r="K4557" i="1" s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 s="1"/>
  <c r="L4555" i="1"/>
  <c r="J4555" i="1"/>
  <c r="I4555" i="1"/>
  <c r="H4555" i="1"/>
  <c r="G4555" i="1"/>
  <c r="F4555" i="1"/>
  <c r="K4555" i="1" s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 s="1"/>
  <c r="L4553" i="1"/>
  <c r="J4553" i="1"/>
  <c r="I4553" i="1"/>
  <c r="H4553" i="1"/>
  <c r="G4553" i="1"/>
  <c r="F4553" i="1"/>
  <c r="K4553" i="1" s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 s="1"/>
  <c r="L4551" i="1"/>
  <c r="J4551" i="1"/>
  <c r="I4551" i="1"/>
  <c r="H4551" i="1"/>
  <c r="G4551" i="1"/>
  <c r="F4551" i="1"/>
  <c r="K4551" i="1" s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 s="1"/>
  <c r="L4549" i="1"/>
  <c r="J4549" i="1"/>
  <c r="I4549" i="1"/>
  <c r="H4549" i="1"/>
  <c r="G4549" i="1"/>
  <c r="F4549" i="1"/>
  <c r="K4549" i="1" s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J4547" i="1"/>
  <c r="I4547" i="1"/>
  <c r="H4547" i="1"/>
  <c r="G4547" i="1"/>
  <c r="F4547" i="1"/>
  <c r="K4547" i="1" s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 s="1"/>
  <c r="L4545" i="1"/>
  <c r="J4545" i="1"/>
  <c r="I4545" i="1"/>
  <c r="H4545" i="1"/>
  <c r="G4545" i="1"/>
  <c r="F4545" i="1"/>
  <c r="K4545" i="1" s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J4543" i="1"/>
  <c r="I4543" i="1"/>
  <c r="H4543" i="1"/>
  <c r="G4543" i="1"/>
  <c r="F4543" i="1"/>
  <c r="K4543" i="1" s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J4541" i="1"/>
  <c r="I4541" i="1"/>
  <c r="H4541" i="1"/>
  <c r="G4541" i="1"/>
  <c r="F4541" i="1"/>
  <c r="K4541" i="1" s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 s="1"/>
  <c r="L4539" i="1"/>
  <c r="J4539" i="1"/>
  <c r="I4539" i="1"/>
  <c r="H4539" i="1"/>
  <c r="G4539" i="1"/>
  <c r="F4539" i="1"/>
  <c r="K4539" i="1" s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 s="1"/>
  <c r="L4537" i="1"/>
  <c r="J4537" i="1"/>
  <c r="I4537" i="1"/>
  <c r="H4537" i="1"/>
  <c r="G4537" i="1"/>
  <c r="F4537" i="1"/>
  <c r="K4537" i="1" s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J4535" i="1"/>
  <c r="I4535" i="1"/>
  <c r="H4535" i="1"/>
  <c r="G4535" i="1"/>
  <c r="F4535" i="1"/>
  <c r="K4535" i="1" s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J4533" i="1"/>
  <c r="I4533" i="1"/>
  <c r="H4533" i="1"/>
  <c r="G4533" i="1"/>
  <c r="F4533" i="1"/>
  <c r="K4533" i="1" s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J4531" i="1"/>
  <c r="I4531" i="1"/>
  <c r="H4531" i="1"/>
  <c r="G4531" i="1"/>
  <c r="F4531" i="1"/>
  <c r="K4531" i="1" s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 s="1"/>
  <c r="L4529" i="1"/>
  <c r="J4529" i="1"/>
  <c r="I4529" i="1"/>
  <c r="H4529" i="1"/>
  <c r="G4529" i="1"/>
  <c r="F4529" i="1"/>
  <c r="K4529" i="1" s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J4527" i="1"/>
  <c r="I4527" i="1"/>
  <c r="H4527" i="1"/>
  <c r="G4527" i="1"/>
  <c r="F4527" i="1"/>
  <c r="K4527" i="1" s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J4525" i="1"/>
  <c r="I4525" i="1"/>
  <c r="H4525" i="1"/>
  <c r="G4525" i="1"/>
  <c r="F4525" i="1"/>
  <c r="K4525" i="1" s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 s="1"/>
  <c r="L4523" i="1"/>
  <c r="J4523" i="1"/>
  <c r="I4523" i="1"/>
  <c r="H4523" i="1"/>
  <c r="G4523" i="1"/>
  <c r="F4523" i="1"/>
  <c r="K4523" i="1" s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 s="1"/>
  <c r="L4521" i="1"/>
  <c r="J4521" i="1"/>
  <c r="I4521" i="1"/>
  <c r="H4521" i="1"/>
  <c r="G4521" i="1"/>
  <c r="F4521" i="1"/>
  <c r="K4521" i="1" s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 s="1"/>
  <c r="L4519" i="1"/>
  <c r="J4519" i="1"/>
  <c r="I4519" i="1"/>
  <c r="H4519" i="1"/>
  <c r="G4519" i="1"/>
  <c r="F4519" i="1"/>
  <c r="K4519" i="1" s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J4517" i="1"/>
  <c r="I4517" i="1"/>
  <c r="H4517" i="1"/>
  <c r="G4517" i="1"/>
  <c r="F4517" i="1"/>
  <c r="K4517" i="1" s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 s="1"/>
  <c r="L4515" i="1"/>
  <c r="J4515" i="1"/>
  <c r="I4515" i="1"/>
  <c r="H4515" i="1"/>
  <c r="G4515" i="1"/>
  <c r="F4515" i="1"/>
  <c r="K4515" i="1" s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 s="1"/>
  <c r="L4513" i="1"/>
  <c r="J4513" i="1"/>
  <c r="I4513" i="1"/>
  <c r="H4513" i="1"/>
  <c r="G4513" i="1"/>
  <c r="F4513" i="1"/>
  <c r="K4513" i="1" s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J4511" i="1"/>
  <c r="I4511" i="1"/>
  <c r="H4511" i="1"/>
  <c r="G4511" i="1"/>
  <c r="F4511" i="1"/>
  <c r="K4511" i="1" s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J4509" i="1"/>
  <c r="I4509" i="1"/>
  <c r="H4509" i="1"/>
  <c r="G4509" i="1"/>
  <c r="F4509" i="1"/>
  <c r="K4509" i="1" s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J4507" i="1"/>
  <c r="I4507" i="1"/>
  <c r="H4507" i="1"/>
  <c r="G4507" i="1"/>
  <c r="F4507" i="1"/>
  <c r="K4507" i="1" s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J4505" i="1"/>
  <c r="I4505" i="1"/>
  <c r="H4505" i="1"/>
  <c r="G4505" i="1"/>
  <c r="F4505" i="1"/>
  <c r="K4505" i="1" s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 s="1"/>
  <c r="L4503" i="1"/>
  <c r="J4503" i="1"/>
  <c r="I4503" i="1"/>
  <c r="H4503" i="1"/>
  <c r="G4503" i="1"/>
  <c r="F4503" i="1"/>
  <c r="K4503" i="1" s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J4501" i="1"/>
  <c r="I4501" i="1"/>
  <c r="H4501" i="1"/>
  <c r="G4501" i="1"/>
  <c r="F4501" i="1"/>
  <c r="K4501" i="1" s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 s="1"/>
  <c r="L4499" i="1"/>
  <c r="J4499" i="1"/>
  <c r="I4499" i="1"/>
  <c r="H4499" i="1"/>
  <c r="G4499" i="1"/>
  <c r="F4499" i="1"/>
  <c r="K4499" i="1" s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 s="1"/>
  <c r="L4497" i="1"/>
  <c r="J4497" i="1"/>
  <c r="I4497" i="1"/>
  <c r="H4497" i="1"/>
  <c r="G4497" i="1"/>
  <c r="F4497" i="1"/>
  <c r="K4497" i="1" s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J4495" i="1"/>
  <c r="I4495" i="1"/>
  <c r="H4495" i="1"/>
  <c r="G4495" i="1"/>
  <c r="F4495" i="1"/>
  <c r="K4495" i="1" s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J4493" i="1"/>
  <c r="I4493" i="1"/>
  <c r="H4493" i="1"/>
  <c r="G4493" i="1"/>
  <c r="F4493" i="1"/>
  <c r="K4493" i="1" s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J4491" i="1"/>
  <c r="I4491" i="1"/>
  <c r="H4491" i="1"/>
  <c r="G4491" i="1"/>
  <c r="F4491" i="1"/>
  <c r="K4491" i="1" s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J4489" i="1"/>
  <c r="I4489" i="1"/>
  <c r="H4489" i="1"/>
  <c r="G4489" i="1"/>
  <c r="F4489" i="1"/>
  <c r="K4489" i="1" s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 s="1"/>
  <c r="L4487" i="1"/>
  <c r="J4487" i="1"/>
  <c r="I4487" i="1"/>
  <c r="H4487" i="1"/>
  <c r="G4487" i="1"/>
  <c r="F4487" i="1"/>
  <c r="K4487" i="1" s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J4485" i="1"/>
  <c r="I4485" i="1"/>
  <c r="H4485" i="1"/>
  <c r="G4485" i="1"/>
  <c r="F4485" i="1"/>
  <c r="K4485" i="1" s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 s="1"/>
  <c r="L4483" i="1"/>
  <c r="J4483" i="1"/>
  <c r="I4483" i="1"/>
  <c r="H4483" i="1"/>
  <c r="G4483" i="1"/>
  <c r="F4483" i="1"/>
  <c r="K4483" i="1" s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 s="1"/>
  <c r="L4481" i="1"/>
  <c r="J4481" i="1"/>
  <c r="I4481" i="1"/>
  <c r="H4481" i="1"/>
  <c r="G4481" i="1"/>
  <c r="F4481" i="1"/>
  <c r="K4481" i="1" s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J4479" i="1"/>
  <c r="I4479" i="1"/>
  <c r="H4479" i="1"/>
  <c r="G4479" i="1"/>
  <c r="F4479" i="1"/>
  <c r="K4479" i="1" s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J4477" i="1"/>
  <c r="I4477" i="1"/>
  <c r="H4477" i="1"/>
  <c r="G4477" i="1"/>
  <c r="F4477" i="1"/>
  <c r="K4477" i="1" s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J4475" i="1"/>
  <c r="I4475" i="1"/>
  <c r="H4475" i="1"/>
  <c r="G4475" i="1"/>
  <c r="F4475" i="1"/>
  <c r="K4475" i="1" s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J4473" i="1"/>
  <c r="I4473" i="1"/>
  <c r="H4473" i="1"/>
  <c r="G4473" i="1"/>
  <c r="F4473" i="1"/>
  <c r="K4473" i="1" s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 s="1"/>
  <c r="L4471" i="1"/>
  <c r="J4471" i="1"/>
  <c r="I4471" i="1"/>
  <c r="H4471" i="1"/>
  <c r="G4471" i="1"/>
  <c r="F4471" i="1"/>
  <c r="K4471" i="1" s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J4469" i="1"/>
  <c r="I4469" i="1"/>
  <c r="H4469" i="1"/>
  <c r="G4469" i="1"/>
  <c r="F4469" i="1"/>
  <c r="K4469" i="1" s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 s="1"/>
  <c r="L4467" i="1"/>
  <c r="J4467" i="1"/>
  <c r="I4467" i="1"/>
  <c r="H4467" i="1"/>
  <c r="G4467" i="1"/>
  <c r="F4467" i="1"/>
  <c r="K4467" i="1" s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 s="1"/>
  <c r="L4465" i="1"/>
  <c r="J4465" i="1"/>
  <c r="I4465" i="1"/>
  <c r="H4465" i="1"/>
  <c r="G4465" i="1"/>
  <c r="F4465" i="1"/>
  <c r="K4465" i="1" s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J4463" i="1"/>
  <c r="I4463" i="1"/>
  <c r="H4463" i="1"/>
  <c r="G4463" i="1"/>
  <c r="F4463" i="1"/>
  <c r="K4463" i="1" s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J4461" i="1"/>
  <c r="I4461" i="1"/>
  <c r="H4461" i="1"/>
  <c r="G4461" i="1"/>
  <c r="F4461" i="1"/>
  <c r="K4461" i="1" s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J4459" i="1"/>
  <c r="I4459" i="1"/>
  <c r="H4459" i="1"/>
  <c r="G4459" i="1"/>
  <c r="F4459" i="1"/>
  <c r="K4459" i="1" s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J4457" i="1"/>
  <c r="I4457" i="1"/>
  <c r="H4457" i="1"/>
  <c r="G4457" i="1"/>
  <c r="F4457" i="1"/>
  <c r="K4457" i="1" s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 s="1"/>
  <c r="L4455" i="1"/>
  <c r="J4455" i="1"/>
  <c r="I4455" i="1"/>
  <c r="H4455" i="1"/>
  <c r="G4455" i="1"/>
  <c r="F4455" i="1"/>
  <c r="K4455" i="1" s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J4453" i="1"/>
  <c r="I4453" i="1"/>
  <c r="H4453" i="1"/>
  <c r="G4453" i="1"/>
  <c r="F4453" i="1"/>
  <c r="K4453" i="1" s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 s="1"/>
  <c r="L4451" i="1"/>
  <c r="J4451" i="1"/>
  <c r="I4451" i="1"/>
  <c r="H4451" i="1"/>
  <c r="G4451" i="1"/>
  <c r="F4451" i="1"/>
  <c r="K4451" i="1" s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 s="1"/>
  <c r="L4449" i="1"/>
  <c r="J4449" i="1"/>
  <c r="I4449" i="1"/>
  <c r="H4449" i="1"/>
  <c r="G4449" i="1"/>
  <c r="F4449" i="1"/>
  <c r="K4449" i="1" s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J4447" i="1"/>
  <c r="I4447" i="1"/>
  <c r="H4447" i="1"/>
  <c r="G4447" i="1"/>
  <c r="F4447" i="1"/>
  <c r="K4447" i="1" s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J4445" i="1"/>
  <c r="I4445" i="1"/>
  <c r="H4445" i="1"/>
  <c r="G4445" i="1"/>
  <c r="F4445" i="1"/>
  <c r="K4445" i="1" s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J4443" i="1"/>
  <c r="I4443" i="1"/>
  <c r="H4443" i="1"/>
  <c r="G4443" i="1"/>
  <c r="F4443" i="1"/>
  <c r="K4443" i="1" s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J4441" i="1"/>
  <c r="I4441" i="1"/>
  <c r="H4441" i="1"/>
  <c r="G4441" i="1"/>
  <c r="F4441" i="1"/>
  <c r="K4441" i="1" s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 s="1"/>
  <c r="L4439" i="1"/>
  <c r="J4439" i="1"/>
  <c r="I4439" i="1"/>
  <c r="H4439" i="1"/>
  <c r="G4439" i="1"/>
  <c r="F4439" i="1"/>
  <c r="K4439" i="1" s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J4437" i="1"/>
  <c r="I4437" i="1"/>
  <c r="H4437" i="1"/>
  <c r="G4437" i="1"/>
  <c r="F4437" i="1"/>
  <c r="K4437" i="1" s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 s="1"/>
  <c r="L4435" i="1"/>
  <c r="J4435" i="1"/>
  <c r="I4435" i="1"/>
  <c r="H4435" i="1"/>
  <c r="G4435" i="1"/>
  <c r="F4435" i="1"/>
  <c r="K4435" i="1" s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 s="1"/>
  <c r="L4433" i="1"/>
  <c r="J4433" i="1"/>
  <c r="I4433" i="1"/>
  <c r="H4433" i="1"/>
  <c r="G4433" i="1"/>
  <c r="F4433" i="1"/>
  <c r="K4433" i="1" s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J4431" i="1"/>
  <c r="I4431" i="1"/>
  <c r="H4431" i="1"/>
  <c r="G4431" i="1"/>
  <c r="F4431" i="1"/>
  <c r="K4431" i="1" s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J4429" i="1"/>
  <c r="I4429" i="1"/>
  <c r="H4429" i="1"/>
  <c r="G4429" i="1"/>
  <c r="F4429" i="1"/>
  <c r="K4429" i="1" s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J4427" i="1"/>
  <c r="I4427" i="1"/>
  <c r="H4427" i="1"/>
  <c r="G4427" i="1"/>
  <c r="F4427" i="1"/>
  <c r="K4427" i="1" s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J4425" i="1"/>
  <c r="I4425" i="1"/>
  <c r="H4425" i="1"/>
  <c r="G4425" i="1"/>
  <c r="F4425" i="1"/>
  <c r="K4425" i="1" s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 s="1"/>
  <c r="L4423" i="1"/>
  <c r="J4423" i="1"/>
  <c r="I4423" i="1"/>
  <c r="H4423" i="1"/>
  <c r="G4423" i="1"/>
  <c r="F4423" i="1"/>
  <c r="K4423" i="1" s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J4421" i="1"/>
  <c r="I4421" i="1"/>
  <c r="H4421" i="1"/>
  <c r="G4421" i="1"/>
  <c r="F4421" i="1"/>
  <c r="K4421" i="1" s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 s="1"/>
  <c r="L4419" i="1"/>
  <c r="J4419" i="1"/>
  <c r="I4419" i="1"/>
  <c r="H4419" i="1"/>
  <c r="G4419" i="1"/>
  <c r="F4419" i="1"/>
  <c r="K4419" i="1" s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 s="1"/>
  <c r="L4417" i="1"/>
  <c r="J4417" i="1"/>
  <c r="I4417" i="1"/>
  <c r="H4417" i="1"/>
  <c r="G4417" i="1"/>
  <c r="F4417" i="1"/>
  <c r="K4417" i="1" s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J4415" i="1"/>
  <c r="I4415" i="1"/>
  <c r="H4415" i="1"/>
  <c r="G4415" i="1"/>
  <c r="F4415" i="1"/>
  <c r="K4415" i="1" s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J4413" i="1"/>
  <c r="I4413" i="1"/>
  <c r="H4413" i="1"/>
  <c r="G4413" i="1"/>
  <c r="F4413" i="1"/>
  <c r="K4413" i="1" s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J4411" i="1"/>
  <c r="I4411" i="1"/>
  <c r="H4411" i="1"/>
  <c r="G4411" i="1"/>
  <c r="F4411" i="1"/>
  <c r="K4411" i="1" s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J4409" i="1"/>
  <c r="I4409" i="1"/>
  <c r="H4409" i="1"/>
  <c r="G4409" i="1"/>
  <c r="F4409" i="1"/>
  <c r="K4409" i="1" s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 s="1"/>
  <c r="L4407" i="1"/>
  <c r="J4407" i="1"/>
  <c r="I4407" i="1"/>
  <c r="H4407" i="1"/>
  <c r="G4407" i="1"/>
  <c r="F4407" i="1"/>
  <c r="K4407" i="1" s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J4405" i="1"/>
  <c r="I4405" i="1"/>
  <c r="H4405" i="1"/>
  <c r="G4405" i="1"/>
  <c r="F4405" i="1"/>
  <c r="K4405" i="1" s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 s="1"/>
  <c r="L4403" i="1"/>
  <c r="J4403" i="1"/>
  <c r="I4403" i="1"/>
  <c r="H4403" i="1"/>
  <c r="G4403" i="1"/>
  <c r="F4403" i="1"/>
  <c r="K4403" i="1" s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 s="1"/>
  <c r="L4401" i="1"/>
  <c r="J4401" i="1"/>
  <c r="I4401" i="1"/>
  <c r="H4401" i="1"/>
  <c r="G4401" i="1"/>
  <c r="F4401" i="1"/>
  <c r="K4401" i="1" s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J4399" i="1"/>
  <c r="I4399" i="1"/>
  <c r="H4399" i="1"/>
  <c r="G4399" i="1"/>
  <c r="F4399" i="1"/>
  <c r="K4399" i="1" s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J4397" i="1"/>
  <c r="I4397" i="1"/>
  <c r="H4397" i="1"/>
  <c r="G4397" i="1"/>
  <c r="F4397" i="1"/>
  <c r="K4397" i="1" s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J4395" i="1"/>
  <c r="I4395" i="1"/>
  <c r="H4395" i="1"/>
  <c r="G4395" i="1"/>
  <c r="F4395" i="1"/>
  <c r="K4395" i="1" s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J4393" i="1"/>
  <c r="I4393" i="1"/>
  <c r="H4393" i="1"/>
  <c r="G4393" i="1"/>
  <c r="F4393" i="1"/>
  <c r="K4393" i="1" s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 s="1"/>
  <c r="L4391" i="1"/>
  <c r="J4391" i="1"/>
  <c r="I4391" i="1"/>
  <c r="H4391" i="1"/>
  <c r="G4391" i="1"/>
  <c r="F4391" i="1"/>
  <c r="K4391" i="1" s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J4389" i="1"/>
  <c r="I4389" i="1"/>
  <c r="H4389" i="1"/>
  <c r="G4389" i="1"/>
  <c r="F4389" i="1"/>
  <c r="K4389" i="1" s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 s="1"/>
  <c r="L4387" i="1"/>
  <c r="J4387" i="1"/>
  <c r="I4387" i="1"/>
  <c r="H4387" i="1"/>
  <c r="G4387" i="1"/>
  <c r="F4387" i="1"/>
  <c r="K4387" i="1" s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 s="1"/>
  <c r="L4385" i="1"/>
  <c r="J4385" i="1"/>
  <c r="I4385" i="1"/>
  <c r="H4385" i="1"/>
  <c r="G4385" i="1"/>
  <c r="F4385" i="1"/>
  <c r="K4385" i="1" s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J4383" i="1"/>
  <c r="I4383" i="1"/>
  <c r="H4383" i="1"/>
  <c r="G4383" i="1"/>
  <c r="F4383" i="1"/>
  <c r="K4383" i="1" s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J4381" i="1"/>
  <c r="I4381" i="1"/>
  <c r="H4381" i="1"/>
  <c r="G4381" i="1"/>
  <c r="F4381" i="1"/>
  <c r="K4381" i="1" s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J4379" i="1"/>
  <c r="I4379" i="1"/>
  <c r="H4379" i="1"/>
  <c r="G4379" i="1"/>
  <c r="F4379" i="1"/>
  <c r="K4379" i="1" s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J4377" i="1"/>
  <c r="I4377" i="1"/>
  <c r="H4377" i="1"/>
  <c r="G4377" i="1"/>
  <c r="F4377" i="1"/>
  <c r="K4377" i="1" s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 s="1"/>
  <c r="L4375" i="1"/>
  <c r="J4375" i="1"/>
  <c r="I4375" i="1"/>
  <c r="H4375" i="1"/>
  <c r="G4375" i="1"/>
  <c r="F4375" i="1"/>
  <c r="K4375" i="1" s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J4373" i="1"/>
  <c r="I4373" i="1"/>
  <c r="H4373" i="1"/>
  <c r="G4373" i="1"/>
  <c r="F4373" i="1"/>
  <c r="K4373" i="1" s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 s="1"/>
  <c r="L4371" i="1"/>
  <c r="J4371" i="1"/>
  <c r="I4371" i="1"/>
  <c r="H4371" i="1"/>
  <c r="G4371" i="1"/>
  <c r="F4371" i="1"/>
  <c r="K4371" i="1" s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 s="1"/>
  <c r="L4369" i="1"/>
  <c r="J4369" i="1"/>
  <c r="I4369" i="1"/>
  <c r="H4369" i="1"/>
  <c r="G4369" i="1"/>
  <c r="F4369" i="1"/>
  <c r="K4369" i="1" s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J4367" i="1"/>
  <c r="I4367" i="1"/>
  <c r="H4367" i="1"/>
  <c r="G4367" i="1"/>
  <c r="F4367" i="1"/>
  <c r="K4367" i="1" s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J4365" i="1"/>
  <c r="I4365" i="1"/>
  <c r="H4365" i="1"/>
  <c r="G4365" i="1"/>
  <c r="F4365" i="1"/>
  <c r="K4365" i="1" s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J4363" i="1"/>
  <c r="I4363" i="1"/>
  <c r="H4363" i="1"/>
  <c r="G4363" i="1"/>
  <c r="F4363" i="1"/>
  <c r="K4363" i="1" s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J4361" i="1"/>
  <c r="I4361" i="1"/>
  <c r="H4361" i="1"/>
  <c r="G4361" i="1"/>
  <c r="F4361" i="1"/>
  <c r="K4361" i="1" s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 s="1"/>
  <c r="L4359" i="1"/>
  <c r="J4359" i="1"/>
  <c r="I4359" i="1"/>
  <c r="H4359" i="1"/>
  <c r="G4359" i="1"/>
  <c r="F4359" i="1"/>
  <c r="K4359" i="1" s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J4357" i="1"/>
  <c r="I4357" i="1"/>
  <c r="H4357" i="1"/>
  <c r="G4357" i="1"/>
  <c r="F4357" i="1"/>
  <c r="K4357" i="1" s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 s="1"/>
  <c r="L4355" i="1"/>
  <c r="J4355" i="1"/>
  <c r="I4355" i="1"/>
  <c r="H4355" i="1"/>
  <c r="G4355" i="1"/>
  <c r="F4355" i="1"/>
  <c r="K4355" i="1" s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 s="1"/>
  <c r="L4353" i="1"/>
  <c r="J4353" i="1"/>
  <c r="I4353" i="1"/>
  <c r="H4353" i="1"/>
  <c r="G4353" i="1"/>
  <c r="F4353" i="1"/>
  <c r="K4353" i="1" s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J4351" i="1"/>
  <c r="I4351" i="1"/>
  <c r="H4351" i="1"/>
  <c r="G4351" i="1"/>
  <c r="F4351" i="1"/>
  <c r="K4351" i="1" s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J4349" i="1"/>
  <c r="I4349" i="1"/>
  <c r="H4349" i="1"/>
  <c r="G4349" i="1"/>
  <c r="F4349" i="1"/>
  <c r="K4349" i="1" s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J4347" i="1"/>
  <c r="I4347" i="1"/>
  <c r="H4347" i="1"/>
  <c r="G4347" i="1"/>
  <c r="F4347" i="1"/>
  <c r="K4347" i="1" s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J4345" i="1"/>
  <c r="I4345" i="1"/>
  <c r="H4345" i="1"/>
  <c r="G4345" i="1"/>
  <c r="F4345" i="1"/>
  <c r="K4345" i="1" s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 s="1"/>
  <c r="L4343" i="1"/>
  <c r="J4343" i="1"/>
  <c r="I4343" i="1"/>
  <c r="H4343" i="1"/>
  <c r="G4343" i="1"/>
  <c r="F4343" i="1"/>
  <c r="K4343" i="1" s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J4341" i="1"/>
  <c r="I4341" i="1"/>
  <c r="H4341" i="1"/>
  <c r="G4341" i="1"/>
  <c r="F4341" i="1"/>
  <c r="K4341" i="1" s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 s="1"/>
  <c r="L4339" i="1"/>
  <c r="J4339" i="1"/>
  <c r="I4339" i="1"/>
  <c r="H4339" i="1"/>
  <c r="G4339" i="1"/>
  <c r="F4339" i="1"/>
  <c r="K4339" i="1" s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 s="1"/>
  <c r="L4337" i="1"/>
  <c r="J4337" i="1"/>
  <c r="I4337" i="1"/>
  <c r="H4337" i="1"/>
  <c r="G4337" i="1"/>
  <c r="F4337" i="1"/>
  <c r="K4337" i="1" s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J4335" i="1"/>
  <c r="I4335" i="1"/>
  <c r="H4335" i="1"/>
  <c r="G4335" i="1"/>
  <c r="F4335" i="1"/>
  <c r="K4335" i="1" s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J4333" i="1"/>
  <c r="I4333" i="1"/>
  <c r="H4333" i="1"/>
  <c r="G4333" i="1"/>
  <c r="F4333" i="1"/>
  <c r="K4333" i="1" s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J4331" i="1"/>
  <c r="I4331" i="1"/>
  <c r="H4331" i="1"/>
  <c r="G4331" i="1"/>
  <c r="F4331" i="1"/>
  <c r="K4331" i="1" s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J4329" i="1"/>
  <c r="I4329" i="1"/>
  <c r="H4329" i="1"/>
  <c r="G4329" i="1"/>
  <c r="F4329" i="1"/>
  <c r="K4329" i="1" s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 s="1"/>
  <c r="L4327" i="1"/>
  <c r="J4327" i="1"/>
  <c r="I4327" i="1"/>
  <c r="H4327" i="1"/>
  <c r="G4327" i="1"/>
  <c r="F4327" i="1"/>
  <c r="K4327" i="1" s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J4325" i="1"/>
  <c r="I4325" i="1"/>
  <c r="H4325" i="1"/>
  <c r="G4325" i="1"/>
  <c r="F4325" i="1"/>
  <c r="K4325" i="1" s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 s="1"/>
  <c r="L4323" i="1"/>
  <c r="J4323" i="1"/>
  <c r="I4323" i="1"/>
  <c r="H4323" i="1"/>
  <c r="G4323" i="1"/>
  <c r="F4323" i="1"/>
  <c r="K4323" i="1" s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 s="1"/>
  <c r="L4321" i="1"/>
  <c r="J4321" i="1"/>
  <c r="I4321" i="1"/>
  <c r="H4321" i="1"/>
  <c r="G4321" i="1"/>
  <c r="F4321" i="1"/>
  <c r="K4321" i="1" s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J4319" i="1"/>
  <c r="I4319" i="1"/>
  <c r="H4319" i="1"/>
  <c r="G4319" i="1"/>
  <c r="F4319" i="1"/>
  <c r="K4319" i="1" s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J4317" i="1"/>
  <c r="I4317" i="1"/>
  <c r="H4317" i="1"/>
  <c r="G4317" i="1"/>
  <c r="F4317" i="1"/>
  <c r="K4317" i="1" s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J4315" i="1"/>
  <c r="I4315" i="1"/>
  <c r="H4315" i="1"/>
  <c r="G4315" i="1"/>
  <c r="F4315" i="1"/>
  <c r="K4315" i="1" s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J4313" i="1"/>
  <c r="I4313" i="1"/>
  <c r="H4313" i="1"/>
  <c r="G4313" i="1"/>
  <c r="F4313" i="1"/>
  <c r="K4313" i="1" s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 s="1"/>
  <c r="L4311" i="1"/>
  <c r="J4311" i="1"/>
  <c r="I4311" i="1"/>
  <c r="H4311" i="1"/>
  <c r="G4311" i="1"/>
  <c r="F4311" i="1"/>
  <c r="K4311" i="1" s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J4309" i="1"/>
  <c r="I4309" i="1"/>
  <c r="H4309" i="1"/>
  <c r="G4309" i="1"/>
  <c r="F4309" i="1"/>
  <c r="K4309" i="1" s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 s="1"/>
  <c r="L4307" i="1"/>
  <c r="J4307" i="1"/>
  <c r="I4307" i="1"/>
  <c r="H4307" i="1"/>
  <c r="G4307" i="1"/>
  <c r="F4307" i="1"/>
  <c r="K4307" i="1" s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 s="1"/>
  <c r="L4305" i="1"/>
  <c r="J4305" i="1"/>
  <c r="I4305" i="1"/>
  <c r="H4305" i="1"/>
  <c r="G4305" i="1"/>
  <c r="F4305" i="1"/>
  <c r="K4305" i="1" s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J4303" i="1"/>
  <c r="I4303" i="1"/>
  <c r="H4303" i="1"/>
  <c r="G4303" i="1"/>
  <c r="F4303" i="1"/>
  <c r="K4303" i="1" s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J4301" i="1"/>
  <c r="I4301" i="1"/>
  <c r="H4301" i="1"/>
  <c r="G4301" i="1"/>
  <c r="F4301" i="1"/>
  <c r="K4301" i="1" s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J4299" i="1"/>
  <c r="I4299" i="1"/>
  <c r="H4299" i="1"/>
  <c r="G4299" i="1"/>
  <c r="F4299" i="1"/>
  <c r="K4299" i="1" s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J4297" i="1"/>
  <c r="I4297" i="1"/>
  <c r="H4297" i="1"/>
  <c r="G4297" i="1"/>
  <c r="F4297" i="1"/>
  <c r="K4297" i="1" s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 s="1"/>
  <c r="L4295" i="1"/>
  <c r="J4295" i="1"/>
  <c r="I4295" i="1"/>
  <c r="H4295" i="1"/>
  <c r="G4295" i="1"/>
  <c r="F4295" i="1"/>
  <c r="K4295" i="1" s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J4293" i="1"/>
  <c r="I4293" i="1"/>
  <c r="H4293" i="1"/>
  <c r="G4293" i="1"/>
  <c r="F4293" i="1"/>
  <c r="K4293" i="1" s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 s="1"/>
  <c r="L4291" i="1"/>
  <c r="J4291" i="1"/>
  <c r="I4291" i="1"/>
  <c r="H4291" i="1"/>
  <c r="G4291" i="1"/>
  <c r="F4291" i="1"/>
  <c r="K4291" i="1" s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 s="1"/>
  <c r="L4289" i="1"/>
  <c r="J4289" i="1"/>
  <c r="I4289" i="1"/>
  <c r="H4289" i="1"/>
  <c r="G4289" i="1"/>
  <c r="F4289" i="1"/>
  <c r="K4289" i="1" s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J4287" i="1"/>
  <c r="I4287" i="1"/>
  <c r="H4287" i="1"/>
  <c r="G4287" i="1"/>
  <c r="F4287" i="1"/>
  <c r="K4287" i="1" s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J4285" i="1"/>
  <c r="I4285" i="1"/>
  <c r="H4285" i="1"/>
  <c r="G4285" i="1"/>
  <c r="F4285" i="1"/>
  <c r="K4285" i="1" s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J4283" i="1"/>
  <c r="I4283" i="1"/>
  <c r="H4283" i="1"/>
  <c r="G4283" i="1"/>
  <c r="F4283" i="1"/>
  <c r="K4283" i="1" s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J4281" i="1"/>
  <c r="I4281" i="1"/>
  <c r="H4281" i="1"/>
  <c r="G4281" i="1"/>
  <c r="F4281" i="1"/>
  <c r="K4281" i="1" s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 s="1"/>
  <c r="L4279" i="1"/>
  <c r="J4279" i="1"/>
  <c r="I4279" i="1"/>
  <c r="H4279" i="1"/>
  <c r="G4279" i="1"/>
  <c r="F4279" i="1"/>
  <c r="K4279" i="1" s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J4277" i="1"/>
  <c r="I4277" i="1"/>
  <c r="H4277" i="1"/>
  <c r="G4277" i="1"/>
  <c r="F4277" i="1"/>
  <c r="K4277" i="1" s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 s="1"/>
  <c r="L4275" i="1"/>
  <c r="J4275" i="1"/>
  <c r="I4275" i="1"/>
  <c r="H4275" i="1"/>
  <c r="G4275" i="1"/>
  <c r="F4275" i="1"/>
  <c r="K4275" i="1" s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 s="1"/>
  <c r="L4273" i="1"/>
  <c r="J4273" i="1"/>
  <c r="I4273" i="1"/>
  <c r="H4273" i="1"/>
  <c r="G4273" i="1"/>
  <c r="F4273" i="1"/>
  <c r="K4273" i="1" s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J4271" i="1"/>
  <c r="I4271" i="1"/>
  <c r="H4271" i="1"/>
  <c r="G4271" i="1"/>
  <c r="F4271" i="1"/>
  <c r="K4271" i="1" s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J4269" i="1"/>
  <c r="I4269" i="1"/>
  <c r="H4269" i="1"/>
  <c r="G4269" i="1"/>
  <c r="F4269" i="1"/>
  <c r="K4269" i="1" s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J4267" i="1"/>
  <c r="I4267" i="1"/>
  <c r="H4267" i="1"/>
  <c r="G4267" i="1"/>
  <c r="F4267" i="1"/>
  <c r="K4267" i="1" s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J4265" i="1"/>
  <c r="I4265" i="1"/>
  <c r="H4265" i="1"/>
  <c r="G4265" i="1"/>
  <c r="F4265" i="1"/>
  <c r="K4265" i="1" s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 s="1"/>
  <c r="L4263" i="1"/>
  <c r="J4263" i="1"/>
  <c r="I4263" i="1"/>
  <c r="H4263" i="1"/>
  <c r="G4263" i="1"/>
  <c r="F4263" i="1"/>
  <c r="K4263" i="1" s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J4261" i="1"/>
  <c r="I4261" i="1"/>
  <c r="H4261" i="1"/>
  <c r="G4261" i="1"/>
  <c r="F4261" i="1"/>
  <c r="K4261" i="1" s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 s="1"/>
  <c r="L4259" i="1"/>
  <c r="J4259" i="1"/>
  <c r="I4259" i="1"/>
  <c r="H4259" i="1"/>
  <c r="G4259" i="1"/>
  <c r="F4259" i="1"/>
  <c r="K4259" i="1" s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 s="1"/>
  <c r="L4257" i="1"/>
  <c r="J4257" i="1"/>
  <c r="I4257" i="1"/>
  <c r="H4257" i="1"/>
  <c r="G4257" i="1"/>
  <c r="F4257" i="1"/>
  <c r="K4257" i="1" s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J4255" i="1"/>
  <c r="I4255" i="1"/>
  <c r="H4255" i="1"/>
  <c r="G4255" i="1"/>
  <c r="F4255" i="1"/>
  <c r="K4255" i="1" s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J4253" i="1"/>
  <c r="I4253" i="1"/>
  <c r="H4253" i="1"/>
  <c r="G4253" i="1"/>
  <c r="F4253" i="1"/>
  <c r="K4253" i="1" s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J4251" i="1"/>
  <c r="I4251" i="1"/>
  <c r="H4251" i="1"/>
  <c r="G4251" i="1"/>
  <c r="F4251" i="1"/>
  <c r="K4251" i="1" s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J4249" i="1"/>
  <c r="I4249" i="1"/>
  <c r="H4249" i="1"/>
  <c r="G4249" i="1"/>
  <c r="F4249" i="1"/>
  <c r="K4249" i="1" s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 s="1"/>
  <c r="L4247" i="1"/>
  <c r="J4247" i="1"/>
  <c r="I4247" i="1"/>
  <c r="H4247" i="1"/>
  <c r="G4247" i="1"/>
  <c r="F4247" i="1"/>
  <c r="K4247" i="1" s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J4245" i="1"/>
  <c r="I4245" i="1"/>
  <c r="H4245" i="1"/>
  <c r="G4245" i="1"/>
  <c r="F4245" i="1"/>
  <c r="K4245" i="1" s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 s="1"/>
  <c r="L4243" i="1"/>
  <c r="J4243" i="1"/>
  <c r="I4243" i="1"/>
  <c r="H4243" i="1"/>
  <c r="G4243" i="1"/>
  <c r="F4243" i="1"/>
  <c r="K4243" i="1" s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 s="1"/>
  <c r="L4241" i="1"/>
  <c r="J4241" i="1"/>
  <c r="I4241" i="1"/>
  <c r="H4241" i="1"/>
  <c r="G4241" i="1"/>
  <c r="F4241" i="1"/>
  <c r="K4241" i="1" s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J4239" i="1"/>
  <c r="I4239" i="1"/>
  <c r="H4239" i="1"/>
  <c r="G4239" i="1"/>
  <c r="F4239" i="1"/>
  <c r="K4239" i="1" s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J4237" i="1"/>
  <c r="I4237" i="1"/>
  <c r="H4237" i="1"/>
  <c r="G4237" i="1"/>
  <c r="F4237" i="1"/>
  <c r="K4237" i="1" s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J4235" i="1"/>
  <c r="I4235" i="1"/>
  <c r="H4235" i="1"/>
  <c r="G4235" i="1"/>
  <c r="F4235" i="1"/>
  <c r="K4235" i="1" s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J4233" i="1"/>
  <c r="I4233" i="1"/>
  <c r="H4233" i="1"/>
  <c r="G4233" i="1"/>
  <c r="F4233" i="1"/>
  <c r="K4233" i="1" s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 s="1"/>
  <c r="L4231" i="1"/>
  <c r="J4231" i="1"/>
  <c r="I4231" i="1"/>
  <c r="H4231" i="1"/>
  <c r="G4231" i="1"/>
  <c r="F4231" i="1"/>
  <c r="K4231" i="1" s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J4229" i="1"/>
  <c r="I4229" i="1"/>
  <c r="H4229" i="1"/>
  <c r="G4229" i="1"/>
  <c r="F4229" i="1"/>
  <c r="K4229" i="1" s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 s="1"/>
  <c r="L4227" i="1"/>
  <c r="J4227" i="1"/>
  <c r="I4227" i="1"/>
  <c r="H4227" i="1"/>
  <c r="G4227" i="1"/>
  <c r="F4227" i="1"/>
  <c r="K4227" i="1" s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 s="1"/>
  <c r="L4225" i="1"/>
  <c r="J4225" i="1"/>
  <c r="I4225" i="1"/>
  <c r="H4225" i="1"/>
  <c r="G4225" i="1"/>
  <c r="F4225" i="1"/>
  <c r="K4225" i="1" s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J4223" i="1"/>
  <c r="I4223" i="1"/>
  <c r="H4223" i="1"/>
  <c r="G4223" i="1"/>
  <c r="F4223" i="1"/>
  <c r="K4223" i="1" s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J4221" i="1"/>
  <c r="I4221" i="1"/>
  <c r="H4221" i="1"/>
  <c r="G4221" i="1"/>
  <c r="F4221" i="1"/>
  <c r="K4221" i="1" s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J4219" i="1"/>
  <c r="I4219" i="1"/>
  <c r="H4219" i="1"/>
  <c r="G4219" i="1"/>
  <c r="F4219" i="1"/>
  <c r="K4219" i="1" s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J4217" i="1"/>
  <c r="I4217" i="1"/>
  <c r="H4217" i="1"/>
  <c r="G4217" i="1"/>
  <c r="F4217" i="1"/>
  <c r="K4217" i="1" s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 s="1"/>
  <c r="L4215" i="1"/>
  <c r="J4215" i="1"/>
  <c r="I4215" i="1"/>
  <c r="H4215" i="1"/>
  <c r="G4215" i="1"/>
  <c r="F4215" i="1"/>
  <c r="K4215" i="1" s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J4213" i="1"/>
  <c r="I4213" i="1"/>
  <c r="H4213" i="1"/>
  <c r="G4213" i="1"/>
  <c r="F4213" i="1"/>
  <c r="K4213" i="1" s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 s="1"/>
  <c r="L4211" i="1"/>
  <c r="J4211" i="1"/>
  <c r="I4211" i="1"/>
  <c r="H4211" i="1"/>
  <c r="G4211" i="1"/>
  <c r="F4211" i="1"/>
  <c r="K4211" i="1" s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 s="1"/>
  <c r="L4209" i="1"/>
  <c r="J4209" i="1"/>
  <c r="I4209" i="1"/>
  <c r="H4209" i="1"/>
  <c r="G4209" i="1"/>
  <c r="F4209" i="1"/>
  <c r="K4209" i="1" s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J4207" i="1"/>
  <c r="I4207" i="1"/>
  <c r="H4207" i="1"/>
  <c r="G4207" i="1"/>
  <c r="F4207" i="1"/>
  <c r="K4207" i="1" s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J4205" i="1"/>
  <c r="I4205" i="1"/>
  <c r="H4205" i="1"/>
  <c r="G4205" i="1"/>
  <c r="F4205" i="1"/>
  <c r="K4205" i="1" s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J4203" i="1"/>
  <c r="I4203" i="1"/>
  <c r="H4203" i="1"/>
  <c r="G4203" i="1"/>
  <c r="F4203" i="1"/>
  <c r="K4203" i="1" s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J4201" i="1"/>
  <c r="I4201" i="1"/>
  <c r="H4201" i="1"/>
  <c r="G4201" i="1"/>
  <c r="F4201" i="1"/>
  <c r="K4201" i="1" s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 s="1"/>
  <c r="L4199" i="1"/>
  <c r="J4199" i="1"/>
  <c r="I4199" i="1"/>
  <c r="H4199" i="1"/>
  <c r="G4199" i="1"/>
  <c r="F4199" i="1"/>
  <c r="K4199" i="1" s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J4197" i="1"/>
  <c r="I4197" i="1"/>
  <c r="H4197" i="1"/>
  <c r="G4197" i="1"/>
  <c r="F4197" i="1"/>
  <c r="K4197" i="1" s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 s="1"/>
  <c r="L4195" i="1"/>
  <c r="J4195" i="1"/>
  <c r="I4195" i="1"/>
  <c r="H4195" i="1"/>
  <c r="G4195" i="1"/>
  <c r="F4195" i="1"/>
  <c r="K4195" i="1" s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 s="1"/>
  <c r="L4193" i="1"/>
  <c r="J4193" i="1"/>
  <c r="I4193" i="1"/>
  <c r="H4193" i="1"/>
  <c r="G4193" i="1"/>
  <c r="F4193" i="1"/>
  <c r="K4193" i="1" s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J4191" i="1"/>
  <c r="I4191" i="1"/>
  <c r="H4191" i="1"/>
  <c r="G4191" i="1"/>
  <c r="F4191" i="1"/>
  <c r="K4191" i="1" s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J4189" i="1"/>
  <c r="I4189" i="1"/>
  <c r="H4189" i="1"/>
  <c r="G4189" i="1"/>
  <c r="F4189" i="1"/>
  <c r="K4189" i="1" s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J4086" i="1"/>
  <c r="I4086" i="1"/>
  <c r="H4086" i="1"/>
  <c r="G4086" i="1"/>
  <c r="F4086" i="1"/>
  <c r="K4086" i="1" s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J4084" i="1"/>
  <c r="I4084" i="1"/>
  <c r="H4084" i="1"/>
  <c r="G4084" i="1"/>
  <c r="F4084" i="1"/>
  <c r="K4084" i="1" s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J4082" i="1"/>
  <c r="I4082" i="1"/>
  <c r="H4082" i="1"/>
  <c r="G4082" i="1"/>
  <c r="F4082" i="1"/>
  <c r="K4082" i="1" s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J4080" i="1"/>
  <c r="I4080" i="1"/>
  <c r="H4080" i="1"/>
  <c r="G4080" i="1"/>
  <c r="F4080" i="1"/>
  <c r="K4080" i="1" s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J4078" i="1"/>
  <c r="I4078" i="1"/>
  <c r="H4078" i="1"/>
  <c r="G4078" i="1"/>
  <c r="F4078" i="1"/>
  <c r="K4078" i="1" s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J4076" i="1"/>
  <c r="I4076" i="1"/>
  <c r="H4076" i="1"/>
  <c r="G4076" i="1"/>
  <c r="F4076" i="1"/>
  <c r="K4076" i="1" s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J4074" i="1"/>
  <c r="I4074" i="1"/>
  <c r="H4074" i="1"/>
  <c r="G4074" i="1"/>
  <c r="F4074" i="1"/>
  <c r="K4074" i="1" s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J4072" i="1"/>
  <c r="I4072" i="1"/>
  <c r="H4072" i="1"/>
  <c r="G4072" i="1"/>
  <c r="F4072" i="1"/>
  <c r="K4072" i="1" s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J4070" i="1"/>
  <c r="I4070" i="1"/>
  <c r="H4070" i="1"/>
  <c r="G4070" i="1"/>
  <c r="F4070" i="1"/>
  <c r="K4070" i="1" s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J4068" i="1"/>
  <c r="I4068" i="1"/>
  <c r="H4068" i="1"/>
  <c r="G4068" i="1"/>
  <c r="F4068" i="1"/>
  <c r="K4068" i="1" s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J4066" i="1"/>
  <c r="I4066" i="1"/>
  <c r="H4066" i="1"/>
  <c r="G4066" i="1"/>
  <c r="F4066" i="1"/>
  <c r="K4066" i="1" s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J4064" i="1"/>
  <c r="I4064" i="1"/>
  <c r="H4064" i="1"/>
  <c r="G4064" i="1"/>
  <c r="F4064" i="1"/>
  <c r="K4064" i="1" s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J4062" i="1"/>
  <c r="I4062" i="1"/>
  <c r="H4062" i="1"/>
  <c r="G4062" i="1"/>
  <c r="F4062" i="1"/>
  <c r="K4062" i="1" s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J4060" i="1"/>
  <c r="I4060" i="1"/>
  <c r="H4060" i="1"/>
  <c r="G4060" i="1"/>
  <c r="F4060" i="1"/>
  <c r="K4060" i="1" s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J4058" i="1"/>
  <c r="I4058" i="1"/>
  <c r="H4058" i="1"/>
  <c r="G4058" i="1"/>
  <c r="F4058" i="1"/>
  <c r="K4058" i="1" s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J4056" i="1"/>
  <c r="I4056" i="1"/>
  <c r="H4056" i="1"/>
  <c r="G4056" i="1"/>
  <c r="F4056" i="1"/>
  <c r="K4056" i="1" s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J4054" i="1"/>
  <c r="I4054" i="1"/>
  <c r="H4054" i="1"/>
  <c r="G4054" i="1"/>
  <c r="F4054" i="1"/>
  <c r="K4054" i="1" s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J4052" i="1"/>
  <c r="I4052" i="1"/>
  <c r="H4052" i="1"/>
  <c r="G4052" i="1"/>
  <c r="F4052" i="1"/>
  <c r="K4052" i="1" s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J4050" i="1"/>
  <c r="I4050" i="1"/>
  <c r="H4050" i="1"/>
  <c r="G4050" i="1"/>
  <c r="F4050" i="1"/>
  <c r="K4050" i="1" s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J4048" i="1"/>
  <c r="I4048" i="1"/>
  <c r="H4048" i="1"/>
  <c r="G4048" i="1"/>
  <c r="F4048" i="1"/>
  <c r="K4048" i="1" s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J4046" i="1"/>
  <c r="I4046" i="1"/>
  <c r="H4046" i="1"/>
  <c r="G4046" i="1"/>
  <c r="F4046" i="1"/>
  <c r="K4046" i="1" s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J4044" i="1"/>
  <c r="I4044" i="1"/>
  <c r="H4044" i="1"/>
  <c r="G4044" i="1"/>
  <c r="F4044" i="1"/>
  <c r="K4044" i="1" s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J4042" i="1"/>
  <c r="I4042" i="1"/>
  <c r="H4042" i="1"/>
  <c r="G4042" i="1"/>
  <c r="F4042" i="1"/>
  <c r="K4042" i="1" s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J4040" i="1"/>
  <c r="I4040" i="1"/>
  <c r="H4040" i="1"/>
  <c r="G4040" i="1"/>
  <c r="F4040" i="1"/>
  <c r="K4040" i="1" s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J4038" i="1"/>
  <c r="I4038" i="1"/>
  <c r="H4038" i="1"/>
  <c r="G4038" i="1"/>
  <c r="F4038" i="1"/>
  <c r="K4038" i="1" s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J4036" i="1"/>
  <c r="I4036" i="1"/>
  <c r="H4036" i="1"/>
  <c r="G4036" i="1"/>
  <c r="F4036" i="1"/>
  <c r="K4036" i="1" s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J4034" i="1"/>
  <c r="I4034" i="1"/>
  <c r="H4034" i="1"/>
  <c r="G4034" i="1"/>
  <c r="F4034" i="1"/>
  <c r="K4034" i="1" s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J4032" i="1"/>
  <c r="I4032" i="1"/>
  <c r="H4032" i="1"/>
  <c r="G4032" i="1"/>
  <c r="F4032" i="1"/>
  <c r="K4032" i="1" s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J4030" i="1"/>
  <c r="I4030" i="1"/>
  <c r="H4030" i="1"/>
  <c r="G4030" i="1"/>
  <c r="F4030" i="1"/>
  <c r="K4030" i="1" s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J4028" i="1"/>
  <c r="I4028" i="1"/>
  <c r="H4028" i="1"/>
  <c r="G4028" i="1"/>
  <c r="F4028" i="1"/>
  <c r="K4028" i="1" s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J4026" i="1"/>
  <c r="I4026" i="1"/>
  <c r="H4026" i="1"/>
  <c r="G4026" i="1"/>
  <c r="F4026" i="1"/>
  <c r="K4026" i="1" s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J4024" i="1"/>
  <c r="I4024" i="1"/>
  <c r="H4024" i="1"/>
  <c r="G4024" i="1"/>
  <c r="F4024" i="1"/>
  <c r="K4024" i="1" s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J4022" i="1"/>
  <c r="I4022" i="1"/>
  <c r="H4022" i="1"/>
  <c r="G4022" i="1"/>
  <c r="F4022" i="1"/>
  <c r="K4022" i="1" s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J4020" i="1"/>
  <c r="I4020" i="1"/>
  <c r="H4020" i="1"/>
  <c r="G4020" i="1"/>
  <c r="F4020" i="1"/>
  <c r="K4020" i="1" s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J4018" i="1"/>
  <c r="I4018" i="1"/>
  <c r="H4018" i="1"/>
  <c r="G4018" i="1"/>
  <c r="F4018" i="1"/>
  <c r="K4018" i="1" s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J4016" i="1"/>
  <c r="I4016" i="1"/>
  <c r="H4016" i="1"/>
  <c r="G4016" i="1"/>
  <c r="F4016" i="1"/>
  <c r="K4016" i="1" s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J4014" i="1"/>
  <c r="I4014" i="1"/>
  <c r="H4014" i="1"/>
  <c r="G4014" i="1"/>
  <c r="F4014" i="1"/>
  <c r="K4014" i="1" s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J4012" i="1"/>
  <c r="I4012" i="1"/>
  <c r="H4012" i="1"/>
  <c r="G4012" i="1"/>
  <c r="F4012" i="1"/>
  <c r="K4012" i="1" s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J4010" i="1"/>
  <c r="I4010" i="1"/>
  <c r="H4010" i="1"/>
  <c r="G4010" i="1"/>
  <c r="F4010" i="1"/>
  <c r="K4010" i="1" s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J4008" i="1"/>
  <c r="I4008" i="1"/>
  <c r="H4008" i="1"/>
  <c r="G4008" i="1"/>
  <c r="F4008" i="1"/>
  <c r="K4008" i="1" s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J4006" i="1"/>
  <c r="I4006" i="1"/>
  <c r="H4006" i="1"/>
  <c r="G4006" i="1"/>
  <c r="F4006" i="1"/>
  <c r="K4006" i="1" s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J4004" i="1"/>
  <c r="I4004" i="1"/>
  <c r="H4004" i="1"/>
  <c r="G4004" i="1"/>
  <c r="F4004" i="1"/>
  <c r="K4004" i="1" s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J4002" i="1"/>
  <c r="I4002" i="1"/>
  <c r="H4002" i="1"/>
  <c r="G4002" i="1"/>
  <c r="F4002" i="1"/>
  <c r="K4002" i="1" s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J4000" i="1"/>
  <c r="I4000" i="1"/>
  <c r="H4000" i="1"/>
  <c r="G4000" i="1"/>
  <c r="F4000" i="1"/>
  <c r="K4000" i="1" s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J3998" i="1"/>
  <c r="I3998" i="1"/>
  <c r="H3998" i="1"/>
  <c r="G3998" i="1"/>
  <c r="F3998" i="1"/>
  <c r="K3998" i="1" s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J3996" i="1"/>
  <c r="I3996" i="1"/>
  <c r="H3996" i="1"/>
  <c r="G3996" i="1"/>
  <c r="F3996" i="1"/>
  <c r="K3996" i="1" s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J3994" i="1"/>
  <c r="I3994" i="1"/>
  <c r="H3994" i="1"/>
  <c r="G3994" i="1"/>
  <c r="F3994" i="1"/>
  <c r="K3994" i="1" s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J3992" i="1"/>
  <c r="I3992" i="1"/>
  <c r="H3992" i="1"/>
  <c r="G3992" i="1"/>
  <c r="F3992" i="1"/>
  <c r="K3992" i="1" s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J3622" i="1"/>
  <c r="I3622" i="1"/>
  <c r="H3622" i="1"/>
  <c r="G3622" i="1"/>
  <c r="F3622" i="1"/>
  <c r="K3622" i="1" s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J3620" i="1"/>
  <c r="I3620" i="1"/>
  <c r="H3620" i="1"/>
  <c r="G3620" i="1"/>
  <c r="F3620" i="1"/>
  <c r="K3620" i="1" s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J3618" i="1"/>
  <c r="I3618" i="1"/>
  <c r="H3618" i="1"/>
  <c r="G3618" i="1"/>
  <c r="F3618" i="1"/>
  <c r="K3618" i="1" s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J3616" i="1"/>
  <c r="I3616" i="1"/>
  <c r="H3616" i="1"/>
  <c r="G3616" i="1"/>
  <c r="F3616" i="1"/>
  <c r="K3616" i="1" s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J3614" i="1"/>
  <c r="I3614" i="1"/>
  <c r="H3614" i="1"/>
  <c r="G3614" i="1"/>
  <c r="F3614" i="1"/>
  <c r="K3614" i="1" s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J3612" i="1"/>
  <c r="I3612" i="1"/>
  <c r="H3612" i="1"/>
  <c r="G3612" i="1"/>
  <c r="F3612" i="1"/>
  <c r="K3612" i="1" s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J3610" i="1"/>
  <c r="I3610" i="1"/>
  <c r="H3610" i="1"/>
  <c r="G3610" i="1"/>
  <c r="F3610" i="1"/>
  <c r="K3610" i="1" s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J3608" i="1"/>
  <c r="I3608" i="1"/>
  <c r="H3608" i="1"/>
  <c r="G3608" i="1"/>
  <c r="F3608" i="1"/>
  <c r="K3608" i="1" s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J3606" i="1"/>
  <c r="I3606" i="1"/>
  <c r="H3606" i="1"/>
  <c r="G3606" i="1"/>
  <c r="F3606" i="1"/>
  <c r="K3606" i="1" s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J3604" i="1"/>
  <c r="I3604" i="1"/>
  <c r="H3604" i="1"/>
  <c r="G3604" i="1"/>
  <c r="F3604" i="1"/>
  <c r="K3604" i="1" s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J3602" i="1"/>
  <c r="I3602" i="1"/>
  <c r="H3602" i="1"/>
  <c r="G3602" i="1"/>
  <c r="F3602" i="1"/>
  <c r="K3602" i="1" s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J3600" i="1"/>
  <c r="I3600" i="1"/>
  <c r="H3600" i="1"/>
  <c r="G3600" i="1"/>
  <c r="F3600" i="1"/>
  <c r="K3600" i="1" s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J3598" i="1"/>
  <c r="I3598" i="1"/>
  <c r="H3598" i="1"/>
  <c r="G3598" i="1"/>
  <c r="F3598" i="1"/>
  <c r="K3598" i="1" s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J3596" i="1"/>
  <c r="I3596" i="1"/>
  <c r="H3596" i="1"/>
  <c r="G3596" i="1"/>
  <c r="F3596" i="1"/>
  <c r="K3596" i="1" s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J3594" i="1"/>
  <c r="I3594" i="1"/>
  <c r="H3594" i="1"/>
  <c r="G3594" i="1"/>
  <c r="F3594" i="1"/>
  <c r="K3594" i="1" s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J3592" i="1"/>
  <c r="I3592" i="1"/>
  <c r="H3592" i="1"/>
  <c r="G3592" i="1"/>
  <c r="F3592" i="1"/>
  <c r="K3592" i="1" s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J3590" i="1"/>
  <c r="I3590" i="1"/>
  <c r="H3590" i="1"/>
  <c r="G3590" i="1"/>
  <c r="F3590" i="1"/>
  <c r="K3590" i="1" s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J3588" i="1"/>
  <c r="I3588" i="1"/>
  <c r="H3588" i="1"/>
  <c r="G3588" i="1"/>
  <c r="F3588" i="1"/>
  <c r="K3588" i="1" s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J3586" i="1"/>
  <c r="I3586" i="1"/>
  <c r="H3586" i="1"/>
  <c r="G3586" i="1"/>
  <c r="F3586" i="1"/>
  <c r="K3586" i="1" s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J3584" i="1"/>
  <c r="I3584" i="1"/>
  <c r="H3584" i="1"/>
  <c r="G3584" i="1"/>
  <c r="F3584" i="1"/>
  <c r="K3584" i="1" s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J3582" i="1"/>
  <c r="I3582" i="1"/>
  <c r="H3582" i="1"/>
  <c r="G3582" i="1"/>
  <c r="F3582" i="1"/>
  <c r="K3582" i="1" s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J3580" i="1"/>
  <c r="I3580" i="1"/>
  <c r="H3580" i="1"/>
  <c r="G3580" i="1"/>
  <c r="F3580" i="1"/>
  <c r="K3580" i="1" s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J3578" i="1"/>
  <c r="I3578" i="1"/>
  <c r="H3578" i="1"/>
  <c r="G3578" i="1"/>
  <c r="F3578" i="1"/>
  <c r="K3578" i="1" s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J3576" i="1"/>
  <c r="I3576" i="1"/>
  <c r="H3576" i="1"/>
  <c r="G3576" i="1"/>
  <c r="F3576" i="1"/>
  <c r="K3576" i="1" s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J3574" i="1"/>
  <c r="I3574" i="1"/>
  <c r="H3574" i="1"/>
  <c r="G3574" i="1"/>
  <c r="F3574" i="1"/>
  <c r="K3574" i="1" s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J3572" i="1"/>
  <c r="I3572" i="1"/>
  <c r="H3572" i="1"/>
  <c r="G3572" i="1"/>
  <c r="F3572" i="1"/>
  <c r="K3572" i="1" s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J3570" i="1"/>
  <c r="I3570" i="1"/>
  <c r="H3570" i="1"/>
  <c r="G3570" i="1"/>
  <c r="F3570" i="1"/>
  <c r="K3570" i="1" s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J3568" i="1"/>
  <c r="I3568" i="1"/>
  <c r="H3568" i="1"/>
  <c r="G3568" i="1"/>
  <c r="F3568" i="1"/>
  <c r="K3568" i="1" s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J3566" i="1"/>
  <c r="I3566" i="1"/>
  <c r="H3566" i="1"/>
  <c r="G3566" i="1"/>
  <c r="F3566" i="1"/>
  <c r="K3566" i="1" s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J3564" i="1"/>
  <c r="I3564" i="1"/>
  <c r="H3564" i="1"/>
  <c r="G3564" i="1"/>
  <c r="F3564" i="1"/>
  <c r="K3564" i="1" s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J3562" i="1"/>
  <c r="I3562" i="1"/>
  <c r="H3562" i="1"/>
  <c r="G3562" i="1"/>
  <c r="F3562" i="1"/>
  <c r="K3562" i="1" s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J3560" i="1"/>
  <c r="I3560" i="1"/>
  <c r="H3560" i="1"/>
  <c r="G3560" i="1"/>
  <c r="F3560" i="1"/>
  <c r="K3560" i="1" s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J3558" i="1"/>
  <c r="I3558" i="1"/>
  <c r="H3558" i="1"/>
  <c r="G3558" i="1"/>
  <c r="F3558" i="1"/>
  <c r="K3558" i="1" s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J3556" i="1"/>
  <c r="I3556" i="1"/>
  <c r="H3556" i="1"/>
  <c r="G3556" i="1"/>
  <c r="F3556" i="1"/>
  <c r="K3556" i="1" s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J3554" i="1"/>
  <c r="I3554" i="1"/>
  <c r="H3554" i="1"/>
  <c r="G3554" i="1"/>
  <c r="F3554" i="1"/>
  <c r="K3554" i="1" s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J3552" i="1"/>
  <c r="I3552" i="1"/>
  <c r="H3552" i="1"/>
  <c r="G3552" i="1"/>
  <c r="F3552" i="1"/>
  <c r="K3552" i="1" s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J3550" i="1"/>
  <c r="I3550" i="1"/>
  <c r="H3550" i="1"/>
  <c r="G3550" i="1"/>
  <c r="F3550" i="1"/>
  <c r="K3550" i="1" s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J3548" i="1"/>
  <c r="I3548" i="1"/>
  <c r="H3548" i="1"/>
  <c r="G3548" i="1"/>
  <c r="F3548" i="1"/>
  <c r="K3548" i="1" s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J3546" i="1"/>
  <c r="I3546" i="1"/>
  <c r="H3546" i="1"/>
  <c r="G3546" i="1"/>
  <c r="F3546" i="1"/>
  <c r="K3546" i="1" s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J3544" i="1"/>
  <c r="I3544" i="1"/>
  <c r="H3544" i="1"/>
  <c r="G3544" i="1"/>
  <c r="F3544" i="1"/>
  <c r="K3544" i="1" s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J3542" i="1"/>
  <c r="I3542" i="1"/>
  <c r="H3542" i="1"/>
  <c r="G3542" i="1"/>
  <c r="F3542" i="1"/>
  <c r="K3542" i="1" s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J3540" i="1"/>
  <c r="I3540" i="1"/>
  <c r="H3540" i="1"/>
  <c r="G3540" i="1"/>
  <c r="F3540" i="1"/>
  <c r="K3540" i="1" s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J3538" i="1"/>
  <c r="I3538" i="1"/>
  <c r="H3538" i="1"/>
  <c r="G3538" i="1"/>
  <c r="F3538" i="1"/>
  <c r="K3538" i="1" s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J3536" i="1"/>
  <c r="I3536" i="1"/>
  <c r="H3536" i="1"/>
  <c r="G3536" i="1"/>
  <c r="F3536" i="1"/>
  <c r="K3536" i="1" s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J3534" i="1"/>
  <c r="I3534" i="1"/>
  <c r="H3534" i="1"/>
  <c r="G3534" i="1"/>
  <c r="F3534" i="1"/>
  <c r="K3534" i="1" s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J3532" i="1"/>
  <c r="I3532" i="1"/>
  <c r="H3532" i="1"/>
  <c r="G3532" i="1"/>
  <c r="F3532" i="1"/>
  <c r="K3532" i="1" s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J3530" i="1"/>
  <c r="I3530" i="1"/>
  <c r="H3530" i="1"/>
  <c r="G3530" i="1"/>
  <c r="F3530" i="1"/>
  <c r="K3530" i="1" s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J3528" i="1"/>
  <c r="I3528" i="1"/>
  <c r="H3528" i="1"/>
  <c r="G3528" i="1"/>
  <c r="F3528" i="1"/>
  <c r="K3528" i="1" s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J3526" i="1"/>
  <c r="I3526" i="1"/>
  <c r="H3526" i="1"/>
  <c r="G3526" i="1"/>
  <c r="F3526" i="1"/>
  <c r="K3526" i="1" s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J3524" i="1"/>
  <c r="I3524" i="1"/>
  <c r="H3524" i="1"/>
  <c r="G3524" i="1"/>
  <c r="F3524" i="1"/>
  <c r="K3524" i="1" s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J3522" i="1"/>
  <c r="I3522" i="1"/>
  <c r="H3522" i="1"/>
  <c r="G3522" i="1"/>
  <c r="F3522" i="1"/>
  <c r="K3522" i="1" s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J3520" i="1"/>
  <c r="I3520" i="1"/>
  <c r="H3520" i="1"/>
  <c r="G3520" i="1"/>
  <c r="F3520" i="1"/>
  <c r="K3520" i="1" s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J3518" i="1"/>
  <c r="I3518" i="1"/>
  <c r="H3518" i="1"/>
  <c r="G3518" i="1"/>
  <c r="F3518" i="1"/>
  <c r="K3518" i="1" s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J3516" i="1"/>
  <c r="I3516" i="1"/>
  <c r="H3516" i="1"/>
  <c r="G3516" i="1"/>
  <c r="F3516" i="1"/>
  <c r="K3516" i="1" s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J3514" i="1"/>
  <c r="I3514" i="1"/>
  <c r="H3514" i="1"/>
  <c r="G3514" i="1"/>
  <c r="F3514" i="1"/>
  <c r="K3514" i="1" s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J3512" i="1"/>
  <c r="I3512" i="1"/>
  <c r="H3512" i="1"/>
  <c r="G3512" i="1"/>
  <c r="F3512" i="1"/>
  <c r="K3512" i="1" s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J3510" i="1"/>
  <c r="I3510" i="1"/>
  <c r="H3510" i="1"/>
  <c r="G3510" i="1"/>
  <c r="F3510" i="1"/>
  <c r="K3510" i="1" s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J3508" i="1"/>
  <c r="I3508" i="1"/>
  <c r="H3508" i="1"/>
  <c r="G3508" i="1"/>
  <c r="F3508" i="1"/>
  <c r="K3508" i="1" s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J3506" i="1"/>
  <c r="I3506" i="1"/>
  <c r="H3506" i="1"/>
  <c r="G3506" i="1"/>
  <c r="F3506" i="1"/>
  <c r="K3506" i="1" s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J3504" i="1"/>
  <c r="I3504" i="1"/>
  <c r="H3504" i="1"/>
  <c r="G3504" i="1"/>
  <c r="F3504" i="1"/>
  <c r="K3504" i="1" s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J3502" i="1"/>
  <c r="I3502" i="1"/>
  <c r="H3502" i="1"/>
  <c r="G3502" i="1"/>
  <c r="F3502" i="1"/>
  <c r="K3502" i="1" s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J3500" i="1"/>
  <c r="I3500" i="1"/>
  <c r="H3500" i="1"/>
  <c r="G3500" i="1"/>
  <c r="F3500" i="1"/>
  <c r="K3500" i="1" s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J3498" i="1"/>
  <c r="I3498" i="1"/>
  <c r="H3498" i="1"/>
  <c r="G3498" i="1"/>
  <c r="F3498" i="1"/>
  <c r="K3498" i="1" s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J3496" i="1"/>
  <c r="I3496" i="1"/>
  <c r="H3496" i="1"/>
  <c r="G3496" i="1"/>
  <c r="F3496" i="1"/>
  <c r="K3496" i="1" s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J3494" i="1"/>
  <c r="I3494" i="1"/>
  <c r="H3494" i="1"/>
  <c r="G3494" i="1"/>
  <c r="F3494" i="1"/>
  <c r="K3494" i="1" s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J3492" i="1"/>
  <c r="I3492" i="1"/>
  <c r="H3492" i="1"/>
  <c r="G3492" i="1"/>
  <c r="F3492" i="1"/>
  <c r="K3492" i="1" s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J3490" i="1"/>
  <c r="I3490" i="1"/>
  <c r="H3490" i="1"/>
  <c r="G3490" i="1"/>
  <c r="F3490" i="1"/>
  <c r="K3490" i="1" s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J3488" i="1"/>
  <c r="I3488" i="1"/>
  <c r="H3488" i="1"/>
  <c r="G3488" i="1"/>
  <c r="F3488" i="1"/>
  <c r="K3488" i="1" s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J3486" i="1"/>
  <c r="I3486" i="1"/>
  <c r="H3486" i="1"/>
  <c r="G3486" i="1"/>
  <c r="F3486" i="1"/>
  <c r="K3486" i="1" s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J3484" i="1"/>
  <c r="I3484" i="1"/>
  <c r="H3484" i="1"/>
  <c r="G3484" i="1"/>
  <c r="F3484" i="1"/>
  <c r="K3484" i="1" s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J3482" i="1"/>
  <c r="I3482" i="1"/>
  <c r="H3482" i="1"/>
  <c r="G3482" i="1"/>
  <c r="F3482" i="1"/>
  <c r="K3482" i="1" s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J3480" i="1"/>
  <c r="I3480" i="1"/>
  <c r="H3480" i="1"/>
  <c r="G3480" i="1"/>
  <c r="F3480" i="1"/>
  <c r="K3480" i="1" s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J3478" i="1"/>
  <c r="I3478" i="1"/>
  <c r="H3478" i="1"/>
  <c r="G3478" i="1"/>
  <c r="F3478" i="1"/>
  <c r="K3478" i="1" s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J3476" i="1"/>
  <c r="I3476" i="1"/>
  <c r="H3476" i="1"/>
  <c r="G3476" i="1"/>
  <c r="F3476" i="1"/>
  <c r="K3476" i="1" s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J3474" i="1"/>
  <c r="I3474" i="1"/>
  <c r="H3474" i="1"/>
  <c r="G3474" i="1"/>
  <c r="F3474" i="1"/>
  <c r="K3474" i="1" s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J3472" i="1"/>
  <c r="I3472" i="1"/>
  <c r="H3472" i="1"/>
  <c r="G3472" i="1"/>
  <c r="F3472" i="1"/>
  <c r="K3472" i="1" s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J3470" i="1"/>
  <c r="I3470" i="1"/>
  <c r="H3470" i="1"/>
  <c r="G3470" i="1"/>
  <c r="F3470" i="1"/>
  <c r="K3470" i="1" s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J3468" i="1"/>
  <c r="I3468" i="1"/>
  <c r="H3468" i="1"/>
  <c r="G3468" i="1"/>
  <c r="F3468" i="1"/>
  <c r="K3468" i="1" s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J3466" i="1"/>
  <c r="I3466" i="1"/>
  <c r="H3466" i="1"/>
  <c r="G3466" i="1"/>
  <c r="F3466" i="1"/>
  <c r="K3466" i="1" s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J3464" i="1"/>
  <c r="I3464" i="1"/>
  <c r="H3464" i="1"/>
  <c r="G3464" i="1"/>
  <c r="F3464" i="1"/>
  <c r="K3464" i="1" s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J3462" i="1"/>
  <c r="I3462" i="1"/>
  <c r="H3462" i="1"/>
  <c r="G3462" i="1"/>
  <c r="F3462" i="1"/>
  <c r="K3462" i="1" s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J3460" i="1"/>
  <c r="I3460" i="1"/>
  <c r="H3460" i="1"/>
  <c r="G3460" i="1"/>
  <c r="F3460" i="1"/>
  <c r="K3460" i="1" s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J3458" i="1"/>
  <c r="I3458" i="1"/>
  <c r="H3458" i="1"/>
  <c r="G3458" i="1"/>
  <c r="F3458" i="1"/>
  <c r="K3458" i="1" s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J3456" i="1"/>
  <c r="I3456" i="1"/>
  <c r="H3456" i="1"/>
  <c r="G3456" i="1"/>
  <c r="F3456" i="1"/>
  <c r="K3456" i="1" s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J3454" i="1"/>
  <c r="I3454" i="1"/>
  <c r="H3454" i="1"/>
  <c r="G3454" i="1"/>
  <c r="F3454" i="1"/>
  <c r="K3454" i="1" s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J3452" i="1"/>
  <c r="I3452" i="1"/>
  <c r="H3452" i="1"/>
  <c r="G3452" i="1"/>
  <c r="F3452" i="1"/>
  <c r="K3452" i="1" s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J3450" i="1"/>
  <c r="I3450" i="1"/>
  <c r="H3450" i="1"/>
  <c r="G3450" i="1"/>
  <c r="F3450" i="1"/>
  <c r="K3450" i="1" s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J3448" i="1"/>
  <c r="I3448" i="1"/>
  <c r="H3448" i="1"/>
  <c r="G3448" i="1"/>
  <c r="F3448" i="1"/>
  <c r="K3448" i="1" s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J3446" i="1"/>
  <c r="I3446" i="1"/>
  <c r="H3446" i="1"/>
  <c r="G3446" i="1"/>
  <c r="F3446" i="1"/>
  <c r="K3446" i="1" s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J3444" i="1"/>
  <c r="I3444" i="1"/>
  <c r="H3444" i="1"/>
  <c r="G3444" i="1"/>
  <c r="F3444" i="1"/>
  <c r="K3444" i="1" s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J3442" i="1"/>
  <c r="I3442" i="1"/>
  <c r="H3442" i="1"/>
  <c r="G3442" i="1"/>
  <c r="F3442" i="1"/>
  <c r="K3442" i="1" s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J3440" i="1"/>
  <c r="I3440" i="1"/>
  <c r="H3440" i="1"/>
  <c r="G3440" i="1"/>
  <c r="F3440" i="1"/>
  <c r="K3440" i="1" s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J3438" i="1"/>
  <c r="I3438" i="1"/>
  <c r="H3438" i="1"/>
  <c r="G3438" i="1"/>
  <c r="F3438" i="1"/>
  <c r="K3438" i="1" s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J3436" i="1"/>
  <c r="I3436" i="1"/>
  <c r="H3436" i="1"/>
  <c r="G3436" i="1"/>
  <c r="F3436" i="1"/>
  <c r="K3436" i="1" s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J3434" i="1"/>
  <c r="I3434" i="1"/>
  <c r="H3434" i="1"/>
  <c r="G3434" i="1"/>
  <c r="F3434" i="1"/>
  <c r="K3434" i="1" s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J3432" i="1"/>
  <c r="I3432" i="1"/>
  <c r="H3432" i="1"/>
  <c r="G3432" i="1"/>
  <c r="F3432" i="1"/>
  <c r="K3432" i="1" s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J3430" i="1"/>
  <c r="I3430" i="1"/>
  <c r="H3430" i="1"/>
  <c r="G3430" i="1"/>
  <c r="F3430" i="1"/>
  <c r="K3430" i="1" s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J3428" i="1"/>
  <c r="I3428" i="1"/>
  <c r="H3428" i="1"/>
  <c r="G3428" i="1"/>
  <c r="F3428" i="1"/>
  <c r="K3428" i="1" s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J3426" i="1"/>
  <c r="I3426" i="1"/>
  <c r="H3426" i="1"/>
  <c r="G3426" i="1"/>
  <c r="F3426" i="1"/>
  <c r="K3426" i="1" s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J3424" i="1"/>
  <c r="I3424" i="1"/>
  <c r="H3424" i="1"/>
  <c r="G3424" i="1"/>
  <c r="F3424" i="1"/>
  <c r="K3424" i="1" s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J3422" i="1"/>
  <c r="I3422" i="1"/>
  <c r="H3422" i="1"/>
  <c r="G3422" i="1"/>
  <c r="F3422" i="1"/>
  <c r="K3422" i="1" s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J3420" i="1"/>
  <c r="I3420" i="1"/>
  <c r="H3420" i="1"/>
  <c r="G3420" i="1"/>
  <c r="F3420" i="1"/>
  <c r="K3420" i="1" s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J3418" i="1"/>
  <c r="I3418" i="1"/>
  <c r="H3418" i="1"/>
  <c r="G3418" i="1"/>
  <c r="F3418" i="1"/>
  <c r="K3418" i="1" s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J3416" i="1"/>
  <c r="I3416" i="1"/>
  <c r="H3416" i="1"/>
  <c r="G3416" i="1"/>
  <c r="F3416" i="1"/>
  <c r="K3416" i="1" s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J3414" i="1"/>
  <c r="I3414" i="1"/>
  <c r="H3414" i="1"/>
  <c r="G3414" i="1"/>
  <c r="F3414" i="1"/>
  <c r="K3414" i="1" s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J3412" i="1"/>
  <c r="I3412" i="1"/>
  <c r="H3412" i="1"/>
  <c r="G3412" i="1"/>
  <c r="F3412" i="1"/>
  <c r="K3412" i="1" s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J3410" i="1"/>
  <c r="I3410" i="1"/>
  <c r="H3410" i="1"/>
  <c r="G3410" i="1"/>
  <c r="F3410" i="1"/>
  <c r="K3410" i="1" s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J3408" i="1"/>
  <c r="I3408" i="1"/>
  <c r="H3408" i="1"/>
  <c r="G3408" i="1"/>
  <c r="F3408" i="1"/>
  <c r="K3408" i="1" s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J3406" i="1"/>
  <c r="I3406" i="1"/>
  <c r="H3406" i="1"/>
  <c r="G3406" i="1"/>
  <c r="F3406" i="1"/>
  <c r="K3406" i="1" s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J3404" i="1"/>
  <c r="I3404" i="1"/>
  <c r="H3404" i="1"/>
  <c r="G3404" i="1"/>
  <c r="F3404" i="1"/>
  <c r="K3404" i="1" s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J3402" i="1"/>
  <c r="I3402" i="1"/>
  <c r="H3402" i="1"/>
  <c r="G3402" i="1"/>
  <c r="F3402" i="1"/>
  <c r="K3402" i="1" s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J3400" i="1"/>
  <c r="I3400" i="1"/>
  <c r="H3400" i="1"/>
  <c r="G3400" i="1"/>
  <c r="F3400" i="1"/>
  <c r="K3400" i="1" s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J3398" i="1"/>
  <c r="I3398" i="1"/>
  <c r="H3398" i="1"/>
  <c r="G3398" i="1"/>
  <c r="F3398" i="1"/>
  <c r="K3398" i="1" s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J3396" i="1"/>
  <c r="I3396" i="1"/>
  <c r="H3396" i="1"/>
  <c r="G3396" i="1"/>
  <c r="F3396" i="1"/>
  <c r="K3396" i="1" s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J3394" i="1"/>
  <c r="I3394" i="1"/>
  <c r="H3394" i="1"/>
  <c r="G3394" i="1"/>
  <c r="F3394" i="1"/>
  <c r="K3394" i="1" s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J3392" i="1"/>
  <c r="I3392" i="1"/>
  <c r="H3392" i="1"/>
  <c r="G3392" i="1"/>
  <c r="F3392" i="1"/>
  <c r="K3392" i="1" s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J3390" i="1"/>
  <c r="I3390" i="1"/>
  <c r="H3390" i="1"/>
  <c r="G3390" i="1"/>
  <c r="F3390" i="1"/>
  <c r="K3390" i="1" s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J3388" i="1"/>
  <c r="I3388" i="1"/>
  <c r="H3388" i="1"/>
  <c r="G3388" i="1"/>
  <c r="F3388" i="1"/>
  <c r="K3388" i="1" s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J3386" i="1"/>
  <c r="I3386" i="1"/>
  <c r="H3386" i="1"/>
  <c r="G3386" i="1"/>
  <c r="F3386" i="1"/>
  <c r="K3386" i="1" s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J3384" i="1"/>
  <c r="I3384" i="1"/>
  <c r="H3384" i="1"/>
  <c r="G3384" i="1"/>
  <c r="F3384" i="1"/>
  <c r="K3384" i="1" s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J3382" i="1"/>
  <c r="I3382" i="1"/>
  <c r="H3382" i="1"/>
  <c r="G3382" i="1"/>
  <c r="F3382" i="1"/>
  <c r="K3382" i="1" s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J3380" i="1"/>
  <c r="I3380" i="1"/>
  <c r="H3380" i="1"/>
  <c r="G3380" i="1"/>
  <c r="F3380" i="1"/>
  <c r="K3380" i="1" s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J3378" i="1"/>
  <c r="I3378" i="1"/>
  <c r="H3378" i="1"/>
  <c r="G3378" i="1"/>
  <c r="F3378" i="1"/>
  <c r="K3378" i="1" s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J3376" i="1"/>
  <c r="I3376" i="1"/>
  <c r="H3376" i="1"/>
  <c r="G3376" i="1"/>
  <c r="F3376" i="1"/>
  <c r="K3376" i="1" s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J3374" i="1"/>
  <c r="I3374" i="1"/>
  <c r="H3374" i="1"/>
  <c r="G3374" i="1"/>
  <c r="F3374" i="1"/>
  <c r="K3374" i="1" s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J3372" i="1"/>
  <c r="I3372" i="1"/>
  <c r="H3372" i="1"/>
  <c r="G3372" i="1"/>
  <c r="F3372" i="1"/>
  <c r="K3372" i="1" s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J3370" i="1"/>
  <c r="I3370" i="1"/>
  <c r="H3370" i="1"/>
  <c r="G3370" i="1"/>
  <c r="F3370" i="1"/>
  <c r="K3370" i="1" s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J3368" i="1"/>
  <c r="I3368" i="1"/>
  <c r="H3368" i="1"/>
  <c r="G3368" i="1"/>
  <c r="F3368" i="1"/>
  <c r="K3368" i="1" s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J3366" i="1"/>
  <c r="I3366" i="1"/>
  <c r="H3366" i="1"/>
  <c r="G3366" i="1"/>
  <c r="F3366" i="1"/>
  <c r="K3366" i="1" s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J3364" i="1"/>
  <c r="I3364" i="1"/>
  <c r="H3364" i="1"/>
  <c r="G3364" i="1"/>
  <c r="F3364" i="1"/>
  <c r="K3364" i="1" s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 s="1"/>
  <c r="L3334" i="1"/>
  <c r="J3334" i="1"/>
  <c r="I3334" i="1"/>
  <c r="H3334" i="1"/>
  <c r="G3334" i="1"/>
  <c r="F3334" i="1"/>
  <c r="K3334" i="1" s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J3332" i="1"/>
  <c r="I3332" i="1"/>
  <c r="H3332" i="1"/>
  <c r="G3332" i="1"/>
  <c r="F3332" i="1"/>
  <c r="K3332" i="1" s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 s="1"/>
  <c r="L3330" i="1"/>
  <c r="J3330" i="1"/>
  <c r="I3330" i="1"/>
  <c r="H3330" i="1"/>
  <c r="G3330" i="1"/>
  <c r="F3330" i="1"/>
  <c r="K3330" i="1" s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J3328" i="1"/>
  <c r="I3328" i="1"/>
  <c r="H3328" i="1"/>
  <c r="G3328" i="1"/>
  <c r="F3328" i="1"/>
  <c r="K3328" i="1" s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J3326" i="1"/>
  <c r="I3326" i="1"/>
  <c r="H3326" i="1"/>
  <c r="G3326" i="1"/>
  <c r="F3326" i="1"/>
  <c r="K3326" i="1" s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 s="1"/>
  <c r="L3324" i="1"/>
  <c r="J3324" i="1"/>
  <c r="I3324" i="1"/>
  <c r="H3324" i="1"/>
  <c r="G3324" i="1"/>
  <c r="F3324" i="1"/>
  <c r="K3324" i="1" s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J3322" i="1"/>
  <c r="I3322" i="1"/>
  <c r="H3322" i="1"/>
  <c r="G3322" i="1"/>
  <c r="F3322" i="1"/>
  <c r="K3322" i="1" s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 s="1"/>
  <c r="L3320" i="1"/>
  <c r="J3320" i="1"/>
  <c r="I3320" i="1"/>
  <c r="H3320" i="1"/>
  <c r="G3320" i="1"/>
  <c r="F3320" i="1"/>
  <c r="K3320" i="1" s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 s="1"/>
  <c r="L3318" i="1"/>
  <c r="J3318" i="1"/>
  <c r="I3318" i="1"/>
  <c r="H3318" i="1"/>
  <c r="G3318" i="1"/>
  <c r="F3318" i="1"/>
  <c r="K3318" i="1" s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J3316" i="1"/>
  <c r="I3316" i="1"/>
  <c r="H3316" i="1"/>
  <c r="G3316" i="1"/>
  <c r="F3316" i="1"/>
  <c r="K3316" i="1" s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 s="1"/>
  <c r="L3314" i="1"/>
  <c r="J3314" i="1"/>
  <c r="I3314" i="1"/>
  <c r="H3314" i="1"/>
  <c r="G3314" i="1"/>
  <c r="F3314" i="1"/>
  <c r="K3314" i="1" s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J3312" i="1"/>
  <c r="I3312" i="1"/>
  <c r="H3312" i="1"/>
  <c r="G3312" i="1"/>
  <c r="F3312" i="1"/>
  <c r="K3312" i="1" s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J3310" i="1"/>
  <c r="I3310" i="1"/>
  <c r="H3310" i="1"/>
  <c r="G3310" i="1"/>
  <c r="F3310" i="1"/>
  <c r="K3310" i="1" s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 s="1"/>
  <c r="L3308" i="1"/>
  <c r="J3308" i="1"/>
  <c r="I3308" i="1"/>
  <c r="H3308" i="1"/>
  <c r="G3308" i="1"/>
  <c r="F3308" i="1"/>
  <c r="K3308" i="1" s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J3306" i="1"/>
  <c r="I3306" i="1"/>
  <c r="H3306" i="1"/>
  <c r="G3306" i="1"/>
  <c r="F3306" i="1"/>
  <c r="K3306" i="1" s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 s="1"/>
  <c r="L3304" i="1"/>
  <c r="J3304" i="1"/>
  <c r="I3304" i="1"/>
  <c r="H3304" i="1"/>
  <c r="G3304" i="1"/>
  <c r="F3304" i="1"/>
  <c r="K3304" i="1" s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 s="1"/>
  <c r="L3302" i="1"/>
  <c r="J3302" i="1"/>
  <c r="I3302" i="1"/>
  <c r="H3302" i="1"/>
  <c r="G3302" i="1"/>
  <c r="F3302" i="1"/>
  <c r="K3302" i="1" s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J3300" i="1"/>
  <c r="I3300" i="1"/>
  <c r="H3300" i="1"/>
  <c r="G3300" i="1"/>
  <c r="F3300" i="1"/>
  <c r="K3300" i="1" s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 s="1"/>
  <c r="L3298" i="1"/>
  <c r="J3298" i="1"/>
  <c r="I3298" i="1"/>
  <c r="H3298" i="1"/>
  <c r="G3298" i="1"/>
  <c r="F3298" i="1"/>
  <c r="K3298" i="1" s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J3296" i="1"/>
  <c r="I3296" i="1"/>
  <c r="H3296" i="1"/>
  <c r="G3296" i="1"/>
  <c r="F3296" i="1"/>
  <c r="K3296" i="1" s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J3294" i="1"/>
  <c r="I3294" i="1"/>
  <c r="H3294" i="1"/>
  <c r="G3294" i="1"/>
  <c r="F3294" i="1"/>
  <c r="K3294" i="1" s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 s="1"/>
  <c r="L3292" i="1"/>
  <c r="J3292" i="1"/>
  <c r="I3292" i="1"/>
  <c r="H3292" i="1"/>
  <c r="G3292" i="1"/>
  <c r="F3292" i="1"/>
  <c r="K3292" i="1" s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J3290" i="1"/>
  <c r="I3290" i="1"/>
  <c r="H3290" i="1"/>
  <c r="G3290" i="1"/>
  <c r="F3290" i="1"/>
  <c r="K3290" i="1" s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 s="1"/>
  <c r="L3288" i="1"/>
  <c r="J3288" i="1"/>
  <c r="I3288" i="1"/>
  <c r="H3288" i="1"/>
  <c r="G3288" i="1"/>
  <c r="F3288" i="1"/>
  <c r="K3288" i="1" s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 s="1"/>
  <c r="L3286" i="1"/>
  <c r="J3286" i="1"/>
  <c r="I3286" i="1"/>
  <c r="H3286" i="1"/>
  <c r="G3286" i="1"/>
  <c r="F3286" i="1"/>
  <c r="K3286" i="1" s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J3284" i="1"/>
  <c r="I3284" i="1"/>
  <c r="H3284" i="1"/>
  <c r="G3284" i="1"/>
  <c r="F3284" i="1"/>
  <c r="K3284" i="1" s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 s="1"/>
  <c r="L3282" i="1"/>
  <c r="J3282" i="1"/>
  <c r="I3282" i="1"/>
  <c r="H3282" i="1"/>
  <c r="G3282" i="1"/>
  <c r="F3282" i="1"/>
  <c r="K3282" i="1" s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J3280" i="1"/>
  <c r="I3280" i="1"/>
  <c r="H3280" i="1"/>
  <c r="G3280" i="1"/>
  <c r="F3280" i="1"/>
  <c r="K3280" i="1" s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J3278" i="1"/>
  <c r="I3278" i="1"/>
  <c r="H3278" i="1"/>
  <c r="G3278" i="1"/>
  <c r="F3278" i="1"/>
  <c r="K3278" i="1" s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 s="1"/>
  <c r="L3276" i="1"/>
  <c r="J3276" i="1"/>
  <c r="I3276" i="1"/>
  <c r="H3276" i="1"/>
  <c r="G3276" i="1"/>
  <c r="F3276" i="1"/>
  <c r="K3276" i="1" s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J3274" i="1"/>
  <c r="I3274" i="1"/>
  <c r="H3274" i="1"/>
  <c r="G3274" i="1"/>
  <c r="F3274" i="1"/>
  <c r="K3274" i="1" s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 s="1"/>
  <c r="L3272" i="1"/>
  <c r="J3272" i="1"/>
  <c r="I3272" i="1"/>
  <c r="H3272" i="1"/>
  <c r="G3272" i="1"/>
  <c r="F3272" i="1"/>
  <c r="K3272" i="1" s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 s="1"/>
  <c r="L3270" i="1"/>
  <c r="J3270" i="1"/>
  <c r="I3270" i="1"/>
  <c r="H3270" i="1"/>
  <c r="G3270" i="1"/>
  <c r="F3270" i="1"/>
  <c r="K3270" i="1" s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J3268" i="1"/>
  <c r="I3268" i="1"/>
  <c r="H3268" i="1"/>
  <c r="G3268" i="1"/>
  <c r="F3268" i="1"/>
  <c r="K3268" i="1" s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 s="1"/>
  <c r="L3266" i="1"/>
  <c r="J3266" i="1"/>
  <c r="I3266" i="1"/>
  <c r="H3266" i="1"/>
  <c r="G3266" i="1"/>
  <c r="F3266" i="1"/>
  <c r="K3266" i="1" s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J3264" i="1"/>
  <c r="I3264" i="1"/>
  <c r="H3264" i="1"/>
  <c r="G3264" i="1"/>
  <c r="F3264" i="1"/>
  <c r="K3264" i="1" s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J3262" i="1"/>
  <c r="I3262" i="1"/>
  <c r="H3262" i="1"/>
  <c r="G3262" i="1"/>
  <c r="F3262" i="1"/>
  <c r="K3262" i="1" s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 s="1"/>
  <c r="L3260" i="1"/>
  <c r="J3260" i="1"/>
  <c r="I3260" i="1"/>
  <c r="H3260" i="1"/>
  <c r="G3260" i="1"/>
  <c r="F3260" i="1"/>
  <c r="K3260" i="1" s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J3258" i="1"/>
  <c r="I3258" i="1"/>
  <c r="H3258" i="1"/>
  <c r="G3258" i="1"/>
  <c r="F3258" i="1"/>
  <c r="K3258" i="1" s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 s="1"/>
  <c r="L3256" i="1"/>
  <c r="J3256" i="1"/>
  <c r="I3256" i="1"/>
  <c r="H3256" i="1"/>
  <c r="G3256" i="1"/>
  <c r="F3256" i="1"/>
  <c r="K3256" i="1" s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 s="1"/>
  <c r="L3254" i="1"/>
  <c r="J3254" i="1"/>
  <c r="I3254" i="1"/>
  <c r="H3254" i="1"/>
  <c r="G3254" i="1"/>
  <c r="F3254" i="1"/>
  <c r="K3254" i="1" s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J3252" i="1"/>
  <c r="I3252" i="1"/>
  <c r="H3252" i="1"/>
  <c r="G3252" i="1"/>
  <c r="F3252" i="1"/>
  <c r="K3252" i="1" s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 s="1"/>
  <c r="L3250" i="1"/>
  <c r="J3250" i="1"/>
  <c r="I3250" i="1"/>
  <c r="H3250" i="1"/>
  <c r="G3250" i="1"/>
  <c r="F3250" i="1"/>
  <c r="K3250" i="1" s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J3248" i="1"/>
  <c r="I3248" i="1"/>
  <c r="H3248" i="1"/>
  <c r="G3248" i="1"/>
  <c r="F3248" i="1"/>
  <c r="K3248" i="1" s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J3246" i="1"/>
  <c r="I3246" i="1"/>
  <c r="H3246" i="1"/>
  <c r="G3246" i="1"/>
  <c r="F3246" i="1"/>
  <c r="K3246" i="1" s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 s="1"/>
  <c r="L3244" i="1"/>
  <c r="J3244" i="1"/>
  <c r="I3244" i="1"/>
  <c r="H3244" i="1"/>
  <c r="G3244" i="1"/>
  <c r="F3244" i="1"/>
  <c r="K3244" i="1" s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J3242" i="1"/>
  <c r="I3242" i="1"/>
  <c r="H3242" i="1"/>
  <c r="G3242" i="1"/>
  <c r="F3242" i="1"/>
  <c r="K3242" i="1" s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 s="1"/>
  <c r="L3240" i="1"/>
  <c r="J3240" i="1"/>
  <c r="I3240" i="1"/>
  <c r="H3240" i="1"/>
  <c r="G3240" i="1"/>
  <c r="F3240" i="1"/>
  <c r="K3240" i="1" s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 s="1"/>
  <c r="L3238" i="1"/>
  <c r="J3238" i="1"/>
  <c r="I3238" i="1"/>
  <c r="H3238" i="1"/>
  <c r="G3238" i="1"/>
  <c r="F3238" i="1"/>
  <c r="K3238" i="1" s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J3236" i="1"/>
  <c r="I3236" i="1"/>
  <c r="H3236" i="1"/>
  <c r="G3236" i="1"/>
  <c r="F3236" i="1"/>
  <c r="K3236" i="1" s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 s="1"/>
  <c r="L3234" i="1"/>
  <c r="J3234" i="1"/>
  <c r="I3234" i="1"/>
  <c r="H3234" i="1"/>
  <c r="G3234" i="1"/>
  <c r="F3234" i="1"/>
  <c r="K3234" i="1" s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J3232" i="1"/>
  <c r="I3232" i="1"/>
  <c r="H3232" i="1"/>
  <c r="G3232" i="1"/>
  <c r="F3232" i="1"/>
  <c r="K3232" i="1" s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J3230" i="1"/>
  <c r="I3230" i="1"/>
  <c r="H3230" i="1"/>
  <c r="G3230" i="1"/>
  <c r="F3230" i="1"/>
  <c r="K3230" i="1" s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 s="1"/>
  <c r="L3228" i="1"/>
  <c r="J3228" i="1"/>
  <c r="I3228" i="1"/>
  <c r="H3228" i="1"/>
  <c r="G3228" i="1"/>
  <c r="F3228" i="1"/>
  <c r="K3228" i="1" s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J3226" i="1"/>
  <c r="I3226" i="1"/>
  <c r="H3226" i="1"/>
  <c r="G3226" i="1"/>
  <c r="F3226" i="1"/>
  <c r="K3226" i="1" s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 s="1"/>
  <c r="L3224" i="1"/>
  <c r="J3224" i="1"/>
  <c r="I3224" i="1"/>
  <c r="H3224" i="1"/>
  <c r="G3224" i="1"/>
  <c r="F3224" i="1"/>
  <c r="K3224" i="1" s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 s="1"/>
  <c r="L3222" i="1"/>
  <c r="J3222" i="1"/>
  <c r="I3222" i="1"/>
  <c r="H3222" i="1"/>
  <c r="G3222" i="1"/>
  <c r="F3222" i="1"/>
  <c r="K3222" i="1" s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J3220" i="1"/>
  <c r="I3220" i="1"/>
  <c r="H3220" i="1"/>
  <c r="G3220" i="1"/>
  <c r="F3220" i="1"/>
  <c r="K3220" i="1" s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 s="1"/>
  <c r="L3218" i="1"/>
  <c r="J3218" i="1"/>
  <c r="I3218" i="1"/>
  <c r="H3218" i="1"/>
  <c r="G3218" i="1"/>
  <c r="F3218" i="1"/>
  <c r="K3218" i="1" s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J3216" i="1"/>
  <c r="I3216" i="1"/>
  <c r="H3216" i="1"/>
  <c r="G3216" i="1"/>
  <c r="F3216" i="1"/>
  <c r="K3216" i="1" s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J3214" i="1"/>
  <c r="I3214" i="1"/>
  <c r="H3214" i="1"/>
  <c r="G3214" i="1"/>
  <c r="F3214" i="1"/>
  <c r="K3214" i="1" s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 s="1"/>
  <c r="L3212" i="1"/>
  <c r="J3212" i="1"/>
  <c r="I3212" i="1"/>
  <c r="H3212" i="1"/>
  <c r="G3212" i="1"/>
  <c r="F3212" i="1"/>
  <c r="K3212" i="1" s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J3210" i="1"/>
  <c r="I3210" i="1"/>
  <c r="H3210" i="1"/>
  <c r="G3210" i="1"/>
  <c r="F3210" i="1"/>
  <c r="K3210" i="1" s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 s="1"/>
  <c r="L3208" i="1"/>
  <c r="J3208" i="1"/>
  <c r="I3208" i="1"/>
  <c r="H3208" i="1"/>
  <c r="G3208" i="1"/>
  <c r="F3208" i="1"/>
  <c r="K3208" i="1" s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 s="1"/>
  <c r="L3206" i="1"/>
  <c r="J3206" i="1"/>
  <c r="I3206" i="1"/>
  <c r="H3206" i="1"/>
  <c r="G3206" i="1"/>
  <c r="F3206" i="1"/>
  <c r="K3206" i="1" s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J3204" i="1"/>
  <c r="I3204" i="1"/>
  <c r="H3204" i="1"/>
  <c r="G3204" i="1"/>
  <c r="F3204" i="1"/>
  <c r="K3204" i="1" s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 s="1"/>
  <c r="L3202" i="1"/>
  <c r="J3202" i="1"/>
  <c r="I3202" i="1"/>
  <c r="H3202" i="1"/>
  <c r="G3202" i="1"/>
  <c r="F3202" i="1"/>
  <c r="K3202" i="1" s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J3200" i="1"/>
  <c r="I3200" i="1"/>
  <c r="H3200" i="1"/>
  <c r="G3200" i="1"/>
  <c r="F3200" i="1"/>
  <c r="K3200" i="1" s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J3198" i="1"/>
  <c r="I3198" i="1"/>
  <c r="H3198" i="1"/>
  <c r="G3198" i="1"/>
  <c r="F3198" i="1"/>
  <c r="K3198" i="1" s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 s="1"/>
  <c r="L3196" i="1"/>
  <c r="J3196" i="1"/>
  <c r="I3196" i="1"/>
  <c r="H3196" i="1"/>
  <c r="G3196" i="1"/>
  <c r="F3196" i="1"/>
  <c r="K3196" i="1" s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J3194" i="1"/>
  <c r="I3194" i="1"/>
  <c r="H3194" i="1"/>
  <c r="G3194" i="1"/>
  <c r="F3194" i="1"/>
  <c r="K3194" i="1" s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 s="1"/>
  <c r="L3192" i="1"/>
  <c r="J3192" i="1"/>
  <c r="I3192" i="1"/>
  <c r="H3192" i="1"/>
  <c r="G3192" i="1"/>
  <c r="F3192" i="1"/>
  <c r="K3192" i="1" s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 s="1"/>
  <c r="L3190" i="1"/>
  <c r="J3190" i="1"/>
  <c r="I3190" i="1"/>
  <c r="H3190" i="1"/>
  <c r="G3190" i="1"/>
  <c r="F3190" i="1"/>
  <c r="K3190" i="1" s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J3188" i="1"/>
  <c r="I3188" i="1"/>
  <c r="H3188" i="1"/>
  <c r="G3188" i="1"/>
  <c r="F3188" i="1"/>
  <c r="K3188" i="1" s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 s="1"/>
  <c r="L3186" i="1"/>
  <c r="J3186" i="1"/>
  <c r="I3186" i="1"/>
  <c r="H3186" i="1"/>
  <c r="G3186" i="1"/>
  <c r="F3186" i="1"/>
  <c r="K3186" i="1" s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J3184" i="1"/>
  <c r="I3184" i="1"/>
  <c r="H3184" i="1"/>
  <c r="G3184" i="1"/>
  <c r="F3184" i="1"/>
  <c r="K3184" i="1" s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J3182" i="1"/>
  <c r="I3182" i="1"/>
  <c r="H3182" i="1"/>
  <c r="G3182" i="1"/>
  <c r="F3182" i="1"/>
  <c r="K3182" i="1" s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 s="1"/>
  <c r="L3180" i="1"/>
  <c r="J3180" i="1"/>
  <c r="I3180" i="1"/>
  <c r="H3180" i="1"/>
  <c r="G3180" i="1"/>
  <c r="F3180" i="1"/>
  <c r="K3180" i="1" s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J3178" i="1"/>
  <c r="I3178" i="1"/>
  <c r="H3178" i="1"/>
  <c r="G3178" i="1"/>
  <c r="F3178" i="1"/>
  <c r="K3178" i="1" s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 s="1"/>
  <c r="L3176" i="1"/>
  <c r="J3176" i="1"/>
  <c r="I3176" i="1"/>
  <c r="H3176" i="1"/>
  <c r="G3176" i="1"/>
  <c r="F3176" i="1"/>
  <c r="K3176" i="1" s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 s="1"/>
  <c r="L3174" i="1"/>
  <c r="J3174" i="1"/>
  <c r="I3174" i="1"/>
  <c r="H3174" i="1"/>
  <c r="G3174" i="1"/>
  <c r="F3174" i="1"/>
  <c r="K3174" i="1" s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J3172" i="1"/>
  <c r="I3172" i="1"/>
  <c r="H3172" i="1"/>
  <c r="G3172" i="1"/>
  <c r="F3172" i="1"/>
  <c r="K3172" i="1" s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 s="1"/>
  <c r="L3170" i="1"/>
  <c r="J3170" i="1"/>
  <c r="I3170" i="1"/>
  <c r="H3170" i="1"/>
  <c r="G3170" i="1"/>
  <c r="F3170" i="1"/>
  <c r="K3170" i="1" s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J3168" i="1"/>
  <c r="I3168" i="1"/>
  <c r="H3168" i="1"/>
  <c r="G3168" i="1"/>
  <c r="F3168" i="1"/>
  <c r="K3168" i="1" s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J3166" i="1"/>
  <c r="I3166" i="1"/>
  <c r="H3166" i="1"/>
  <c r="G3166" i="1"/>
  <c r="F3166" i="1"/>
  <c r="K3166" i="1" s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 s="1"/>
  <c r="L3164" i="1"/>
  <c r="J3164" i="1"/>
  <c r="I3164" i="1"/>
  <c r="H3164" i="1"/>
  <c r="G3164" i="1"/>
  <c r="F3164" i="1"/>
  <c r="K3164" i="1" s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J3162" i="1"/>
  <c r="I3162" i="1"/>
  <c r="H3162" i="1"/>
  <c r="G3162" i="1"/>
  <c r="F3162" i="1"/>
  <c r="K3162" i="1" s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 s="1"/>
  <c r="L3160" i="1"/>
  <c r="J3160" i="1"/>
  <c r="I3160" i="1"/>
  <c r="H3160" i="1"/>
  <c r="G3160" i="1"/>
  <c r="F3160" i="1"/>
  <c r="K3160" i="1" s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 s="1"/>
  <c r="L3158" i="1"/>
  <c r="J3158" i="1"/>
  <c r="I3158" i="1"/>
  <c r="H3158" i="1"/>
  <c r="G3158" i="1"/>
  <c r="F3158" i="1"/>
  <c r="K3158" i="1" s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J3156" i="1"/>
  <c r="I3156" i="1"/>
  <c r="H3156" i="1"/>
  <c r="G3156" i="1"/>
  <c r="F3156" i="1"/>
  <c r="K3156" i="1" s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 s="1"/>
  <c r="L3154" i="1"/>
  <c r="J3154" i="1"/>
  <c r="I3154" i="1"/>
  <c r="H3154" i="1"/>
  <c r="G3154" i="1"/>
  <c r="F3154" i="1"/>
  <c r="K3154" i="1" s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J3152" i="1"/>
  <c r="I3152" i="1"/>
  <c r="H3152" i="1"/>
  <c r="G3152" i="1"/>
  <c r="F3152" i="1"/>
  <c r="K3152" i="1" s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J3150" i="1"/>
  <c r="I3150" i="1"/>
  <c r="H3150" i="1"/>
  <c r="G3150" i="1"/>
  <c r="F3150" i="1"/>
  <c r="K3150" i="1" s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 s="1"/>
  <c r="L3148" i="1"/>
  <c r="J3148" i="1"/>
  <c r="I3148" i="1"/>
  <c r="H3148" i="1"/>
  <c r="G3148" i="1"/>
  <c r="F3148" i="1"/>
  <c r="K3148" i="1" s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J3146" i="1"/>
  <c r="I3146" i="1"/>
  <c r="H3146" i="1"/>
  <c r="G3146" i="1"/>
  <c r="F3146" i="1"/>
  <c r="K3146" i="1" s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 s="1"/>
  <c r="L3144" i="1"/>
  <c r="J3144" i="1"/>
  <c r="I3144" i="1"/>
  <c r="H3144" i="1"/>
  <c r="G3144" i="1"/>
  <c r="F3144" i="1"/>
  <c r="K3144" i="1" s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 s="1"/>
  <c r="L3142" i="1"/>
  <c r="J3142" i="1"/>
  <c r="I3142" i="1"/>
  <c r="H3142" i="1"/>
  <c r="G3142" i="1"/>
  <c r="F3142" i="1"/>
  <c r="K3142" i="1" s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J3140" i="1"/>
  <c r="I3140" i="1"/>
  <c r="H3140" i="1"/>
  <c r="G3140" i="1"/>
  <c r="F3140" i="1"/>
  <c r="K3140" i="1" s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 s="1"/>
  <c r="L3138" i="1"/>
  <c r="J3138" i="1"/>
  <c r="I3138" i="1"/>
  <c r="H3138" i="1"/>
  <c r="G3138" i="1"/>
  <c r="F3138" i="1"/>
  <c r="K3138" i="1" s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J3136" i="1"/>
  <c r="I3136" i="1"/>
  <c r="H3136" i="1"/>
  <c r="G3136" i="1"/>
  <c r="F3136" i="1"/>
  <c r="K3136" i="1" s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J3134" i="1"/>
  <c r="I3134" i="1"/>
  <c r="H3134" i="1"/>
  <c r="G3134" i="1"/>
  <c r="F3134" i="1"/>
  <c r="K3134" i="1" s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 s="1"/>
  <c r="L3132" i="1"/>
  <c r="J3132" i="1"/>
  <c r="I3132" i="1"/>
  <c r="H3132" i="1"/>
  <c r="G3132" i="1"/>
  <c r="F3132" i="1"/>
  <c r="K3132" i="1" s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J3130" i="1"/>
  <c r="I3130" i="1"/>
  <c r="H3130" i="1"/>
  <c r="G3130" i="1"/>
  <c r="F3130" i="1"/>
  <c r="K3130" i="1" s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 s="1"/>
  <c r="L3128" i="1"/>
  <c r="J3128" i="1"/>
  <c r="I3128" i="1"/>
  <c r="H3128" i="1"/>
  <c r="G3128" i="1"/>
  <c r="F3128" i="1"/>
  <c r="K3128" i="1" s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 s="1"/>
  <c r="L3126" i="1"/>
  <c r="J3126" i="1"/>
  <c r="I3126" i="1"/>
  <c r="H3126" i="1"/>
  <c r="G3126" i="1"/>
  <c r="F3126" i="1"/>
  <c r="K3126" i="1" s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J3124" i="1"/>
  <c r="I3124" i="1"/>
  <c r="H3124" i="1"/>
  <c r="G3124" i="1"/>
  <c r="F3124" i="1"/>
  <c r="K3124" i="1" s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 s="1"/>
  <c r="L3122" i="1"/>
  <c r="J3122" i="1"/>
  <c r="I3122" i="1"/>
  <c r="H3122" i="1"/>
  <c r="G3122" i="1"/>
  <c r="F3122" i="1"/>
  <c r="K3122" i="1" s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J3120" i="1"/>
  <c r="I3120" i="1"/>
  <c r="H3120" i="1"/>
  <c r="G3120" i="1"/>
  <c r="F3120" i="1"/>
  <c r="K3120" i="1" s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J3118" i="1"/>
  <c r="I3118" i="1"/>
  <c r="H3118" i="1"/>
  <c r="G3118" i="1"/>
  <c r="F3118" i="1"/>
  <c r="K3118" i="1" s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 s="1"/>
  <c r="L3116" i="1"/>
  <c r="J3116" i="1"/>
  <c r="I3116" i="1"/>
  <c r="H3116" i="1"/>
  <c r="G3116" i="1"/>
  <c r="F3116" i="1"/>
  <c r="K3116" i="1" s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J3114" i="1"/>
  <c r="I3114" i="1"/>
  <c r="H3114" i="1"/>
  <c r="G3114" i="1"/>
  <c r="F3114" i="1"/>
  <c r="K3114" i="1" s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 s="1"/>
  <c r="L3112" i="1"/>
  <c r="J3112" i="1"/>
  <c r="I3112" i="1"/>
  <c r="H3112" i="1"/>
  <c r="G3112" i="1"/>
  <c r="F3112" i="1"/>
  <c r="K3112" i="1" s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 s="1"/>
  <c r="L3110" i="1"/>
  <c r="J3110" i="1"/>
  <c r="I3110" i="1"/>
  <c r="H3110" i="1"/>
  <c r="G3110" i="1"/>
  <c r="F3110" i="1"/>
  <c r="K3110" i="1" s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J3108" i="1"/>
  <c r="I3108" i="1"/>
  <c r="H3108" i="1"/>
  <c r="G3108" i="1"/>
  <c r="F3108" i="1"/>
  <c r="K3108" i="1" s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 s="1"/>
  <c r="L3106" i="1"/>
  <c r="J3106" i="1"/>
  <c r="I3106" i="1"/>
  <c r="H3106" i="1"/>
  <c r="G3106" i="1"/>
  <c r="F3106" i="1"/>
  <c r="K3106" i="1" s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J3104" i="1"/>
  <c r="I3104" i="1"/>
  <c r="H3104" i="1"/>
  <c r="G3104" i="1"/>
  <c r="F3104" i="1"/>
  <c r="K3104" i="1" s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J3102" i="1"/>
  <c r="I3102" i="1"/>
  <c r="H3102" i="1"/>
  <c r="G3102" i="1"/>
  <c r="F3102" i="1"/>
  <c r="K3102" i="1" s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 s="1"/>
  <c r="L3100" i="1"/>
  <c r="J3100" i="1"/>
  <c r="I3100" i="1"/>
  <c r="H3100" i="1"/>
  <c r="G3100" i="1"/>
  <c r="F3100" i="1"/>
  <c r="K3100" i="1" s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J3098" i="1"/>
  <c r="I3098" i="1"/>
  <c r="H3098" i="1"/>
  <c r="G3098" i="1"/>
  <c r="F3098" i="1"/>
  <c r="K3098" i="1" s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 s="1"/>
  <c r="L3096" i="1"/>
  <c r="J3096" i="1"/>
  <c r="I3096" i="1"/>
  <c r="H3096" i="1"/>
  <c r="G3096" i="1"/>
  <c r="F3096" i="1"/>
  <c r="K3096" i="1" s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 s="1"/>
  <c r="L3094" i="1"/>
  <c r="J3094" i="1"/>
  <c r="I3094" i="1"/>
  <c r="H3094" i="1"/>
  <c r="G3094" i="1"/>
  <c r="F3094" i="1"/>
  <c r="K3094" i="1" s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J3092" i="1"/>
  <c r="I3092" i="1"/>
  <c r="H3092" i="1"/>
  <c r="G3092" i="1"/>
  <c r="F3092" i="1"/>
  <c r="K3092" i="1" s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 s="1"/>
  <c r="L3090" i="1"/>
  <c r="J3090" i="1"/>
  <c r="I3090" i="1"/>
  <c r="H3090" i="1"/>
  <c r="G3090" i="1"/>
  <c r="F3090" i="1"/>
  <c r="K3090" i="1" s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J3088" i="1"/>
  <c r="I3088" i="1"/>
  <c r="H3088" i="1"/>
  <c r="G3088" i="1"/>
  <c r="F3088" i="1"/>
  <c r="K3088" i="1" s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J3086" i="1"/>
  <c r="I3086" i="1"/>
  <c r="H3086" i="1"/>
  <c r="G3086" i="1"/>
  <c r="F3086" i="1"/>
  <c r="K3086" i="1" s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 s="1"/>
  <c r="L3084" i="1"/>
  <c r="J3084" i="1"/>
  <c r="I3084" i="1"/>
  <c r="H3084" i="1"/>
  <c r="G3084" i="1"/>
  <c r="F3084" i="1"/>
  <c r="K3084" i="1" s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J3082" i="1"/>
  <c r="I3082" i="1"/>
  <c r="H3082" i="1"/>
  <c r="G3082" i="1"/>
  <c r="F3082" i="1"/>
  <c r="K3082" i="1" s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 s="1"/>
  <c r="L3080" i="1"/>
  <c r="J3080" i="1"/>
  <c r="I3080" i="1"/>
  <c r="H3080" i="1"/>
  <c r="G3080" i="1"/>
  <c r="F3080" i="1"/>
  <c r="K3080" i="1" s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 s="1"/>
  <c r="L3078" i="1"/>
  <c r="J3078" i="1"/>
  <c r="I3078" i="1"/>
  <c r="H3078" i="1"/>
  <c r="G3078" i="1"/>
  <c r="F3078" i="1"/>
  <c r="K3078" i="1" s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J3076" i="1"/>
  <c r="I3076" i="1"/>
  <c r="H3076" i="1"/>
  <c r="G3076" i="1"/>
  <c r="F3076" i="1"/>
  <c r="K3076" i="1" s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 s="1"/>
  <c r="L3074" i="1"/>
  <c r="J3074" i="1"/>
  <c r="I3074" i="1"/>
  <c r="H3074" i="1"/>
  <c r="G3074" i="1"/>
  <c r="F3074" i="1"/>
  <c r="K3074" i="1" s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J3072" i="1"/>
  <c r="I3072" i="1"/>
  <c r="H3072" i="1"/>
  <c r="G3072" i="1"/>
  <c r="F3072" i="1"/>
  <c r="K3072" i="1" s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J3070" i="1"/>
  <c r="I3070" i="1"/>
  <c r="H3070" i="1"/>
  <c r="G3070" i="1"/>
  <c r="F3070" i="1"/>
  <c r="K3070" i="1" s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 s="1"/>
  <c r="L3068" i="1"/>
  <c r="J3068" i="1"/>
  <c r="I3068" i="1"/>
  <c r="H3068" i="1"/>
  <c r="G3068" i="1"/>
  <c r="F3068" i="1"/>
  <c r="K3068" i="1" s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J3066" i="1"/>
  <c r="I3066" i="1"/>
  <c r="H3066" i="1"/>
  <c r="G3066" i="1"/>
  <c r="F3066" i="1"/>
  <c r="K3066" i="1" s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 s="1"/>
  <c r="L3064" i="1"/>
  <c r="J3064" i="1"/>
  <c r="I3064" i="1"/>
  <c r="H3064" i="1"/>
  <c r="G3064" i="1"/>
  <c r="F3064" i="1"/>
  <c r="K3064" i="1" s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 s="1"/>
  <c r="L3062" i="1"/>
  <c r="J3062" i="1"/>
  <c r="I3062" i="1"/>
  <c r="H3062" i="1"/>
  <c r="G3062" i="1"/>
  <c r="F3062" i="1"/>
  <c r="K3062" i="1" s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J3060" i="1"/>
  <c r="I3060" i="1"/>
  <c r="H3060" i="1"/>
  <c r="G3060" i="1"/>
  <c r="F3060" i="1"/>
  <c r="K3060" i="1" s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 s="1"/>
  <c r="L3058" i="1"/>
  <c r="J3058" i="1"/>
  <c r="I3058" i="1"/>
  <c r="H3058" i="1"/>
  <c r="G3058" i="1"/>
  <c r="F3058" i="1"/>
  <c r="K3058" i="1" s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J3056" i="1"/>
  <c r="I3056" i="1"/>
  <c r="H3056" i="1"/>
  <c r="G3056" i="1"/>
  <c r="F3056" i="1"/>
  <c r="K3056" i="1" s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J3054" i="1"/>
  <c r="I3054" i="1"/>
  <c r="H3054" i="1"/>
  <c r="G3054" i="1"/>
  <c r="F3054" i="1"/>
  <c r="K3054" i="1" s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 s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 s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 s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 s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 s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 s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 s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 s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 s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 s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 s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 s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 s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 s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 s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 s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 s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 s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 s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 s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 s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 s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 s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 s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 s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 s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 s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 s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 s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 s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 s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 s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 s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 s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 s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 s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 s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 s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 s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 s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 s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 s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 s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 s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 s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 s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 s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 s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 s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 s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 s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 s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 s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 s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 s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 s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 s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 s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 s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 s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 s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 s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 s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 s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 s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 s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 s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 s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 s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 s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 s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 s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 s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 s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 s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 s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 s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 s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 s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 s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 s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 s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 s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 s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 s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 s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 s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 s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 s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 s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 s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 s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 s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 s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 s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 s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 s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 s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 s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 s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 s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 s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 s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 s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 s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 s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 s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 s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 s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 s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 s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 s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 s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 s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 s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 s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 s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 s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 s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 s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 s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 s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 s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 s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 s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 s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 s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 s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 s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 s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 s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 s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 s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 s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 s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 s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 s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 s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 s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 s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 s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 s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 s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 s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 s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 s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 s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 s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 s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 s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 s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 s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 s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 s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 s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 s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 s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 s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 s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 s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 s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 s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 s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 s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 s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 s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 s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 s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 s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 s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 s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 s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 s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 s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 s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 s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 s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 s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 s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 s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 s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 s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 s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 s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 s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 s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 s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 s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 s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 s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 s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 s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 s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 s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 s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 s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 s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 s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 s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 s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 s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 s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 s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 s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 s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 s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 s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 s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 s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 s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 s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J2631" i="1"/>
  <c r="I2631" i="1"/>
  <c r="H2631" i="1"/>
  <c r="G2631" i="1"/>
  <c r="F2631" i="1"/>
  <c r="K2631" i="1" s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J2279" i="1"/>
  <c r="I2279" i="1"/>
  <c r="H2279" i="1"/>
  <c r="G2279" i="1"/>
  <c r="F2279" i="1"/>
  <c r="K2279" i="1" s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J2263" i="1"/>
  <c r="I2263" i="1"/>
  <c r="H2263" i="1"/>
  <c r="G2263" i="1"/>
  <c r="F2263" i="1"/>
  <c r="K2263" i="1" s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J2167" i="1"/>
  <c r="I2167" i="1"/>
  <c r="H2167" i="1"/>
  <c r="G2167" i="1"/>
  <c r="F2167" i="1"/>
  <c r="K2167" i="1" s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J1911" i="1"/>
  <c r="I1911" i="1"/>
  <c r="H1911" i="1"/>
  <c r="G1911" i="1"/>
  <c r="F1911" i="1"/>
  <c r="K1911" i="1" s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J1845" i="1"/>
  <c r="I1845" i="1"/>
  <c r="H1845" i="1"/>
  <c r="G1845" i="1"/>
  <c r="F1845" i="1"/>
  <c r="K1845" i="1" s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J1843" i="1"/>
  <c r="I1843" i="1"/>
  <c r="H1843" i="1"/>
  <c r="G1843" i="1"/>
  <c r="F1843" i="1"/>
  <c r="K1843" i="1" s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J1841" i="1"/>
  <c r="I1841" i="1"/>
  <c r="H1841" i="1"/>
  <c r="G1841" i="1"/>
  <c r="F1841" i="1"/>
  <c r="K1841" i="1" s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J1839" i="1"/>
  <c r="I1839" i="1"/>
  <c r="H1839" i="1"/>
  <c r="G1839" i="1"/>
  <c r="F1839" i="1"/>
  <c r="K1839" i="1" s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J1837" i="1"/>
  <c r="I1837" i="1"/>
  <c r="H1837" i="1"/>
  <c r="G1837" i="1"/>
  <c r="F1837" i="1"/>
  <c r="K1837" i="1" s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J1835" i="1"/>
  <c r="I1835" i="1"/>
  <c r="H1835" i="1"/>
  <c r="G1835" i="1"/>
  <c r="F1835" i="1"/>
  <c r="K1835" i="1" s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J1833" i="1"/>
  <c r="I1833" i="1"/>
  <c r="H1833" i="1"/>
  <c r="G1833" i="1"/>
  <c r="F1833" i="1"/>
  <c r="K1833" i="1" s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J1831" i="1"/>
  <c r="I1831" i="1"/>
  <c r="H1831" i="1"/>
  <c r="G1831" i="1"/>
  <c r="F1831" i="1"/>
  <c r="K1831" i="1" s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J1829" i="1"/>
  <c r="I1829" i="1"/>
  <c r="H1829" i="1"/>
  <c r="G1829" i="1"/>
  <c r="F1829" i="1"/>
  <c r="K1829" i="1" s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J1827" i="1"/>
  <c r="I1827" i="1"/>
  <c r="H1827" i="1"/>
  <c r="G1827" i="1"/>
  <c r="F1827" i="1"/>
  <c r="K1827" i="1" s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J1825" i="1"/>
  <c r="I1825" i="1"/>
  <c r="H1825" i="1"/>
  <c r="G1825" i="1"/>
  <c r="F1825" i="1"/>
  <c r="K1825" i="1" s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J1751" i="1"/>
  <c r="I1751" i="1"/>
  <c r="H1751" i="1"/>
  <c r="G1751" i="1"/>
  <c r="F1751" i="1"/>
  <c r="K1751" i="1" s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J1719" i="1"/>
  <c r="I1719" i="1"/>
  <c r="H1719" i="1"/>
  <c r="G1719" i="1"/>
  <c r="F1719" i="1"/>
  <c r="K1719" i="1" s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J1717" i="1"/>
  <c r="I1717" i="1"/>
  <c r="H1717" i="1"/>
  <c r="G1717" i="1"/>
  <c r="F1717" i="1"/>
  <c r="K1717" i="1" s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J1715" i="1"/>
  <c r="I1715" i="1"/>
  <c r="H1715" i="1"/>
  <c r="G1715" i="1"/>
  <c r="F1715" i="1"/>
  <c r="K1715" i="1" s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J1713" i="1"/>
  <c r="I1713" i="1"/>
  <c r="H1713" i="1"/>
  <c r="G1713" i="1"/>
  <c r="F1713" i="1"/>
  <c r="K1713" i="1" s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J1711" i="1"/>
  <c r="I1711" i="1"/>
  <c r="H1711" i="1"/>
  <c r="G1711" i="1"/>
  <c r="F1711" i="1"/>
  <c r="K1711" i="1" s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J1709" i="1"/>
  <c r="I1709" i="1"/>
  <c r="H1709" i="1"/>
  <c r="G1709" i="1"/>
  <c r="F1709" i="1"/>
  <c r="K1709" i="1" s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J1707" i="1"/>
  <c r="I1707" i="1"/>
  <c r="H1707" i="1"/>
  <c r="G1707" i="1"/>
  <c r="F1707" i="1"/>
  <c r="K1707" i="1" s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J1687" i="1"/>
  <c r="I1687" i="1"/>
  <c r="H1687" i="1"/>
  <c r="G1687" i="1"/>
  <c r="F1687" i="1"/>
  <c r="K1687" i="1" s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J1685" i="1"/>
  <c r="I1685" i="1"/>
  <c r="H1685" i="1"/>
  <c r="G1685" i="1"/>
  <c r="F1685" i="1"/>
  <c r="K1685" i="1" s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J1683" i="1"/>
  <c r="I1683" i="1"/>
  <c r="H1683" i="1"/>
  <c r="G1683" i="1"/>
  <c r="F1683" i="1"/>
  <c r="K1683" i="1" s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J1681" i="1"/>
  <c r="I1681" i="1"/>
  <c r="H1681" i="1"/>
  <c r="G1681" i="1"/>
  <c r="F1681" i="1"/>
  <c r="K1681" i="1" s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J1655" i="1"/>
  <c r="I1655" i="1"/>
  <c r="H1655" i="1"/>
  <c r="G1655" i="1"/>
  <c r="F1655" i="1"/>
  <c r="K1655" i="1" s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J1223" i="1"/>
  <c r="I1223" i="1"/>
  <c r="H1223" i="1"/>
  <c r="G1223" i="1"/>
  <c r="F1223" i="1"/>
  <c r="K1223" i="1" s="1"/>
  <c r="E1223" i="1"/>
  <c r="D1223" i="1"/>
  <c r="C1223" i="1"/>
  <c r="B1223" i="1"/>
  <c r="A1223" i="1"/>
  <c r="L1222" i="1"/>
  <c r="J1222" i="1"/>
  <c r="I1222" i="1"/>
  <c r="H1222" i="1"/>
  <c r="G1222" i="1"/>
  <c r="F1222" i="1"/>
  <c r="K1222" i="1" s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J1220" i="1"/>
  <c r="I1220" i="1"/>
  <c r="H1220" i="1"/>
  <c r="G1220" i="1"/>
  <c r="F1220" i="1"/>
  <c r="K1220" i="1" s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J1218" i="1"/>
  <c r="I1218" i="1"/>
  <c r="H1218" i="1"/>
  <c r="G1218" i="1"/>
  <c r="F1218" i="1"/>
  <c r="K1218" i="1" s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J1216" i="1"/>
  <c r="I1216" i="1"/>
  <c r="H1216" i="1"/>
  <c r="G1216" i="1"/>
  <c r="F1216" i="1"/>
  <c r="K1216" i="1" s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J1214" i="1"/>
  <c r="I1214" i="1"/>
  <c r="H1214" i="1"/>
  <c r="G1214" i="1"/>
  <c r="F1214" i="1"/>
  <c r="K1214" i="1" s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J1212" i="1"/>
  <c r="I1212" i="1"/>
  <c r="H1212" i="1"/>
  <c r="G1212" i="1"/>
  <c r="F1212" i="1"/>
  <c r="K1212" i="1" s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J1210" i="1"/>
  <c r="I1210" i="1"/>
  <c r="H1210" i="1"/>
  <c r="G1210" i="1"/>
  <c r="F1210" i="1"/>
  <c r="K1210" i="1" s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J1208" i="1"/>
  <c r="I1208" i="1"/>
  <c r="H1208" i="1"/>
  <c r="G1208" i="1"/>
  <c r="F1208" i="1"/>
  <c r="K1208" i="1" s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J1206" i="1"/>
  <c r="I1206" i="1"/>
  <c r="H1206" i="1"/>
  <c r="G1206" i="1"/>
  <c r="F1206" i="1"/>
  <c r="K1206" i="1" s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J1204" i="1"/>
  <c r="I1204" i="1"/>
  <c r="H1204" i="1"/>
  <c r="G1204" i="1"/>
  <c r="F1204" i="1"/>
  <c r="K1204" i="1" s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J1202" i="1"/>
  <c r="I1202" i="1"/>
  <c r="H1202" i="1"/>
  <c r="G1202" i="1"/>
  <c r="F1202" i="1"/>
  <c r="K1202" i="1" s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J1200" i="1"/>
  <c r="I1200" i="1"/>
  <c r="H1200" i="1"/>
  <c r="G1200" i="1"/>
  <c r="F1200" i="1"/>
  <c r="K1200" i="1" s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J1174" i="1"/>
  <c r="I1174" i="1"/>
  <c r="H1174" i="1"/>
  <c r="G1174" i="1"/>
  <c r="F1174" i="1"/>
  <c r="K1174" i="1" s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J1172" i="1"/>
  <c r="I1172" i="1"/>
  <c r="H1172" i="1"/>
  <c r="G1172" i="1"/>
  <c r="F1172" i="1"/>
  <c r="K1172" i="1" s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J1170" i="1"/>
  <c r="I1170" i="1"/>
  <c r="H1170" i="1"/>
  <c r="G1170" i="1"/>
  <c r="F1170" i="1"/>
  <c r="K1170" i="1" s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J1168" i="1"/>
  <c r="I1168" i="1"/>
  <c r="H1168" i="1"/>
  <c r="G1168" i="1"/>
  <c r="F1168" i="1"/>
  <c r="K1168" i="1" s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J1166" i="1"/>
  <c r="I1166" i="1"/>
  <c r="H1166" i="1"/>
  <c r="G1166" i="1"/>
  <c r="F1166" i="1"/>
  <c r="K1166" i="1" s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J1164" i="1"/>
  <c r="I1164" i="1"/>
  <c r="H1164" i="1"/>
  <c r="G1164" i="1"/>
  <c r="F1164" i="1"/>
  <c r="K1164" i="1" s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J1162" i="1"/>
  <c r="I1162" i="1"/>
  <c r="H1162" i="1"/>
  <c r="G1162" i="1"/>
  <c r="F1162" i="1"/>
  <c r="K1162" i="1" s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J1160" i="1"/>
  <c r="I1160" i="1"/>
  <c r="H1160" i="1"/>
  <c r="G1160" i="1"/>
  <c r="F1160" i="1"/>
  <c r="K1160" i="1" s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J1158" i="1"/>
  <c r="I1158" i="1"/>
  <c r="H1158" i="1"/>
  <c r="G1158" i="1"/>
  <c r="F1158" i="1"/>
  <c r="K1158" i="1" s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J999" i="1"/>
  <c r="I999" i="1"/>
  <c r="H999" i="1"/>
  <c r="G999" i="1"/>
  <c r="F999" i="1"/>
  <c r="K999" i="1" s="1"/>
  <c r="E999" i="1"/>
  <c r="D999" i="1"/>
  <c r="C999" i="1"/>
  <c r="B999" i="1"/>
  <c r="A999" i="1"/>
  <c r="L998" i="1"/>
  <c r="J998" i="1"/>
  <c r="I998" i="1"/>
  <c r="H998" i="1"/>
  <c r="G998" i="1"/>
  <c r="F998" i="1"/>
  <c r="K998" i="1" s="1"/>
  <c r="E998" i="1"/>
  <c r="D998" i="1"/>
  <c r="C998" i="1"/>
  <c r="B998" i="1"/>
  <c r="A998" i="1"/>
  <c r="L997" i="1"/>
  <c r="J997" i="1"/>
  <c r="I997" i="1"/>
  <c r="H997" i="1"/>
  <c r="G997" i="1"/>
  <c r="F997" i="1"/>
  <c r="K997" i="1" s="1"/>
  <c r="E997" i="1"/>
  <c r="D997" i="1"/>
  <c r="C997" i="1"/>
  <c r="B997" i="1"/>
  <c r="A997" i="1"/>
  <c r="L996" i="1"/>
  <c r="J996" i="1"/>
  <c r="I996" i="1"/>
  <c r="H996" i="1"/>
  <c r="G996" i="1"/>
  <c r="F996" i="1"/>
  <c r="K996" i="1" s="1"/>
  <c r="E996" i="1"/>
  <c r="D996" i="1"/>
  <c r="C996" i="1"/>
  <c r="B996" i="1"/>
  <c r="A996" i="1"/>
  <c r="L995" i="1"/>
  <c r="J995" i="1"/>
  <c r="I995" i="1"/>
  <c r="H995" i="1"/>
  <c r="G995" i="1"/>
  <c r="F995" i="1"/>
  <c r="K995" i="1" s="1"/>
  <c r="E995" i="1"/>
  <c r="D995" i="1"/>
  <c r="C995" i="1"/>
  <c r="B995" i="1"/>
  <c r="A995" i="1"/>
  <c r="L994" i="1"/>
  <c r="J994" i="1"/>
  <c r="I994" i="1"/>
  <c r="H994" i="1"/>
  <c r="G994" i="1"/>
  <c r="F994" i="1"/>
  <c r="K994" i="1" s="1"/>
  <c r="E994" i="1"/>
  <c r="D994" i="1"/>
  <c r="C994" i="1"/>
  <c r="B994" i="1"/>
  <c r="A994" i="1"/>
  <c r="L993" i="1"/>
  <c r="J993" i="1"/>
  <c r="I993" i="1"/>
  <c r="H993" i="1"/>
  <c r="G993" i="1"/>
  <c r="F993" i="1"/>
  <c r="K993" i="1" s="1"/>
  <c r="E993" i="1"/>
  <c r="D993" i="1"/>
  <c r="C993" i="1"/>
  <c r="B993" i="1"/>
  <c r="A993" i="1"/>
  <c r="L992" i="1"/>
  <c r="J992" i="1"/>
  <c r="I992" i="1"/>
  <c r="H992" i="1"/>
  <c r="G992" i="1"/>
  <c r="F992" i="1"/>
  <c r="K992" i="1" s="1"/>
  <c r="E992" i="1"/>
  <c r="D992" i="1"/>
  <c r="C992" i="1"/>
  <c r="B992" i="1"/>
  <c r="A992" i="1"/>
  <c r="L991" i="1"/>
  <c r="J991" i="1"/>
  <c r="I991" i="1"/>
  <c r="H991" i="1"/>
  <c r="G991" i="1"/>
  <c r="F991" i="1"/>
  <c r="K991" i="1" s="1"/>
  <c r="E991" i="1"/>
  <c r="D991" i="1"/>
  <c r="C991" i="1"/>
  <c r="B991" i="1"/>
  <c r="A991" i="1"/>
  <c r="L990" i="1"/>
  <c r="J990" i="1"/>
  <c r="I990" i="1"/>
  <c r="H990" i="1"/>
  <c r="G990" i="1"/>
  <c r="F990" i="1"/>
  <c r="K990" i="1" s="1"/>
  <c r="E990" i="1"/>
  <c r="D990" i="1"/>
  <c r="C990" i="1"/>
  <c r="B990" i="1"/>
  <c r="A990" i="1"/>
  <c r="L989" i="1"/>
  <c r="J989" i="1"/>
  <c r="I989" i="1"/>
  <c r="H989" i="1"/>
  <c r="G989" i="1"/>
  <c r="F989" i="1"/>
  <c r="K989" i="1" s="1"/>
  <c r="E989" i="1"/>
  <c r="D989" i="1"/>
  <c r="C989" i="1"/>
  <c r="B989" i="1"/>
  <c r="A989" i="1"/>
  <c r="L988" i="1"/>
  <c r="J988" i="1"/>
  <c r="I988" i="1"/>
  <c r="H988" i="1"/>
  <c r="G988" i="1"/>
  <c r="F988" i="1"/>
  <c r="K988" i="1" s="1"/>
  <c r="E988" i="1"/>
  <c r="D988" i="1"/>
  <c r="C988" i="1"/>
  <c r="B988" i="1"/>
  <c r="A988" i="1"/>
  <c r="L987" i="1"/>
  <c r="J987" i="1"/>
  <c r="I987" i="1"/>
  <c r="H987" i="1"/>
  <c r="G987" i="1"/>
  <c r="F987" i="1"/>
  <c r="K987" i="1" s="1"/>
  <c r="E987" i="1"/>
  <c r="D987" i="1"/>
  <c r="C987" i="1"/>
  <c r="B987" i="1"/>
  <c r="A987" i="1"/>
  <c r="L986" i="1"/>
  <c r="J986" i="1"/>
  <c r="I986" i="1"/>
  <c r="H986" i="1"/>
  <c r="G986" i="1"/>
  <c r="F986" i="1"/>
  <c r="K986" i="1" s="1"/>
  <c r="E986" i="1"/>
  <c r="D986" i="1"/>
  <c r="C986" i="1"/>
  <c r="B986" i="1"/>
  <c r="A986" i="1"/>
  <c r="L985" i="1"/>
  <c r="J985" i="1"/>
  <c r="I985" i="1"/>
  <c r="H985" i="1"/>
  <c r="G985" i="1"/>
  <c r="F985" i="1"/>
  <c r="K985" i="1" s="1"/>
  <c r="E985" i="1"/>
  <c r="D985" i="1"/>
  <c r="C985" i="1"/>
  <c r="B985" i="1"/>
  <c r="A985" i="1"/>
  <c r="L984" i="1"/>
  <c r="J984" i="1"/>
  <c r="I984" i="1"/>
  <c r="H984" i="1"/>
  <c r="G984" i="1"/>
  <c r="F984" i="1"/>
  <c r="K984" i="1" s="1"/>
  <c r="E984" i="1"/>
  <c r="D984" i="1"/>
  <c r="C984" i="1"/>
  <c r="B984" i="1"/>
  <c r="A984" i="1"/>
  <c r="L983" i="1"/>
  <c r="J983" i="1"/>
  <c r="I983" i="1"/>
  <c r="H983" i="1"/>
  <c r="G983" i="1"/>
  <c r="F983" i="1"/>
  <c r="K983" i="1" s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J981" i="1"/>
  <c r="I981" i="1"/>
  <c r="H981" i="1"/>
  <c r="G981" i="1"/>
  <c r="F981" i="1"/>
  <c r="K981" i="1" s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J979" i="1"/>
  <c r="I979" i="1"/>
  <c r="H979" i="1"/>
  <c r="G979" i="1"/>
  <c r="F979" i="1"/>
  <c r="K979" i="1" s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J977" i="1"/>
  <c r="I977" i="1"/>
  <c r="H977" i="1"/>
  <c r="G977" i="1"/>
  <c r="F977" i="1"/>
  <c r="K977" i="1" s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J975" i="1"/>
  <c r="I975" i="1"/>
  <c r="H975" i="1"/>
  <c r="G975" i="1"/>
  <c r="F975" i="1"/>
  <c r="K975" i="1" s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J973" i="1"/>
  <c r="I973" i="1"/>
  <c r="H973" i="1"/>
  <c r="G973" i="1"/>
  <c r="F973" i="1"/>
  <c r="K973" i="1" s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J971" i="1"/>
  <c r="I971" i="1"/>
  <c r="H971" i="1"/>
  <c r="G971" i="1"/>
  <c r="F971" i="1"/>
  <c r="K971" i="1" s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J969" i="1"/>
  <c r="I969" i="1"/>
  <c r="H969" i="1"/>
  <c r="G969" i="1"/>
  <c r="F969" i="1"/>
  <c r="K969" i="1" s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J967" i="1"/>
  <c r="I967" i="1"/>
  <c r="H967" i="1"/>
  <c r="G967" i="1"/>
  <c r="F967" i="1"/>
  <c r="K967" i="1" s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J951" i="1"/>
  <c r="I951" i="1"/>
  <c r="H951" i="1"/>
  <c r="G951" i="1"/>
  <c r="F951" i="1"/>
  <c r="K951" i="1" s="1"/>
  <c r="E951" i="1"/>
  <c r="D951" i="1"/>
  <c r="C951" i="1"/>
  <c r="B951" i="1"/>
  <c r="A951" i="1"/>
  <c r="L950" i="1"/>
  <c r="J950" i="1"/>
  <c r="I950" i="1"/>
  <c r="H950" i="1"/>
  <c r="G950" i="1"/>
  <c r="F950" i="1"/>
  <c r="K950" i="1" s="1"/>
  <c r="E950" i="1"/>
  <c r="D950" i="1"/>
  <c r="C950" i="1"/>
  <c r="B950" i="1"/>
  <c r="A950" i="1"/>
  <c r="L949" i="1"/>
  <c r="J949" i="1"/>
  <c r="I949" i="1"/>
  <c r="H949" i="1"/>
  <c r="G949" i="1"/>
  <c r="F949" i="1"/>
  <c r="K949" i="1" s="1"/>
  <c r="E949" i="1"/>
  <c r="D949" i="1"/>
  <c r="C949" i="1"/>
  <c r="B949" i="1"/>
  <c r="A949" i="1"/>
  <c r="L948" i="1"/>
  <c r="J948" i="1"/>
  <c r="I948" i="1"/>
  <c r="H948" i="1"/>
  <c r="G948" i="1"/>
  <c r="F948" i="1"/>
  <c r="K948" i="1" s="1"/>
  <c r="E948" i="1"/>
  <c r="D948" i="1"/>
  <c r="C948" i="1"/>
  <c r="B948" i="1"/>
  <c r="A948" i="1"/>
  <c r="L947" i="1"/>
  <c r="J947" i="1"/>
  <c r="I947" i="1"/>
  <c r="H947" i="1"/>
  <c r="G947" i="1"/>
  <c r="F947" i="1"/>
  <c r="K947" i="1" s="1"/>
  <c r="E947" i="1"/>
  <c r="D947" i="1"/>
  <c r="C947" i="1"/>
  <c r="B947" i="1"/>
  <c r="A947" i="1"/>
  <c r="L946" i="1"/>
  <c r="J946" i="1"/>
  <c r="I946" i="1"/>
  <c r="H946" i="1"/>
  <c r="G946" i="1"/>
  <c r="F946" i="1"/>
  <c r="K946" i="1" s="1"/>
  <c r="E946" i="1"/>
  <c r="D946" i="1"/>
  <c r="C946" i="1"/>
  <c r="B946" i="1"/>
  <c r="A946" i="1"/>
  <c r="L945" i="1"/>
  <c r="J945" i="1"/>
  <c r="I945" i="1"/>
  <c r="H945" i="1"/>
  <c r="G945" i="1"/>
  <c r="F945" i="1"/>
  <c r="K945" i="1" s="1"/>
  <c r="E945" i="1"/>
  <c r="D945" i="1"/>
  <c r="C945" i="1"/>
  <c r="B945" i="1"/>
  <c r="A945" i="1"/>
  <c r="L944" i="1"/>
  <c r="J944" i="1"/>
  <c r="I944" i="1"/>
  <c r="H944" i="1"/>
  <c r="G944" i="1"/>
  <c r="F944" i="1"/>
  <c r="K944" i="1" s="1"/>
  <c r="E944" i="1"/>
  <c r="D944" i="1"/>
  <c r="C944" i="1"/>
  <c r="B944" i="1"/>
  <c r="A944" i="1"/>
  <c r="L943" i="1"/>
  <c r="J943" i="1"/>
  <c r="I943" i="1"/>
  <c r="H943" i="1"/>
  <c r="G943" i="1"/>
  <c r="F943" i="1"/>
  <c r="K943" i="1" s="1"/>
  <c r="E943" i="1"/>
  <c r="D943" i="1"/>
  <c r="C943" i="1"/>
  <c r="B943" i="1"/>
  <c r="A943" i="1"/>
  <c r="L942" i="1"/>
  <c r="J942" i="1"/>
  <c r="I942" i="1"/>
  <c r="H942" i="1"/>
  <c r="G942" i="1"/>
  <c r="F942" i="1"/>
  <c r="K942" i="1" s="1"/>
  <c r="E942" i="1"/>
  <c r="D942" i="1"/>
  <c r="C942" i="1"/>
  <c r="B942" i="1"/>
  <c r="A942" i="1"/>
  <c r="L941" i="1"/>
  <c r="J941" i="1"/>
  <c r="I941" i="1"/>
  <c r="H941" i="1"/>
  <c r="G941" i="1"/>
  <c r="F941" i="1"/>
  <c r="K941" i="1" s="1"/>
  <c r="E941" i="1"/>
  <c r="D941" i="1"/>
  <c r="C941" i="1"/>
  <c r="B941" i="1"/>
  <c r="A941" i="1"/>
  <c r="L940" i="1"/>
  <c r="J940" i="1"/>
  <c r="I940" i="1"/>
  <c r="H940" i="1"/>
  <c r="G940" i="1"/>
  <c r="F940" i="1"/>
  <c r="K940" i="1" s="1"/>
  <c r="E940" i="1"/>
  <c r="D940" i="1"/>
  <c r="C940" i="1"/>
  <c r="B940" i="1"/>
  <c r="A940" i="1"/>
  <c r="L939" i="1"/>
  <c r="J939" i="1"/>
  <c r="I939" i="1"/>
  <c r="H939" i="1"/>
  <c r="G939" i="1"/>
  <c r="F939" i="1"/>
  <c r="K939" i="1" s="1"/>
  <c r="E939" i="1"/>
  <c r="D939" i="1"/>
  <c r="C939" i="1"/>
  <c r="B939" i="1"/>
  <c r="A939" i="1"/>
  <c r="L938" i="1"/>
  <c r="J938" i="1"/>
  <c r="I938" i="1"/>
  <c r="H938" i="1"/>
  <c r="G938" i="1"/>
  <c r="F938" i="1"/>
  <c r="K938" i="1" s="1"/>
  <c r="E938" i="1"/>
  <c r="D938" i="1"/>
  <c r="C938" i="1"/>
  <c r="B938" i="1"/>
  <c r="A938" i="1"/>
  <c r="L937" i="1"/>
  <c r="J937" i="1"/>
  <c r="I937" i="1"/>
  <c r="H937" i="1"/>
  <c r="G937" i="1"/>
  <c r="F937" i="1"/>
  <c r="K937" i="1" s="1"/>
  <c r="E937" i="1"/>
  <c r="D937" i="1"/>
  <c r="C937" i="1"/>
  <c r="B937" i="1"/>
  <c r="A937" i="1"/>
  <c r="L936" i="1"/>
  <c r="J936" i="1"/>
  <c r="I936" i="1"/>
  <c r="H936" i="1"/>
  <c r="G936" i="1"/>
  <c r="F936" i="1"/>
  <c r="K936" i="1" s="1"/>
  <c r="E936" i="1"/>
  <c r="D936" i="1"/>
  <c r="C936" i="1"/>
  <c r="B936" i="1"/>
  <c r="A936" i="1"/>
  <c r="L935" i="1"/>
  <c r="J935" i="1"/>
  <c r="I935" i="1"/>
  <c r="H935" i="1"/>
  <c r="G935" i="1"/>
  <c r="F935" i="1"/>
  <c r="K935" i="1" s="1"/>
  <c r="E935" i="1"/>
  <c r="D935" i="1"/>
  <c r="C935" i="1"/>
  <c r="B935" i="1"/>
  <c r="A935" i="1"/>
  <c r="L934" i="1"/>
  <c r="J934" i="1"/>
  <c r="I934" i="1"/>
  <c r="H934" i="1"/>
  <c r="G934" i="1"/>
  <c r="F934" i="1"/>
  <c r="K934" i="1" s="1"/>
  <c r="E934" i="1"/>
  <c r="D934" i="1"/>
  <c r="C934" i="1"/>
  <c r="B934" i="1"/>
  <c r="A934" i="1"/>
  <c r="L933" i="1"/>
  <c r="J933" i="1"/>
  <c r="I933" i="1"/>
  <c r="H933" i="1"/>
  <c r="G933" i="1"/>
  <c r="F933" i="1"/>
  <c r="K933" i="1" s="1"/>
  <c r="E933" i="1"/>
  <c r="D933" i="1"/>
  <c r="C933" i="1"/>
  <c r="B933" i="1"/>
  <c r="A933" i="1"/>
  <c r="L932" i="1"/>
  <c r="J932" i="1"/>
  <c r="I932" i="1"/>
  <c r="H932" i="1"/>
  <c r="G932" i="1"/>
  <c r="F932" i="1"/>
  <c r="K932" i="1" s="1"/>
  <c r="E932" i="1"/>
  <c r="D932" i="1"/>
  <c r="C932" i="1"/>
  <c r="B932" i="1"/>
  <c r="A932" i="1"/>
  <c r="L931" i="1"/>
  <c r="J931" i="1"/>
  <c r="I931" i="1"/>
  <c r="H931" i="1"/>
  <c r="G931" i="1"/>
  <c r="F931" i="1"/>
  <c r="K931" i="1" s="1"/>
  <c r="E931" i="1"/>
  <c r="D931" i="1"/>
  <c r="C931" i="1"/>
  <c r="B931" i="1"/>
  <c r="A931" i="1"/>
  <c r="L930" i="1"/>
  <c r="J930" i="1"/>
  <c r="I930" i="1"/>
  <c r="H930" i="1"/>
  <c r="G930" i="1"/>
  <c r="F930" i="1"/>
  <c r="K930" i="1" s="1"/>
  <c r="E930" i="1"/>
  <c r="D930" i="1"/>
  <c r="C930" i="1"/>
  <c r="B930" i="1"/>
  <c r="A930" i="1"/>
  <c r="L929" i="1"/>
  <c r="J929" i="1"/>
  <c r="I929" i="1"/>
  <c r="H929" i="1"/>
  <c r="G929" i="1"/>
  <c r="F929" i="1"/>
  <c r="K929" i="1" s="1"/>
  <c r="E929" i="1"/>
  <c r="D929" i="1"/>
  <c r="C929" i="1"/>
  <c r="B929" i="1"/>
  <c r="A929" i="1"/>
  <c r="L928" i="1"/>
  <c r="J928" i="1"/>
  <c r="I928" i="1"/>
  <c r="H928" i="1"/>
  <c r="G928" i="1"/>
  <c r="F928" i="1"/>
  <c r="K928" i="1" s="1"/>
  <c r="E928" i="1"/>
  <c r="D928" i="1"/>
  <c r="C928" i="1"/>
  <c r="B928" i="1"/>
  <c r="A928" i="1"/>
  <c r="L927" i="1"/>
  <c r="J927" i="1"/>
  <c r="I927" i="1"/>
  <c r="H927" i="1"/>
  <c r="G927" i="1"/>
  <c r="F927" i="1"/>
  <c r="K927" i="1" s="1"/>
  <c r="E927" i="1"/>
  <c r="D927" i="1"/>
  <c r="C927" i="1"/>
  <c r="B927" i="1"/>
  <c r="A927" i="1"/>
  <c r="L926" i="1"/>
  <c r="J926" i="1"/>
  <c r="I926" i="1"/>
  <c r="H926" i="1"/>
  <c r="G926" i="1"/>
  <c r="F926" i="1"/>
  <c r="K926" i="1" s="1"/>
  <c r="E926" i="1"/>
  <c r="D926" i="1"/>
  <c r="C926" i="1"/>
  <c r="B926" i="1"/>
  <c r="A926" i="1"/>
  <c r="L925" i="1"/>
  <c r="J925" i="1"/>
  <c r="I925" i="1"/>
  <c r="H925" i="1"/>
  <c r="G925" i="1"/>
  <c r="F925" i="1"/>
  <c r="K925" i="1" s="1"/>
  <c r="E925" i="1"/>
  <c r="D925" i="1"/>
  <c r="C925" i="1"/>
  <c r="B925" i="1"/>
  <c r="A925" i="1"/>
  <c r="L924" i="1"/>
  <c r="J924" i="1"/>
  <c r="I924" i="1"/>
  <c r="H924" i="1"/>
  <c r="G924" i="1"/>
  <c r="F924" i="1"/>
  <c r="K924" i="1" s="1"/>
  <c r="E924" i="1"/>
  <c r="D924" i="1"/>
  <c r="C924" i="1"/>
  <c r="B924" i="1"/>
  <c r="A924" i="1"/>
  <c r="L923" i="1"/>
  <c r="J923" i="1"/>
  <c r="I923" i="1"/>
  <c r="H923" i="1"/>
  <c r="G923" i="1"/>
  <c r="F923" i="1"/>
  <c r="K923" i="1" s="1"/>
  <c r="E923" i="1"/>
  <c r="D923" i="1"/>
  <c r="C923" i="1"/>
  <c r="B923" i="1"/>
  <c r="A923" i="1"/>
  <c r="L922" i="1"/>
  <c r="J922" i="1"/>
  <c r="I922" i="1"/>
  <c r="H922" i="1"/>
  <c r="G922" i="1"/>
  <c r="F922" i="1"/>
  <c r="K922" i="1" s="1"/>
  <c r="E922" i="1"/>
  <c r="D922" i="1"/>
  <c r="C922" i="1"/>
  <c r="B922" i="1"/>
  <c r="A922" i="1"/>
  <c r="L921" i="1"/>
  <c r="J921" i="1"/>
  <c r="I921" i="1"/>
  <c r="H921" i="1"/>
  <c r="G921" i="1"/>
  <c r="F921" i="1"/>
  <c r="K921" i="1" s="1"/>
  <c r="E921" i="1"/>
  <c r="D921" i="1"/>
  <c r="C921" i="1"/>
  <c r="B921" i="1"/>
  <c r="A921" i="1"/>
  <c r="L920" i="1"/>
  <c r="J920" i="1"/>
  <c r="I920" i="1"/>
  <c r="H920" i="1"/>
  <c r="G920" i="1"/>
  <c r="F920" i="1"/>
  <c r="K920" i="1" s="1"/>
  <c r="E920" i="1"/>
  <c r="D920" i="1"/>
  <c r="C920" i="1"/>
  <c r="B920" i="1"/>
  <c r="A920" i="1"/>
  <c r="L919" i="1"/>
  <c r="J919" i="1"/>
  <c r="I919" i="1"/>
  <c r="H919" i="1"/>
  <c r="G919" i="1"/>
  <c r="F919" i="1"/>
  <c r="K919" i="1" s="1"/>
  <c r="E919" i="1"/>
  <c r="D919" i="1"/>
  <c r="C919" i="1"/>
  <c r="B919" i="1"/>
  <c r="A919" i="1"/>
  <c r="L918" i="1"/>
  <c r="J918" i="1"/>
  <c r="I918" i="1"/>
  <c r="H918" i="1"/>
  <c r="G918" i="1"/>
  <c r="F918" i="1"/>
  <c r="K918" i="1" s="1"/>
  <c r="E918" i="1"/>
  <c r="D918" i="1"/>
  <c r="C918" i="1"/>
  <c r="B918" i="1"/>
  <c r="A918" i="1"/>
  <c r="L917" i="1"/>
  <c r="J917" i="1"/>
  <c r="I917" i="1"/>
  <c r="H917" i="1"/>
  <c r="G917" i="1"/>
  <c r="F917" i="1"/>
  <c r="K917" i="1" s="1"/>
  <c r="E917" i="1"/>
  <c r="D917" i="1"/>
  <c r="C917" i="1"/>
  <c r="B917" i="1"/>
  <c r="A917" i="1"/>
  <c r="L916" i="1"/>
  <c r="J916" i="1"/>
  <c r="I916" i="1"/>
  <c r="H916" i="1"/>
  <c r="G916" i="1"/>
  <c r="F916" i="1"/>
  <c r="K916" i="1" s="1"/>
  <c r="E916" i="1"/>
  <c r="D916" i="1"/>
  <c r="C916" i="1"/>
  <c r="B916" i="1"/>
  <c r="A916" i="1"/>
  <c r="L915" i="1"/>
  <c r="J915" i="1"/>
  <c r="I915" i="1"/>
  <c r="H915" i="1"/>
  <c r="G915" i="1"/>
  <c r="F915" i="1"/>
  <c r="K915" i="1" s="1"/>
  <c r="E915" i="1"/>
  <c r="D915" i="1"/>
  <c r="C915" i="1"/>
  <c r="B915" i="1"/>
  <c r="A915" i="1"/>
  <c r="L914" i="1"/>
  <c r="J914" i="1"/>
  <c r="I914" i="1"/>
  <c r="H914" i="1"/>
  <c r="G914" i="1"/>
  <c r="F914" i="1"/>
  <c r="K914" i="1" s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J912" i="1"/>
  <c r="I912" i="1"/>
  <c r="H912" i="1"/>
  <c r="G912" i="1"/>
  <c r="F912" i="1"/>
  <c r="K912" i="1" s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J910" i="1"/>
  <c r="I910" i="1"/>
  <c r="H910" i="1"/>
  <c r="G910" i="1"/>
  <c r="F910" i="1"/>
  <c r="K910" i="1" s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J908" i="1"/>
  <c r="I908" i="1"/>
  <c r="H908" i="1"/>
  <c r="G908" i="1"/>
  <c r="F908" i="1"/>
  <c r="K908" i="1" s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J906" i="1"/>
  <c r="I906" i="1"/>
  <c r="H906" i="1"/>
  <c r="G906" i="1"/>
  <c r="F906" i="1"/>
  <c r="K906" i="1" s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J904" i="1"/>
  <c r="I904" i="1"/>
  <c r="H904" i="1"/>
  <c r="G904" i="1"/>
  <c r="F904" i="1"/>
  <c r="K904" i="1" s="1"/>
  <c r="E904" i="1"/>
  <c r="D904" i="1"/>
  <c r="C904" i="1"/>
  <c r="B904" i="1"/>
  <c r="A904" i="1"/>
  <c r="L903" i="1"/>
  <c r="J903" i="1"/>
  <c r="I903" i="1"/>
  <c r="H903" i="1"/>
  <c r="G903" i="1"/>
  <c r="F903" i="1"/>
  <c r="K903" i="1" s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J247" i="1"/>
  <c r="I247" i="1"/>
  <c r="H247" i="1"/>
  <c r="G247" i="1"/>
  <c r="F247" i="1"/>
  <c r="K247" i="1" s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J245" i="1"/>
  <c r="I245" i="1"/>
  <c r="H245" i="1"/>
  <c r="G245" i="1"/>
  <c r="F245" i="1"/>
  <c r="K245" i="1" s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J7" i="1"/>
  <c r="I7" i="1"/>
  <c r="H7" i="1"/>
  <c r="G7" i="1"/>
  <c r="F7" i="1"/>
  <c r="K7" i="1" s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J5" i="1"/>
  <c r="I5" i="1"/>
  <c r="H5" i="1"/>
  <c r="G5" i="1"/>
  <c r="F5" i="1"/>
  <c r="K5" i="1" s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J3" i="1"/>
  <c r="I3" i="1"/>
  <c r="H3" i="1"/>
  <c r="G3" i="1"/>
  <c r="F3" i="1"/>
  <c r="K3" i="1" s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<sst xmlns="http://schemas.openxmlformats.org/spreadsheetml/2006/main" count="12" uniqueCount="12">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</sst>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2026\01%20-%20JANEIRO\01.PCF\13.2%20PCF%20em%20Excel.%2001.2026%20consolidada%20HDH%20NOVO.xlsx" TargetMode="External"/><Relationship Id="rId1" Type="http://schemas.openxmlformats.org/officeDocument/2006/relationships/externalLinkPath" Target="/Users/joycess/Desktop/PCF%202025/HDH/2026/01%20-%20JANEIRO/01.PCF/13.2%20PCF%20em%20Excel.%2001.2026%20consolidada%20HDH%20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C11" t="str">
            <v>HOSPITAL DOM HÉLDER CÂMARA - CG. Nº 018/2022</v>
          </cell>
          <cell r="E11" t="str">
            <v>3.12 - Material Hospitalar</v>
          </cell>
          <cell r="F11" t="str">
            <v>54.252.030/0001-14</v>
          </cell>
          <cell r="G11" t="str">
            <v>RMED DISTRIBUIDORA DE MEDICAMENTOS LTDA</v>
          </cell>
          <cell r="H11" t="str">
            <v>B</v>
          </cell>
          <cell r="I11" t="str">
            <v>S</v>
          </cell>
          <cell r="J11" t="str">
            <v>000000128</v>
          </cell>
          <cell r="K11" t="str">
            <v>13/01/2026</v>
          </cell>
          <cell r="L11" t="str">
            <v>26260154252030000114550550000001281629000003</v>
          </cell>
          <cell r="M11" t="str">
            <v>26 - Pernambuco</v>
          </cell>
          <cell r="N11">
            <v>478.8</v>
          </cell>
        </row>
        <row r="12">
          <cell r="C12" t="str">
            <v>HOSPITAL DOM HÉLDER CÂMARA - CG. Nº 018/2022</v>
          </cell>
          <cell r="E12" t="str">
            <v>3.12 - Material Hospitalar</v>
          </cell>
          <cell r="F12" t="str">
            <v>48.419.646/0001-34</v>
          </cell>
          <cell r="G12" t="str">
            <v>OLINDA SAUDE LTDA</v>
          </cell>
          <cell r="H12" t="str">
            <v>B</v>
          </cell>
          <cell r="I12" t="str">
            <v>S</v>
          </cell>
          <cell r="J12" t="str">
            <v>000000204</v>
          </cell>
          <cell r="K12" t="str">
            <v>13/01/2026</v>
          </cell>
          <cell r="L12" t="str">
            <v>26260148419646000134550010000002041141472680</v>
          </cell>
          <cell r="M12" t="str">
            <v>26 - Pernambuco</v>
          </cell>
          <cell r="N12">
            <v>3236</v>
          </cell>
        </row>
        <row r="13">
          <cell r="C13" t="str">
            <v>HOSPITAL DOM HÉLDER CÂMARA - CG. Nº 018/2022</v>
          </cell>
          <cell r="E13" t="str">
            <v>3.12 - Material Hospitalar</v>
          </cell>
          <cell r="F13" t="str">
            <v>39.608.155/0001-40</v>
          </cell>
          <cell r="G13" t="str">
            <v>MEDICAL LIGHT COM DE PROD HOSPITALARES</v>
          </cell>
          <cell r="H13" t="str">
            <v>B</v>
          </cell>
          <cell r="I13" t="str">
            <v>S</v>
          </cell>
          <cell r="J13" t="str">
            <v>0000005977</v>
          </cell>
          <cell r="K13" t="str">
            <v>16/01/2026</v>
          </cell>
          <cell r="L13" t="str">
            <v>35260139608155000140550010000059771502343893</v>
          </cell>
          <cell r="M13" t="str">
            <v>35 - São Paulo</v>
          </cell>
          <cell r="N13">
            <v>1150</v>
          </cell>
        </row>
        <row r="14">
          <cell r="C14" t="str">
            <v>HOSPITAL DOM HÉLDER CÂMARA - CG. Nº 018/2022</v>
          </cell>
          <cell r="E14" t="str">
            <v>3.12 - Material Hospitalar</v>
          </cell>
          <cell r="F14" t="str">
            <v>46.977.553/0001-08</v>
          </cell>
          <cell r="G14" t="str">
            <v>LIFE PRODUTOS PARA SAUDE LTDA</v>
          </cell>
          <cell r="H14" t="str">
            <v>B</v>
          </cell>
          <cell r="I14" t="str">
            <v>S</v>
          </cell>
          <cell r="J14" t="str">
            <v>000002993</v>
          </cell>
          <cell r="K14" t="str">
            <v>08/01/2026</v>
          </cell>
          <cell r="L14" t="str">
            <v>35260146977553000108550010000029931391147210</v>
          </cell>
          <cell r="M14" t="str">
            <v>35 - São Paulo</v>
          </cell>
          <cell r="N14">
            <v>3130</v>
          </cell>
        </row>
        <row r="15">
          <cell r="C15" t="str">
            <v>HOSPITAL DOM HÉLDER CÂMARA - CG. Nº 018/2022</v>
          </cell>
          <cell r="E15" t="str">
            <v>3.12 - Material Hospitalar</v>
          </cell>
          <cell r="F15" t="str">
            <v>35.514.416/0001-02</v>
          </cell>
          <cell r="G15" t="str">
            <v>QUALIMMED - COMERCIO ATACADISTA DE MED. E MAT. HOSP. LTDA</v>
          </cell>
          <cell r="H15" t="str">
            <v>B</v>
          </cell>
          <cell r="I15" t="str">
            <v>S</v>
          </cell>
          <cell r="J15" t="str">
            <v>000003979</v>
          </cell>
          <cell r="K15" t="str">
            <v>12/01/2026</v>
          </cell>
          <cell r="L15" t="str">
            <v>26260135514416000102550010000039791523051540</v>
          </cell>
          <cell r="M15" t="str">
            <v>26 - Pernambuco</v>
          </cell>
          <cell r="N15">
            <v>723.5</v>
          </cell>
        </row>
        <row r="16">
          <cell r="C16" t="str">
            <v>HOSPITAL DOM HÉLDER CÂMARA - CG. Nº 018/2022</v>
          </cell>
          <cell r="E16" t="str">
            <v>3.12 - Material Hospitalar</v>
          </cell>
          <cell r="F16" t="str">
            <v>39.500.546/0001-47</v>
          </cell>
          <cell r="G16" t="str">
            <v>REC DISTRIBUIDORA HOSPITALAR LTDA</v>
          </cell>
          <cell r="H16" t="str">
            <v>B</v>
          </cell>
          <cell r="I16" t="str">
            <v>S</v>
          </cell>
          <cell r="J16" t="str">
            <v>000004006</v>
          </cell>
          <cell r="K16" t="str">
            <v>19/01/2026</v>
          </cell>
          <cell r="L16" t="str">
            <v>26260139500546000147550010000040061954782857</v>
          </cell>
          <cell r="M16" t="str">
            <v>26 - Pernambuco</v>
          </cell>
          <cell r="N16">
            <v>1564</v>
          </cell>
        </row>
        <row r="17">
          <cell r="C17" t="str">
            <v>HOSPITAL DOM HÉLDER CÂMARA - CG. Nº 018/2022</v>
          </cell>
          <cell r="E17" t="str">
            <v>3.12 - Material Hospitalar</v>
          </cell>
          <cell r="F17" t="str">
            <v>39.500.546/0001-47</v>
          </cell>
          <cell r="G17" t="str">
            <v>REC DISTRIBUIDORA HOSPITALAR LTDA</v>
          </cell>
          <cell r="H17" t="str">
            <v>B</v>
          </cell>
          <cell r="I17" t="str">
            <v>S</v>
          </cell>
          <cell r="J17" t="str">
            <v>000004071</v>
          </cell>
          <cell r="K17" t="str">
            <v>22/01/2026</v>
          </cell>
          <cell r="L17" t="str">
            <v>26260139500546000147550010000040711561491260</v>
          </cell>
          <cell r="M17" t="str">
            <v>26 - Pernambuco</v>
          </cell>
          <cell r="N17">
            <v>359.22</v>
          </cell>
        </row>
        <row r="18">
          <cell r="C18" t="str">
            <v>HOSPITAL DOM HÉLDER CÂMARA - CG. Nº 018/2022</v>
          </cell>
          <cell r="E18" t="str">
            <v>3.12 - Material Hospitalar</v>
          </cell>
          <cell r="F18" t="str">
            <v>39.500.546/0001-47</v>
          </cell>
          <cell r="G18" t="str">
            <v>REC DISTRIBUIDORA HOSPITALAR LTDA</v>
          </cell>
          <cell r="H18" t="str">
            <v>B</v>
          </cell>
          <cell r="I18" t="str">
            <v>S</v>
          </cell>
          <cell r="J18" t="str">
            <v>000004082</v>
          </cell>
          <cell r="K18" t="str">
            <v>26/01/2026</v>
          </cell>
          <cell r="L18" t="str">
            <v>26260139500546000147550010000040821730467771</v>
          </cell>
          <cell r="M18" t="str">
            <v>26 - Pernambuco</v>
          </cell>
          <cell r="N18">
            <v>7774.1</v>
          </cell>
        </row>
        <row r="19">
          <cell r="C19" t="str">
            <v>HOSPITAL DOM HÉLDER CÂMARA - CG. Nº 018/2022</v>
          </cell>
          <cell r="E19" t="str">
            <v>3.12 - Material Hospitalar</v>
          </cell>
          <cell r="F19" t="str">
            <v>39.500.546/0001-47</v>
          </cell>
          <cell r="G19" t="str">
            <v>REC DISTRIBUIDORA HOSPITALAR LTDA</v>
          </cell>
          <cell r="H19" t="str">
            <v>B</v>
          </cell>
          <cell r="I19" t="str">
            <v>S</v>
          </cell>
          <cell r="J19" t="str">
            <v>000004114</v>
          </cell>
          <cell r="K19" t="str">
            <v>29/01/2026</v>
          </cell>
          <cell r="L19" t="str">
            <v>26260139500546000147550010000041141481989252</v>
          </cell>
          <cell r="M19" t="str">
            <v>26 - Pernambuco</v>
          </cell>
          <cell r="N19">
            <v>5845</v>
          </cell>
        </row>
        <row r="20">
          <cell r="C20" t="str">
            <v>HOSPITAL DOM HÉLDER CÂMARA - CG. Nº 018/2022</v>
          </cell>
          <cell r="E20" t="str">
            <v>3.12 - Material Hospitalar</v>
          </cell>
          <cell r="F20" t="str">
            <v>10.647.227/0002-68</v>
          </cell>
          <cell r="G20" t="str">
            <v>TUPAN SAUDE CENTER LTDA</v>
          </cell>
          <cell r="H20" t="str">
            <v>B</v>
          </cell>
          <cell r="I20" t="str">
            <v>S</v>
          </cell>
          <cell r="J20" t="str">
            <v>000004476</v>
          </cell>
          <cell r="K20" t="str">
            <v>19/01/2026</v>
          </cell>
          <cell r="L20" t="str">
            <v>26260110647227000268550010000044761009507985</v>
          </cell>
          <cell r="M20" t="str">
            <v>26 - Pernambuco</v>
          </cell>
          <cell r="N20">
            <v>247.6</v>
          </cell>
        </row>
        <row r="21">
          <cell r="C21" t="str">
            <v>HOSPITAL DOM HÉLDER CÂMARA - CG. Nº 018/2022</v>
          </cell>
          <cell r="E21" t="str">
            <v>3.12 - Material Hospitalar</v>
          </cell>
          <cell r="F21" t="str">
            <v>58.426.628/0009-90</v>
          </cell>
          <cell r="G21" t="str">
            <v>SAMTRONIC INDUSTRIA E COMERCIO LTDA</v>
          </cell>
          <cell r="H21" t="str">
            <v>B</v>
          </cell>
          <cell r="I21" t="str">
            <v>S</v>
          </cell>
          <cell r="J21" t="str">
            <v>000005308</v>
          </cell>
          <cell r="K21" t="str">
            <v>22/12/2025</v>
          </cell>
          <cell r="L21" t="str">
            <v>26251258426628000990550010000053081275121491</v>
          </cell>
          <cell r="M21" t="str">
            <v>26 - Pernambuco</v>
          </cell>
          <cell r="N21">
            <v>38400</v>
          </cell>
        </row>
        <row r="22">
          <cell r="C22" t="str">
            <v>HOSPITAL DOM HÉLDER CÂMARA - CG. Nº 018/2022</v>
          </cell>
          <cell r="E22" t="str">
            <v>3.12 - Material Hospitalar</v>
          </cell>
          <cell r="F22" t="str">
            <v>58.426.628/0009-90</v>
          </cell>
          <cell r="G22" t="str">
            <v>SAMTRONIC INDUSTRIA E COMERCIO LTDA</v>
          </cell>
          <cell r="H22" t="str">
            <v>B</v>
          </cell>
          <cell r="I22" t="str">
            <v>S</v>
          </cell>
          <cell r="J22" t="str">
            <v>000005340</v>
          </cell>
          <cell r="K22" t="str">
            <v>30/12/2025</v>
          </cell>
          <cell r="L22" t="str">
            <v>26251258426628000990550010000053401358702812</v>
          </cell>
          <cell r="M22" t="str">
            <v>26 - Pernambuco</v>
          </cell>
          <cell r="N22">
            <v>53600</v>
          </cell>
        </row>
        <row r="23">
          <cell r="C23" t="str">
            <v>HOSPITAL DOM HÉLDER CÂMARA - CG. Nº 018/2022</v>
          </cell>
          <cell r="E23" t="str">
            <v>3.12 - Material Hospitalar</v>
          </cell>
          <cell r="F23" t="str">
            <v>48.495.866/0001-47</v>
          </cell>
          <cell r="G23" t="str">
            <v>BEMED COMERCIO ATACADISTA DE MEDICAMENTOS LTDA</v>
          </cell>
          <cell r="H23" t="str">
            <v>B</v>
          </cell>
          <cell r="I23" t="str">
            <v>S</v>
          </cell>
          <cell r="J23" t="str">
            <v>000005676</v>
          </cell>
          <cell r="K23" t="str">
            <v>19/01/2026</v>
          </cell>
          <cell r="L23" t="str">
            <v>26260148495866000147550010000056761335079411</v>
          </cell>
          <cell r="M23" t="str">
            <v>26 - Pernambuco</v>
          </cell>
          <cell r="N23">
            <v>1817.37</v>
          </cell>
        </row>
        <row r="24">
          <cell r="C24" t="str">
            <v>HOSPITAL DOM HÉLDER CÂMARA - CG. Nº 018/2022</v>
          </cell>
          <cell r="E24" t="str">
            <v>3.12 - Material Hospitalar</v>
          </cell>
          <cell r="F24" t="str">
            <v>10.782.968/0001-70</v>
          </cell>
          <cell r="G24" t="str">
            <v>NUTRI HOSPITALAR LTDA</v>
          </cell>
          <cell r="H24" t="str">
            <v>B</v>
          </cell>
          <cell r="I24" t="str">
            <v>S</v>
          </cell>
          <cell r="J24" t="str">
            <v>000009705</v>
          </cell>
          <cell r="K24" t="str">
            <v>12/01/2026</v>
          </cell>
          <cell r="L24" t="str">
            <v>26260110782968000170550010000097051117310009</v>
          </cell>
          <cell r="M24" t="str">
            <v>26 - Pernambuco</v>
          </cell>
          <cell r="N24">
            <v>1296</v>
          </cell>
        </row>
        <row r="25">
          <cell r="C25" t="str">
            <v>HOSPITAL DOM HÉLDER CÂMARA - CG. Nº 018/2022</v>
          </cell>
          <cell r="E25" t="str">
            <v>3.12 - Material Hospitalar</v>
          </cell>
          <cell r="F25" t="str">
            <v>10.782.968/0001-70</v>
          </cell>
          <cell r="G25" t="str">
            <v>NUTRI HOSPITALAR LTDA</v>
          </cell>
          <cell r="H25" t="str">
            <v>B</v>
          </cell>
          <cell r="I25" t="str">
            <v>S</v>
          </cell>
          <cell r="J25" t="str">
            <v>000009735</v>
          </cell>
          <cell r="K25" t="str">
            <v>21/01/2026</v>
          </cell>
          <cell r="L25" t="str">
            <v>26260110782968000170550010000097351117610001</v>
          </cell>
          <cell r="M25" t="str">
            <v>26 - Pernambuco</v>
          </cell>
          <cell r="N25">
            <v>1296</v>
          </cell>
        </row>
        <row r="26">
          <cell r="C26" t="str">
            <v>HOSPITAL DOM HÉLDER CÂMARA - CG. Nº 018/2022</v>
          </cell>
          <cell r="E26" t="str">
            <v>3.12 - Material Hospitalar</v>
          </cell>
          <cell r="F26" t="str">
            <v>10.782.968/0001-70</v>
          </cell>
          <cell r="G26" t="str">
            <v>NUTRI HOSPITALAR LTDA</v>
          </cell>
          <cell r="H26" t="str">
            <v>B</v>
          </cell>
          <cell r="I26" t="str">
            <v>S</v>
          </cell>
          <cell r="J26" t="str">
            <v>000009750</v>
          </cell>
          <cell r="K26" t="str">
            <v>27/01/2026</v>
          </cell>
          <cell r="L26" t="str">
            <v>26260110782968000170550010000097501117760000</v>
          </cell>
          <cell r="M26" t="str">
            <v>26 - Pernambuco</v>
          </cell>
          <cell r="N26">
            <v>5184</v>
          </cell>
        </row>
        <row r="27">
          <cell r="C27" t="str">
            <v>HOSPITAL DOM HÉLDER CÂMARA - CG. Nº 018/2022</v>
          </cell>
          <cell r="E27" t="str">
            <v>3.12 - Material Hospitalar</v>
          </cell>
          <cell r="F27" t="str">
            <v>43.376.690/0001-90</v>
          </cell>
          <cell r="G27" t="str">
            <v>SAFETY CIRURGICA COMERCIO DE MATERIAIS MEDICOS LTDA</v>
          </cell>
          <cell r="H27" t="str">
            <v>B</v>
          </cell>
          <cell r="I27" t="str">
            <v>S</v>
          </cell>
          <cell r="J27" t="str">
            <v>000019391</v>
          </cell>
          <cell r="K27" t="str">
            <v>07/01/2026</v>
          </cell>
          <cell r="L27" t="str">
            <v>26260143376690000190550010000193911675406683</v>
          </cell>
          <cell r="M27" t="str">
            <v>26 - Pernambuco</v>
          </cell>
          <cell r="N27">
            <v>500</v>
          </cell>
        </row>
        <row r="28">
          <cell r="C28" t="str">
            <v>HOSPITAL DOM HÉLDER CÂMARA - CG. Nº 018/2022</v>
          </cell>
          <cell r="E28" t="str">
            <v>3.12 - Material Hospitalar</v>
          </cell>
          <cell r="F28" t="str">
            <v>43.376.690/0001-90</v>
          </cell>
          <cell r="G28" t="str">
            <v>SAFETY CIRURGICA COMERCIO DE MATERIAIS MEDICOS LTDA</v>
          </cell>
          <cell r="H28" t="str">
            <v>B</v>
          </cell>
          <cell r="I28" t="str">
            <v>S</v>
          </cell>
          <cell r="J28" t="str">
            <v>000019620</v>
          </cell>
          <cell r="K28" t="str">
            <v>12/01/2026</v>
          </cell>
          <cell r="L28" t="str">
            <v>26260143376690000190550010000196201272184563</v>
          </cell>
          <cell r="M28" t="str">
            <v>26 - Pernambuco</v>
          </cell>
          <cell r="N28">
            <v>9160</v>
          </cell>
        </row>
        <row r="29">
          <cell r="C29" t="str">
            <v>HOSPITAL DOM HÉLDER CÂMARA - CG. Nº 018/2022</v>
          </cell>
          <cell r="E29" t="str">
            <v>3.12 - Material Hospitalar</v>
          </cell>
          <cell r="F29" t="str">
            <v>43.376.690/0001-90</v>
          </cell>
          <cell r="G29" t="str">
            <v>SAFETY CIRURGICA COMERCIO DE MATERIAIS MEDICOS LTDA</v>
          </cell>
          <cell r="H29" t="str">
            <v>B</v>
          </cell>
          <cell r="I29" t="str">
            <v>S</v>
          </cell>
          <cell r="J29" t="str">
            <v>000020770</v>
          </cell>
          <cell r="K29" t="str">
            <v>29/01/2026</v>
          </cell>
          <cell r="L29" t="str">
            <v>26260143376690000190550010000207701627112807</v>
          </cell>
          <cell r="M29" t="str">
            <v>26 - Pernambuco</v>
          </cell>
          <cell r="N29">
            <v>650</v>
          </cell>
        </row>
        <row r="30">
          <cell r="C30" t="str">
            <v>HOSPITAL DOM HÉLDER CÂMARA - CG. Nº 018/2022</v>
          </cell>
          <cell r="E30" t="str">
            <v>3.12 - Material Hospitalar</v>
          </cell>
          <cell r="F30" t="str">
            <v>09.607.807/0001-61</v>
          </cell>
          <cell r="G30" t="str">
            <v>INJEFARMA CAVALCANTE E SILVA DISTRIBUIDORA LTDA</v>
          </cell>
          <cell r="H30" t="str">
            <v>B</v>
          </cell>
          <cell r="I30" t="str">
            <v>S</v>
          </cell>
          <cell r="J30" t="str">
            <v>000023459</v>
          </cell>
          <cell r="K30" t="str">
            <v>05/01/2026</v>
          </cell>
          <cell r="L30" t="str">
            <v>26260109607807000161550010000234591254850002</v>
          </cell>
          <cell r="M30" t="str">
            <v>26 - Pernambuco</v>
          </cell>
          <cell r="N30">
            <v>2520</v>
          </cell>
        </row>
        <row r="31">
          <cell r="C31" t="str">
            <v>HOSPITAL DOM HÉLDER CÂMARA - CG. Nº 018/2022</v>
          </cell>
          <cell r="E31" t="str">
            <v>3.12 - Material Hospitalar</v>
          </cell>
          <cell r="F31" t="str">
            <v>09.607.807/0001-61</v>
          </cell>
          <cell r="G31" t="str">
            <v>INJEFARMA CAVALCANTE E SILVA DISTRIBUIDORA LTDA</v>
          </cell>
          <cell r="H31" t="str">
            <v>B</v>
          </cell>
          <cell r="I31" t="str">
            <v>S</v>
          </cell>
          <cell r="J31" t="str">
            <v>000023463</v>
          </cell>
          <cell r="K31" t="str">
            <v>08/01/2026</v>
          </cell>
          <cell r="L31" t="str">
            <v>26260109607807000161550010000234631254890007</v>
          </cell>
          <cell r="M31" t="str">
            <v>26 - Pernambuco</v>
          </cell>
          <cell r="N31">
            <v>5240</v>
          </cell>
        </row>
        <row r="32">
          <cell r="C32" t="str">
            <v>HOSPITAL DOM HÉLDER CÂMARA - CG. Nº 018/2022</v>
          </cell>
          <cell r="E32" t="str">
            <v>3.12 - Material Hospitalar</v>
          </cell>
          <cell r="F32" t="str">
            <v>11.101.202/0001-46</v>
          </cell>
          <cell r="G32" t="str">
            <v>VGC ALVES COMERCIO E SERVIÇOS</v>
          </cell>
          <cell r="H32" t="str">
            <v>B</v>
          </cell>
          <cell r="I32" t="str">
            <v>S</v>
          </cell>
          <cell r="J32" t="str">
            <v>000025389</v>
          </cell>
          <cell r="K32" t="str">
            <v>22/01/2026</v>
          </cell>
          <cell r="L32" t="str">
            <v>26260111101202000146550010000253891948683441</v>
          </cell>
          <cell r="M32" t="str">
            <v>26 - Pernambuco</v>
          </cell>
          <cell r="N32">
            <v>938</v>
          </cell>
        </row>
        <row r="33">
          <cell r="C33" t="str">
            <v>HOSPITAL DOM HÉLDER CÂMARA - CG. Nº 018/2022</v>
          </cell>
          <cell r="E33" t="str">
            <v>3.12 - Material Hospitalar</v>
          </cell>
          <cell r="F33" t="str">
            <v>13.441.051/0002-81</v>
          </cell>
          <cell r="G33" t="str">
            <v>CL COMERCIO DE MATERIAIS MEDICOS HOSPITALARES LTDA</v>
          </cell>
          <cell r="H33" t="str">
            <v>B</v>
          </cell>
          <cell r="I33" t="str">
            <v>S</v>
          </cell>
          <cell r="J33" t="str">
            <v>000025616</v>
          </cell>
          <cell r="K33" t="str">
            <v>14/01/2026</v>
          </cell>
          <cell r="L33" t="str">
            <v>26260113441051000281550010000256161518005126</v>
          </cell>
          <cell r="M33" t="str">
            <v>26 - Pernambuco</v>
          </cell>
          <cell r="N33">
            <v>419.25</v>
          </cell>
        </row>
        <row r="34">
          <cell r="C34" t="str">
            <v>HOSPITAL DOM HÉLDER CÂMARA - CG. Nº 018/2022</v>
          </cell>
          <cell r="E34" t="str">
            <v>3.12 - Material Hospitalar</v>
          </cell>
          <cell r="F34" t="str">
            <v>11.041.333/0001-85</v>
          </cell>
          <cell r="G34" t="str">
            <v>CIRURGICA BRASILEIRA COMERCIO DE PRODUTOS HOSPITALARES LTDA</v>
          </cell>
          <cell r="H34" t="str">
            <v>B</v>
          </cell>
          <cell r="I34" t="str">
            <v>S</v>
          </cell>
          <cell r="J34" t="str">
            <v>000027188</v>
          </cell>
          <cell r="K34" t="str">
            <v>21/01/2026</v>
          </cell>
          <cell r="L34" t="str">
            <v>26260111041333000185550010000271881401014127</v>
          </cell>
          <cell r="M34" t="str">
            <v>26 - Pernambuco</v>
          </cell>
          <cell r="N34">
            <v>450</v>
          </cell>
        </row>
        <row r="35">
          <cell r="C35" t="str">
            <v>HOSPITAL DOM HÉLDER CÂMARA - CG. Nº 018/2022</v>
          </cell>
          <cell r="E35" t="str">
            <v>3.12 - Material Hospitalar</v>
          </cell>
          <cell r="F35" t="str">
            <v>10.647.227/0001-87</v>
          </cell>
          <cell r="G35" t="str">
            <v>TUPAN SAUDE CENTER LTDA ME</v>
          </cell>
          <cell r="H35" t="str">
            <v>B</v>
          </cell>
          <cell r="I35" t="str">
            <v>S</v>
          </cell>
          <cell r="J35" t="str">
            <v>000027528</v>
          </cell>
          <cell r="K35" t="str">
            <v>05/01/2026</v>
          </cell>
          <cell r="L35" t="str">
            <v>26260110647227000187550010000275281009505946</v>
          </cell>
          <cell r="M35" t="str">
            <v>26 - Pernambuco</v>
          </cell>
          <cell r="N35">
            <v>142</v>
          </cell>
        </row>
        <row r="36">
          <cell r="C36" t="str">
            <v>HOSPITAL DOM HÉLDER CÂMARA - CG. Nº 018/2022</v>
          </cell>
          <cell r="E36" t="str">
            <v>3.12 - Material Hospitalar</v>
          </cell>
          <cell r="F36" t="str">
            <v>13.291.742/0001-65</v>
          </cell>
          <cell r="G36" t="str">
            <v>PHOENIX MED PRODS MEDICOS HOSPITALARES</v>
          </cell>
          <cell r="H36" t="str">
            <v>B</v>
          </cell>
          <cell r="I36" t="str">
            <v>S</v>
          </cell>
          <cell r="J36" t="str">
            <v>000040871</v>
          </cell>
          <cell r="K36" t="str">
            <v>23/12/2025</v>
          </cell>
          <cell r="L36" t="str">
            <v>26251213291742000165550010000408711237685215</v>
          </cell>
          <cell r="M36" t="str">
            <v>26 - Pernambuco</v>
          </cell>
          <cell r="N36">
            <v>613</v>
          </cell>
        </row>
        <row r="37">
          <cell r="C37" t="str">
            <v>HOSPITAL DOM HÉLDER CÂMARA - CG. Nº 018/2022</v>
          </cell>
          <cell r="E37" t="str">
            <v>3.12 - Material Hospitalar</v>
          </cell>
          <cell r="F37" t="str">
            <v>37.438.274/0001-77</v>
          </cell>
          <cell r="G37" t="str">
            <v>SELLMED PRODUTOS MEDICOS E HOSPITALARES LTDA</v>
          </cell>
          <cell r="H37" t="str">
            <v>B</v>
          </cell>
          <cell r="I37" t="str">
            <v>S</v>
          </cell>
          <cell r="J37" t="str">
            <v>000047501</v>
          </cell>
          <cell r="K37" t="str">
            <v>30/12/2025</v>
          </cell>
          <cell r="L37" t="str">
            <v>26251237438274000177550010000475011117150760</v>
          </cell>
          <cell r="M37" t="str">
            <v>26 - Pernambuco</v>
          </cell>
          <cell r="N37">
            <v>310</v>
          </cell>
        </row>
        <row r="38">
          <cell r="C38" t="str">
            <v>HOSPITAL DOM HÉLDER CÂMARA - CG. Nº 018/2022</v>
          </cell>
          <cell r="E38" t="str">
            <v>3.12 - Material Hospitalar</v>
          </cell>
          <cell r="F38" t="str">
            <v>88.303.433/0001-67</v>
          </cell>
          <cell r="G38" t="str">
            <v>ITM SA INDUSTRIA DE TECNOLOGIAS MEDICAS</v>
          </cell>
          <cell r="H38" t="str">
            <v>B</v>
          </cell>
          <cell r="I38" t="str">
            <v>S</v>
          </cell>
          <cell r="J38" t="str">
            <v>000093037</v>
          </cell>
          <cell r="K38" t="str">
            <v>31/10/2025</v>
          </cell>
          <cell r="L38" t="str">
            <v>43251001072992000125550000000930371199069625</v>
          </cell>
          <cell r="M38" t="str">
            <v>43 - Rio Grande do Sul</v>
          </cell>
          <cell r="N38">
            <v>2091.44</v>
          </cell>
        </row>
        <row r="39">
          <cell r="C39" t="str">
            <v>HOSPITAL DOM HÉLDER CÂMARA - CG. Nº 018/2022</v>
          </cell>
          <cell r="E39" t="str">
            <v>3.12 - Material Hospitalar</v>
          </cell>
          <cell r="F39" t="str">
            <v>01.072.992/0001-25</v>
          </cell>
          <cell r="G39" t="str">
            <v>DGTECH INDUSTRIA E COMERCIO LTDA.</v>
          </cell>
          <cell r="H39" t="str">
            <v>B</v>
          </cell>
          <cell r="I39" t="str">
            <v>S</v>
          </cell>
          <cell r="J39" t="str">
            <v>000093942</v>
          </cell>
          <cell r="K39" t="str">
            <v>16/12/2025</v>
          </cell>
          <cell r="L39" t="str">
            <v>43251201072992000125550000000939421199060578</v>
          </cell>
          <cell r="M39" t="str">
            <v>43 - Rio Grande do Sul</v>
          </cell>
          <cell r="N39">
            <v>4030.26</v>
          </cell>
        </row>
        <row r="40">
          <cell r="C40" t="str">
            <v>HOSPITAL DOM HÉLDER CÂMARA - CG. Nº 018/2022</v>
          </cell>
          <cell r="E40" t="str">
            <v>3.12 - Material Hospitalar</v>
          </cell>
          <cell r="F40" t="str">
            <v>41.102.195/0001-68</v>
          </cell>
          <cell r="G40" t="str">
            <v>P R COMERCIAL MEDICA LTDA</v>
          </cell>
          <cell r="H40" t="str">
            <v>B</v>
          </cell>
          <cell r="I40" t="str">
            <v>S</v>
          </cell>
          <cell r="J40" t="str">
            <v>000099246</v>
          </cell>
          <cell r="K40" t="str">
            <v>22/01/2026</v>
          </cell>
          <cell r="L40" t="str">
            <v>26260141102195000168550000000992461101272009</v>
          </cell>
          <cell r="M40" t="str">
            <v>26 - Pernambuco</v>
          </cell>
          <cell r="N40">
            <v>456</v>
          </cell>
        </row>
        <row r="41">
          <cell r="C41" t="str">
            <v>HOSPITAL DOM HÉLDER CÂMARA - CG. Nº 018/2022</v>
          </cell>
          <cell r="E41" t="str">
            <v>3.12 - Material Hospitalar</v>
          </cell>
          <cell r="F41" t="str">
            <v>41.249.434/0001-07</v>
          </cell>
          <cell r="G41" t="str">
            <v>PROSMED PRODUTOS MEDICOS LTDA</v>
          </cell>
          <cell r="H41" t="str">
            <v>B</v>
          </cell>
          <cell r="I41" t="str">
            <v>S</v>
          </cell>
          <cell r="J41" t="str">
            <v>000149117</v>
          </cell>
          <cell r="K41" t="str">
            <v>01/12/2025</v>
          </cell>
          <cell r="L41" t="str">
            <v>26251241249434000107550010001491171826467448</v>
          </cell>
          <cell r="M41" t="str">
            <v>26 - Pernambuco</v>
          </cell>
          <cell r="N41">
            <v>0.01</v>
          </cell>
        </row>
        <row r="42">
          <cell r="C42" t="str">
            <v>HOSPITAL DOM HÉLDER CÂMARA - CG. Nº 018/2022</v>
          </cell>
          <cell r="E42" t="str">
            <v>3.12 - Material Hospitalar</v>
          </cell>
          <cell r="F42" t="str">
            <v>24.436.602/0001-54</v>
          </cell>
          <cell r="G42" t="str">
            <v>ART CIRURGICA COMERCIO DE PRODUTOS HOSPITALARES LTDA</v>
          </cell>
          <cell r="H42" t="str">
            <v>B</v>
          </cell>
          <cell r="I42" t="str">
            <v>S</v>
          </cell>
          <cell r="J42" t="str">
            <v>000159024</v>
          </cell>
          <cell r="K42" t="str">
            <v>18/12/2025</v>
          </cell>
          <cell r="L42" t="str">
            <v>26251224436602000154550010001590241161049004</v>
          </cell>
          <cell r="M42" t="str">
            <v>26 - Pernambuco</v>
          </cell>
          <cell r="N42">
            <v>650</v>
          </cell>
        </row>
        <row r="43">
          <cell r="C43" t="str">
            <v>HOSPITAL DOM HÉLDER CÂMARA - CG. Nº 018/2022</v>
          </cell>
          <cell r="E43" t="str">
            <v>3.12 - Material Hospitalar</v>
          </cell>
          <cell r="F43" t="str">
            <v>24.436.602/0001-54</v>
          </cell>
          <cell r="G43" t="str">
            <v>ART CIRURGICA COMERCIO DE PRODUTOS HOSPITALARES LTDA</v>
          </cell>
          <cell r="H43" t="str">
            <v>B</v>
          </cell>
          <cell r="I43" t="str">
            <v>S</v>
          </cell>
          <cell r="J43" t="str">
            <v>000159258</v>
          </cell>
          <cell r="K43" t="str">
            <v>24/12/2025</v>
          </cell>
          <cell r="L43" t="str">
            <v>26251224436602000154550010001592581161283006</v>
          </cell>
          <cell r="M43" t="str">
            <v>26 - Pernambuco</v>
          </cell>
          <cell r="N43">
            <v>723</v>
          </cell>
        </row>
        <row r="44">
          <cell r="C44" t="str">
            <v>HOSPITAL DOM HÉLDER CÂMARA - CG. Nº 018/2022</v>
          </cell>
          <cell r="E44" t="str">
            <v>3.12 - Material Hospitalar</v>
          </cell>
          <cell r="F44" t="str">
            <v>24.436.602/0001-54</v>
          </cell>
          <cell r="G44" t="str">
            <v>ART CIRURGICA COMERCIO DE PRODUTOS HOSPITALARES LTDA</v>
          </cell>
          <cell r="H44" t="str">
            <v>B</v>
          </cell>
          <cell r="I44" t="str">
            <v>S</v>
          </cell>
          <cell r="J44" t="str">
            <v>000159259</v>
          </cell>
          <cell r="K44" t="str">
            <v>24/12/2025</v>
          </cell>
          <cell r="L44" t="str">
            <v>26251224436602000154550010001592591161284000</v>
          </cell>
          <cell r="M44" t="str">
            <v>26 - Pernambuco</v>
          </cell>
          <cell r="N44">
            <v>723</v>
          </cell>
        </row>
        <row r="45">
          <cell r="C45" t="str">
            <v>HOSPITAL DOM HÉLDER CÂMARA - CG. Nº 018/2022</v>
          </cell>
          <cell r="E45" t="str">
            <v>3.12 - Material Hospitalar</v>
          </cell>
          <cell r="F45" t="str">
            <v>24.436.602/0001-54</v>
          </cell>
          <cell r="G45" t="str">
            <v>ART CIRURGICA COMERCIO DE PRODUTOS HOSPITALARES LTDA</v>
          </cell>
          <cell r="H45" t="str">
            <v>B</v>
          </cell>
          <cell r="I45" t="str">
            <v>S</v>
          </cell>
          <cell r="J45" t="str">
            <v>000159261</v>
          </cell>
          <cell r="K45" t="str">
            <v>24/12/2025</v>
          </cell>
          <cell r="L45" t="str">
            <v>26251224436602000154550010001592611161286000</v>
          </cell>
          <cell r="M45" t="str">
            <v>26 - Pernambuco</v>
          </cell>
          <cell r="N45">
            <v>325</v>
          </cell>
        </row>
        <row r="46">
          <cell r="C46" t="str">
            <v>HOSPITAL DOM HÉLDER CÂMARA - CG. Nº 018/2022</v>
          </cell>
          <cell r="E46" t="str">
            <v>3.12 - Material Hospitalar</v>
          </cell>
          <cell r="F46" t="str">
            <v>24.436.602/0001-54</v>
          </cell>
          <cell r="G46" t="str">
            <v>ART CIRURGICA COMERCIO DE PRODUTOS HOSPITALARES LTDA</v>
          </cell>
          <cell r="H46" t="str">
            <v>B</v>
          </cell>
          <cell r="I46" t="str">
            <v>S</v>
          </cell>
          <cell r="J46" t="str">
            <v>000159262</v>
          </cell>
          <cell r="K46" t="str">
            <v>24/12/2025</v>
          </cell>
          <cell r="L46" t="str">
            <v>26251224436602000154550010001592621161287004</v>
          </cell>
          <cell r="M46" t="str">
            <v>26 - Pernambuco</v>
          </cell>
          <cell r="N46">
            <v>1048</v>
          </cell>
        </row>
        <row r="47">
          <cell r="C47" t="str">
            <v>HOSPITAL DOM HÉLDER CÂMARA - CG. Nº 018/2022</v>
          </cell>
          <cell r="E47" t="str">
            <v>3.12 - Material Hospitalar</v>
          </cell>
          <cell r="F47" t="str">
            <v>24.436.602/0001-54</v>
          </cell>
          <cell r="G47" t="str">
            <v>ART CIRURGICA COMERCIO DE PRODUTOS HOSPITALARES LTDA</v>
          </cell>
          <cell r="H47" t="str">
            <v>B</v>
          </cell>
          <cell r="I47" t="str">
            <v>S</v>
          </cell>
          <cell r="J47" t="str">
            <v>000159263</v>
          </cell>
          <cell r="K47" t="str">
            <v>24/12/2025</v>
          </cell>
          <cell r="L47" t="str">
            <v>26251224436602000154550010001592631161288008</v>
          </cell>
          <cell r="M47" t="str">
            <v>26 - Pernambuco</v>
          </cell>
          <cell r="N47">
            <v>723</v>
          </cell>
        </row>
        <row r="48">
          <cell r="C48" t="str">
            <v>HOSPITAL DOM HÉLDER CÂMARA - CG. Nº 018/2022</v>
          </cell>
          <cell r="E48" t="str">
            <v>3.12 - Material Hospitalar</v>
          </cell>
          <cell r="F48" t="str">
            <v>24.436.602/0001-54</v>
          </cell>
          <cell r="G48" t="str">
            <v>ART CIRURGICA COMERCIO DE PRODUTOS HOSPITALARES LTDA</v>
          </cell>
          <cell r="H48" t="str">
            <v>B</v>
          </cell>
          <cell r="I48" t="str">
            <v>S</v>
          </cell>
          <cell r="J48" t="str">
            <v>000159264</v>
          </cell>
          <cell r="K48" t="str">
            <v>24/12/2025</v>
          </cell>
          <cell r="L48" t="str">
            <v>26251224436602000154550010001592641161289001</v>
          </cell>
          <cell r="M48" t="str">
            <v>26 - Pernambuco</v>
          </cell>
          <cell r="N48">
            <v>723</v>
          </cell>
        </row>
        <row r="49">
          <cell r="C49" t="str">
            <v>HOSPITAL DOM HÉLDER CÂMARA - CG. Nº 018/2022</v>
          </cell>
          <cell r="E49" t="str">
            <v>3.12 - Material Hospitalar</v>
          </cell>
          <cell r="F49" t="str">
            <v>24.436.602/0001-54</v>
          </cell>
          <cell r="G49" t="str">
            <v>ART CIRURGICA COMERCIO DE PRODUTOS HOSPITALARES LTDA</v>
          </cell>
          <cell r="H49" t="str">
            <v>B</v>
          </cell>
          <cell r="I49" t="str">
            <v>S</v>
          </cell>
          <cell r="J49" t="str">
            <v>000159265</v>
          </cell>
          <cell r="K49" t="str">
            <v>24/12/2025</v>
          </cell>
          <cell r="L49" t="str">
            <v>26251224436602000154550010001592651161290007</v>
          </cell>
          <cell r="M49" t="str">
            <v>26 - Pernambuco</v>
          </cell>
          <cell r="N49">
            <v>723</v>
          </cell>
        </row>
        <row r="50">
          <cell r="C50" t="str">
            <v>HOSPITAL DOM HÉLDER CÂMARA - CG. Nº 018/2022</v>
          </cell>
          <cell r="E50" t="str">
            <v>3.12 - Material Hospitalar</v>
          </cell>
          <cell r="F50" t="str">
            <v>24.436.602/0001-54</v>
          </cell>
          <cell r="G50" t="str">
            <v>ART CIRURGICA COMERCIO DE PRODUTOS HOSPITALARES LTDA</v>
          </cell>
          <cell r="H50" t="str">
            <v>B</v>
          </cell>
          <cell r="I50" t="str">
            <v>S</v>
          </cell>
          <cell r="J50" t="str">
            <v>000159266</v>
          </cell>
          <cell r="K50" t="str">
            <v>24/12/2025</v>
          </cell>
          <cell r="L50" t="str">
            <v>26251224436602000154550010001592661161291000</v>
          </cell>
          <cell r="M50" t="str">
            <v>26 - Pernambuco</v>
          </cell>
          <cell r="N50">
            <v>723</v>
          </cell>
        </row>
        <row r="51">
          <cell r="C51" t="str">
            <v>HOSPITAL DOM HÉLDER CÂMARA - CG. Nº 018/2022</v>
          </cell>
          <cell r="E51" t="str">
            <v>3.12 - Material Hospitalar</v>
          </cell>
          <cell r="F51" t="str">
            <v>24.436.602/0001-54</v>
          </cell>
          <cell r="G51" t="str">
            <v>ART CIRURGICA COMERCIO DE PRODUTOS HOSPITALARES LTDA</v>
          </cell>
          <cell r="H51" t="str">
            <v>B</v>
          </cell>
          <cell r="I51" t="str">
            <v>S</v>
          </cell>
          <cell r="J51" t="str">
            <v>000159267</v>
          </cell>
          <cell r="K51" t="str">
            <v>24/12/2025</v>
          </cell>
          <cell r="L51" t="str">
            <v>26251224436602000154550010001592671161292004</v>
          </cell>
          <cell r="M51" t="str">
            <v>26 - Pernambuco</v>
          </cell>
          <cell r="N51">
            <v>723</v>
          </cell>
        </row>
        <row r="52">
          <cell r="C52" t="str">
            <v>HOSPITAL DOM HÉLDER CÂMARA - CG. Nº 018/2022</v>
          </cell>
          <cell r="E52" t="str">
            <v>3.12 - Material Hospitalar</v>
          </cell>
          <cell r="F52" t="str">
            <v>24.436.602/0001-54</v>
          </cell>
          <cell r="G52" t="str">
            <v>ART CIRURGICA COMERCIO DE PRODUTOS HOSPITALARES LTDA</v>
          </cell>
          <cell r="H52" t="str">
            <v>B</v>
          </cell>
          <cell r="I52" t="str">
            <v>S</v>
          </cell>
          <cell r="J52" t="str">
            <v>000159377</v>
          </cell>
          <cell r="K52" t="str">
            <v>27/12/2025</v>
          </cell>
          <cell r="L52" t="str">
            <v>26251224436602000154550010001593771161402006</v>
          </cell>
          <cell r="M52" t="str">
            <v>26 - Pernambuco</v>
          </cell>
          <cell r="N52">
            <v>325</v>
          </cell>
        </row>
        <row r="53">
          <cell r="C53" t="str">
            <v>HOSPITAL DOM HÉLDER CÂMARA - CG. Nº 018/2022</v>
          </cell>
          <cell r="E53" t="str">
            <v>3.12 - Material Hospitalar</v>
          </cell>
          <cell r="F53" t="str">
            <v>24.436.602/0001-54</v>
          </cell>
          <cell r="G53" t="str">
            <v>ART CIRURGICA COMERCIO DE PRODUTOS HOSPITALARES LTDA</v>
          </cell>
          <cell r="H53" t="str">
            <v>B</v>
          </cell>
          <cell r="I53" t="str">
            <v>S</v>
          </cell>
          <cell r="J53" t="str">
            <v>000159378</v>
          </cell>
          <cell r="K53" t="str">
            <v>27/12/2025</v>
          </cell>
          <cell r="L53" t="str">
            <v>26251224436602000154550010001593781161403000</v>
          </cell>
          <cell r="M53" t="str">
            <v>26 - Pernambuco</v>
          </cell>
          <cell r="N53">
            <v>650</v>
          </cell>
        </row>
        <row r="54">
          <cell r="C54" t="str">
            <v>HOSPITAL DOM HÉLDER CÂMARA - CG. Nº 018/2022</v>
          </cell>
          <cell r="E54" t="str">
            <v>3.12 - Material Hospitalar</v>
          </cell>
          <cell r="F54" t="str">
            <v>24.436.602/0001-54</v>
          </cell>
          <cell r="G54" t="str">
            <v>ART CIRURGICA COMERCIO DE PRODUTOS HOSPITALARES LTDA</v>
          </cell>
          <cell r="H54" t="str">
            <v>B</v>
          </cell>
          <cell r="I54" t="str">
            <v>S</v>
          </cell>
          <cell r="J54" t="str">
            <v>000159379</v>
          </cell>
          <cell r="K54" t="str">
            <v>27/12/2025</v>
          </cell>
          <cell r="L54" t="str">
            <v>26251224436602000154550010001593791161404003</v>
          </cell>
          <cell r="M54" t="str">
            <v>26 - Pernambuco</v>
          </cell>
          <cell r="N54">
            <v>325</v>
          </cell>
        </row>
        <row r="55">
          <cell r="C55" t="str">
            <v>HOSPITAL DOM HÉLDER CÂMARA - CG. Nº 018/2022</v>
          </cell>
          <cell r="E55" t="str">
            <v>3.12 - Material Hospitalar</v>
          </cell>
          <cell r="F55" t="str">
            <v>24.436.602/0001-54</v>
          </cell>
          <cell r="G55" t="str">
            <v>ART CIRURGICA COMERCIO DE PRODUTOS HOSPITALARES LTDA</v>
          </cell>
          <cell r="H55" t="str">
            <v>B</v>
          </cell>
          <cell r="I55" t="str">
            <v>S</v>
          </cell>
          <cell r="J55" t="str">
            <v>000159380</v>
          </cell>
          <cell r="K55" t="str">
            <v>27/12/2025</v>
          </cell>
          <cell r="L55" t="str">
            <v>26251224436602000154550010001593801161405000</v>
          </cell>
          <cell r="M55" t="str">
            <v>26 - Pernambuco</v>
          </cell>
          <cell r="N55">
            <v>723</v>
          </cell>
        </row>
        <row r="56">
          <cell r="C56" t="str">
            <v>HOSPITAL DOM HÉLDER CÂMARA - CG. Nº 018/2022</v>
          </cell>
          <cell r="E56" t="str">
            <v>3.12 - Material Hospitalar</v>
          </cell>
          <cell r="F56" t="str">
            <v>24.436.602/0001-54</v>
          </cell>
          <cell r="G56" t="str">
            <v>ART CIRURGICA COMERCIO DE PRODUTOS HOSPITALARES LTDA</v>
          </cell>
          <cell r="H56" t="str">
            <v>B</v>
          </cell>
          <cell r="I56" t="str">
            <v>S</v>
          </cell>
          <cell r="J56" t="str">
            <v>000159381</v>
          </cell>
          <cell r="K56" t="str">
            <v>27/12/2025</v>
          </cell>
          <cell r="L56" t="str">
            <v>26251224436602000154550010001593811161406004</v>
          </cell>
          <cell r="M56" t="str">
            <v>26 - Pernambuco</v>
          </cell>
          <cell r="N56">
            <v>723</v>
          </cell>
        </row>
        <row r="57">
          <cell r="C57" t="str">
            <v>HOSPITAL DOM HÉLDER CÂMARA - CG. Nº 018/2022</v>
          </cell>
          <cell r="E57" t="str">
            <v>3.12 - Material Hospitalar</v>
          </cell>
          <cell r="F57" t="str">
            <v>24.436.602/0001-54</v>
          </cell>
          <cell r="G57" t="str">
            <v>ART CIRURGICA COMERCIO DE PRODUTOS HOSPITALARES LTDA</v>
          </cell>
          <cell r="H57" t="str">
            <v>B</v>
          </cell>
          <cell r="I57" t="str">
            <v>S</v>
          </cell>
          <cell r="J57" t="str">
            <v>000159382</v>
          </cell>
          <cell r="K57" t="str">
            <v>27/12/2025</v>
          </cell>
          <cell r="L57" t="str">
            <v>26251224436602000154550010001593821161407008</v>
          </cell>
          <cell r="M57" t="str">
            <v>26 - Pernambuco</v>
          </cell>
          <cell r="N57">
            <v>796</v>
          </cell>
        </row>
        <row r="58">
          <cell r="C58" t="str">
            <v>HOSPITAL DOM HÉLDER CÂMARA - CG. Nº 018/2022</v>
          </cell>
          <cell r="E58" t="str">
            <v>3.12 - Material Hospitalar</v>
          </cell>
          <cell r="F58" t="str">
            <v>24.436.602/0001-54</v>
          </cell>
          <cell r="G58" t="str">
            <v>ART CIRURGICA COMERCIO DE PRODUTOS HOSPITALARES LTDA</v>
          </cell>
          <cell r="H58" t="str">
            <v>B</v>
          </cell>
          <cell r="I58" t="str">
            <v>S</v>
          </cell>
          <cell r="J58" t="str">
            <v>000159383</v>
          </cell>
          <cell r="K58" t="str">
            <v>27/12/2025</v>
          </cell>
          <cell r="L58" t="str">
            <v>26251224436602000154550010001593831161408001</v>
          </cell>
          <cell r="M58" t="str">
            <v>26 - Pernambuco</v>
          </cell>
          <cell r="N58">
            <v>1048</v>
          </cell>
        </row>
        <row r="59">
          <cell r="C59" t="str">
            <v>HOSPITAL DOM HÉLDER CÂMARA - CG. Nº 018/2022</v>
          </cell>
          <cell r="E59" t="str">
            <v>3.12 - Material Hospitalar</v>
          </cell>
          <cell r="F59" t="str">
            <v>24.436.602/0001-54</v>
          </cell>
          <cell r="G59" t="str">
            <v>ART CIRURGICA COMERCIO DE PRODUTOS HOSPITALARES LTDA</v>
          </cell>
          <cell r="H59" t="str">
            <v>B</v>
          </cell>
          <cell r="I59" t="str">
            <v>S</v>
          </cell>
          <cell r="J59" t="str">
            <v>000159384</v>
          </cell>
          <cell r="K59" t="str">
            <v>27/12/2025</v>
          </cell>
          <cell r="L59" t="str">
            <v>26251224436602000154550010001593841161409005</v>
          </cell>
          <cell r="M59" t="str">
            <v>26 - Pernambuco</v>
          </cell>
          <cell r="N59">
            <v>1048</v>
          </cell>
        </row>
        <row r="60">
          <cell r="C60" t="str">
            <v>HOSPITAL DOM HÉLDER CÂMARA - CG. Nº 018/2022</v>
          </cell>
          <cell r="E60" t="str">
            <v>3.12 - Material Hospitalar</v>
          </cell>
          <cell r="F60" t="str">
            <v>24.436.602/0001-54</v>
          </cell>
          <cell r="G60" t="str">
            <v>ART CIRURGICA COMERCIO DE PRODUTOS HOSPITALARES LTDA</v>
          </cell>
          <cell r="H60" t="str">
            <v>B</v>
          </cell>
          <cell r="I60" t="str">
            <v>S</v>
          </cell>
          <cell r="J60" t="str">
            <v>000159385</v>
          </cell>
          <cell r="K60" t="str">
            <v>27/12/2025</v>
          </cell>
          <cell r="L60" t="str">
            <v>26251224436602000154550010001593851161410000</v>
          </cell>
          <cell r="M60" t="str">
            <v>26 - Pernambuco</v>
          </cell>
          <cell r="N60">
            <v>723</v>
          </cell>
        </row>
        <row r="61">
          <cell r="C61" t="str">
            <v>HOSPITAL DOM HÉLDER CÂMARA - CG. Nº 018/2022</v>
          </cell>
          <cell r="E61" t="str">
            <v>3.12 - Material Hospitalar</v>
          </cell>
          <cell r="F61" t="str">
            <v>24.436.602/0001-54</v>
          </cell>
          <cell r="G61" t="str">
            <v>ART CIRURGICA COMERCIO DE PRODUTOS HOSPITALARES LTDA</v>
          </cell>
          <cell r="H61" t="str">
            <v>B</v>
          </cell>
          <cell r="I61" t="str">
            <v>S</v>
          </cell>
          <cell r="J61" t="str">
            <v>000159386</v>
          </cell>
          <cell r="K61" t="str">
            <v>27/12/2025</v>
          </cell>
          <cell r="L61" t="str">
            <v>26251224436602000154550010001593861161411004</v>
          </cell>
          <cell r="M61" t="str">
            <v>26 - Pernambuco</v>
          </cell>
          <cell r="N61">
            <v>723</v>
          </cell>
        </row>
        <row r="62">
          <cell r="C62" t="str">
            <v>HOSPITAL DOM HÉLDER CÂMARA - CG. Nº 018/2022</v>
          </cell>
          <cell r="E62" t="str">
            <v>3.12 - Material Hospitalar</v>
          </cell>
          <cell r="F62" t="str">
            <v>24.436.602/0001-54</v>
          </cell>
          <cell r="G62" t="str">
            <v>ART CIRURGICA COMERCIO DE PRODUTOS HOSPITALARES LTDA</v>
          </cell>
          <cell r="H62" t="str">
            <v>B</v>
          </cell>
          <cell r="I62" t="str">
            <v>S</v>
          </cell>
          <cell r="J62" t="str">
            <v>000159387</v>
          </cell>
          <cell r="K62" t="str">
            <v>27/12/2025</v>
          </cell>
          <cell r="L62" t="str">
            <v>26251224436602000154550010001593871161412008</v>
          </cell>
          <cell r="M62" t="str">
            <v>26 - Pernambuco</v>
          </cell>
          <cell r="N62">
            <v>325</v>
          </cell>
        </row>
        <row r="63">
          <cell r="C63" t="str">
            <v>HOSPITAL DOM HÉLDER CÂMARA - CG. Nº 018/2022</v>
          </cell>
          <cell r="E63" t="str">
            <v>3.12 - Material Hospitalar</v>
          </cell>
          <cell r="F63" t="str">
            <v>24.436.602/0001-54</v>
          </cell>
          <cell r="G63" t="str">
            <v>ART CIRURGICA COMERCIO DE PRODUTOS HOSPITALARES LTDA</v>
          </cell>
          <cell r="H63" t="str">
            <v>B</v>
          </cell>
          <cell r="I63" t="str">
            <v>S</v>
          </cell>
          <cell r="J63" t="str">
            <v>000159388</v>
          </cell>
          <cell r="K63" t="str">
            <v>27/12/2025</v>
          </cell>
          <cell r="L63" t="str">
            <v>26251224436602000154550010001593881161413001</v>
          </cell>
          <cell r="M63" t="str">
            <v>26 - Pernambuco</v>
          </cell>
          <cell r="N63">
            <v>325</v>
          </cell>
        </row>
        <row r="64">
          <cell r="C64" t="str">
            <v>HOSPITAL DOM HÉLDER CÂMARA - CG. Nº 018/2022</v>
          </cell>
          <cell r="E64" t="str">
            <v>3.12 - Material Hospitalar</v>
          </cell>
          <cell r="F64" t="str">
            <v>24.436.602/0001-54</v>
          </cell>
          <cell r="G64" t="str">
            <v>ART CIRURGICA COMERCIO DE PRODUTOS HOSPITALARES LTDA</v>
          </cell>
          <cell r="H64" t="str">
            <v>B</v>
          </cell>
          <cell r="I64" t="str">
            <v>S</v>
          </cell>
          <cell r="J64" t="str">
            <v>000159586</v>
          </cell>
          <cell r="K64" t="str">
            <v>30/12/2025</v>
          </cell>
          <cell r="L64" t="str">
            <v>26251224436602000154550010001595861161611004</v>
          </cell>
          <cell r="M64" t="str">
            <v>26 - Pernambuco</v>
          </cell>
          <cell r="N64">
            <v>325</v>
          </cell>
        </row>
        <row r="65">
          <cell r="C65" t="str">
            <v>HOSPITAL DOM HÉLDER CÂMARA - CG. Nº 018/2022</v>
          </cell>
          <cell r="E65" t="str">
            <v>3.12 - Material Hospitalar</v>
          </cell>
          <cell r="F65" t="str">
            <v>24.436.602/0001-54</v>
          </cell>
          <cell r="G65" t="str">
            <v>ART CIRURGICA COMERCIO DE PRODUTOS HOSPITALARES LTDA</v>
          </cell>
          <cell r="H65" t="str">
            <v>B</v>
          </cell>
          <cell r="I65" t="str">
            <v>S</v>
          </cell>
          <cell r="J65" t="str">
            <v>000159587</v>
          </cell>
          <cell r="K65" t="str">
            <v>30/12/2025</v>
          </cell>
          <cell r="L65" t="str">
            <v>26251224436602000154550010001595871161612008</v>
          </cell>
          <cell r="M65" t="str">
            <v>26 - Pernambuco</v>
          </cell>
          <cell r="N65">
            <v>723</v>
          </cell>
        </row>
        <row r="66">
          <cell r="C66" t="str">
            <v>HOSPITAL DOM HÉLDER CÂMARA - CG. Nº 018/2022</v>
          </cell>
          <cell r="E66" t="str">
            <v>3.12 - Material Hospitalar</v>
          </cell>
          <cell r="F66" t="str">
            <v>24.436.602/0001-54</v>
          </cell>
          <cell r="G66" t="str">
            <v>ART CIRURGICA COMERCIO DE PRODUTOS HOSPITALARES LTDA</v>
          </cell>
          <cell r="H66" t="str">
            <v>B</v>
          </cell>
          <cell r="I66" t="str">
            <v>S</v>
          </cell>
          <cell r="J66" t="str">
            <v>000159588</v>
          </cell>
          <cell r="K66" t="str">
            <v>30/12/2025</v>
          </cell>
          <cell r="L66" t="str">
            <v>26251224436602000154550010001595881161613001</v>
          </cell>
          <cell r="M66" t="str">
            <v>26 - Pernambuco</v>
          </cell>
          <cell r="N66">
            <v>325</v>
          </cell>
        </row>
        <row r="67">
          <cell r="C67" t="str">
            <v>HOSPITAL DOM HÉLDER CÂMARA - CG. Nº 018/2022</v>
          </cell>
          <cell r="E67" t="str">
            <v>3.12 - Material Hospitalar</v>
          </cell>
          <cell r="F67" t="str">
            <v>24.436.602/0001-54</v>
          </cell>
          <cell r="G67" t="str">
            <v>ART CIRURGICA COMERCIO DE PRODUTOS HOSPITALARES LTDA</v>
          </cell>
          <cell r="H67" t="str">
            <v>B</v>
          </cell>
          <cell r="I67" t="str">
            <v>S</v>
          </cell>
          <cell r="J67" t="str">
            <v>000159589</v>
          </cell>
          <cell r="K67" t="str">
            <v>30/12/2025</v>
          </cell>
          <cell r="L67" t="str">
            <v>26251224436602000154550010001595891161614005</v>
          </cell>
          <cell r="M67" t="str">
            <v>26 - Pernambuco</v>
          </cell>
          <cell r="N67">
            <v>325</v>
          </cell>
        </row>
        <row r="68">
          <cell r="C68" t="str">
            <v>HOSPITAL DOM HÉLDER CÂMARA - CG. Nº 018/2022</v>
          </cell>
          <cell r="E68" t="str">
            <v>3.12 - Material Hospitalar</v>
          </cell>
          <cell r="F68" t="str">
            <v>24.436.602/0001-54</v>
          </cell>
          <cell r="G68" t="str">
            <v>ART CIRURGICA COMERCIO DE PRODUTOS HOSPITALARES LTDA</v>
          </cell>
          <cell r="H68" t="str">
            <v>B</v>
          </cell>
          <cell r="I68" t="str">
            <v>S</v>
          </cell>
          <cell r="J68" t="str">
            <v>000159590</v>
          </cell>
          <cell r="K68" t="str">
            <v>30/12/2025</v>
          </cell>
          <cell r="L68" t="str">
            <v>26251224436602000154550010001595901161615002</v>
          </cell>
          <cell r="M68" t="str">
            <v>26 - Pernambuco</v>
          </cell>
          <cell r="N68">
            <v>325</v>
          </cell>
        </row>
        <row r="69">
          <cell r="C69" t="str">
            <v>HOSPITAL DOM HÉLDER CÂMARA - CG. Nº 018/2022</v>
          </cell>
          <cell r="E69" t="str">
            <v>3.12 - Material Hospitalar</v>
          </cell>
          <cell r="F69" t="str">
            <v>24.436.602/0001-54</v>
          </cell>
          <cell r="G69" t="str">
            <v>ART CIRURGICA COMERCIO DE PRODUTOS HOSPITALARES LTDA</v>
          </cell>
          <cell r="H69" t="str">
            <v>B</v>
          </cell>
          <cell r="I69" t="str">
            <v>S</v>
          </cell>
          <cell r="J69" t="str">
            <v>000159591</v>
          </cell>
          <cell r="K69" t="str">
            <v>30/12/2025</v>
          </cell>
          <cell r="L69" t="str">
            <v>26251224436602000154550010001595911161616006</v>
          </cell>
          <cell r="M69" t="str">
            <v>26 - Pernambuco</v>
          </cell>
          <cell r="N69">
            <v>1048</v>
          </cell>
        </row>
        <row r="70">
          <cell r="C70" t="str">
            <v>HOSPITAL DOM HÉLDER CÂMARA - CG. Nº 018/2022</v>
          </cell>
          <cell r="E70" t="str">
            <v>3.12 - Material Hospitalar</v>
          </cell>
          <cell r="F70" t="str">
            <v>24.436.602/0001-54</v>
          </cell>
          <cell r="G70" t="str">
            <v>ART CIRURGICA COMERCIO DE PRODUTOS HOSPITALARES LTDA</v>
          </cell>
          <cell r="H70" t="str">
            <v>B</v>
          </cell>
          <cell r="I70" t="str">
            <v>S</v>
          </cell>
          <cell r="J70" t="str">
            <v>000159592</v>
          </cell>
          <cell r="K70" t="str">
            <v>30/12/2025</v>
          </cell>
          <cell r="L70" t="str">
            <v>26251224436602000154550010001595921161617000</v>
          </cell>
          <cell r="M70" t="str">
            <v>26 - Pernambuco</v>
          </cell>
          <cell r="N70">
            <v>398</v>
          </cell>
        </row>
        <row r="71">
          <cell r="C71" t="str">
            <v>HOSPITAL DOM HÉLDER CÂMARA - CG. Nº 018/2022</v>
          </cell>
          <cell r="E71" t="str">
            <v>3.12 - Material Hospitalar</v>
          </cell>
          <cell r="F71" t="str">
            <v>24.436.602/0001-54</v>
          </cell>
          <cell r="G71" t="str">
            <v>ART CIRURGICA COMERCIO DE PRODUTOS HOSPITALARES LTDA</v>
          </cell>
          <cell r="H71" t="str">
            <v>B</v>
          </cell>
          <cell r="I71" t="str">
            <v>S</v>
          </cell>
          <cell r="J71" t="str">
            <v>000159606</v>
          </cell>
          <cell r="K71" t="str">
            <v>31/12/2025</v>
          </cell>
          <cell r="L71" t="str">
            <v>26251224436602000154550010001596061161631000</v>
          </cell>
          <cell r="M71" t="str">
            <v>26 - Pernambuco</v>
          </cell>
          <cell r="N71">
            <v>723</v>
          </cell>
        </row>
        <row r="72">
          <cell r="C72" t="str">
            <v>HOSPITAL DOM HÉLDER CÂMARA - CG. Nº 018/2022</v>
          </cell>
          <cell r="E72" t="str">
            <v>3.12 - Material Hospitalar</v>
          </cell>
          <cell r="F72" t="str">
            <v>24.436.602/0001-54</v>
          </cell>
          <cell r="G72" t="str">
            <v>ART CIRURGICA COMERCIO DE PRODUTOS HOSPITALARES LTDA</v>
          </cell>
          <cell r="H72" t="str">
            <v>B</v>
          </cell>
          <cell r="I72" t="str">
            <v>S</v>
          </cell>
          <cell r="J72" t="str">
            <v>000159607</v>
          </cell>
          <cell r="K72" t="str">
            <v>31/12/2025</v>
          </cell>
          <cell r="L72" t="str">
            <v>26251224436602000154550010001596071161632003</v>
          </cell>
          <cell r="M72" t="str">
            <v>26 - Pernambuco</v>
          </cell>
          <cell r="N72">
            <v>325</v>
          </cell>
        </row>
        <row r="73">
          <cell r="C73" t="str">
            <v>HOSPITAL DOM HÉLDER CÂMARA - CG. Nº 018/2022</v>
          </cell>
          <cell r="E73" t="str">
            <v>3.12 - Material Hospitalar</v>
          </cell>
          <cell r="F73" t="str">
            <v>24.436.602/0001-54</v>
          </cell>
          <cell r="G73" t="str">
            <v>ART CIRURGICA COMERCIO DE PRODUTOS HOSPITALARES LTDA</v>
          </cell>
          <cell r="H73" t="str">
            <v>B</v>
          </cell>
          <cell r="I73" t="str">
            <v>S</v>
          </cell>
          <cell r="J73" t="str">
            <v>000159843</v>
          </cell>
          <cell r="K73" t="str">
            <v>06/01/2026</v>
          </cell>
          <cell r="L73" t="str">
            <v>26260124436602000154550010001598431161869006</v>
          </cell>
          <cell r="M73" t="str">
            <v>26 - Pernambuco</v>
          </cell>
          <cell r="N73">
            <v>723</v>
          </cell>
        </row>
        <row r="74">
          <cell r="C74" t="str">
            <v>HOSPITAL DOM HÉLDER CÂMARA - CG. Nº 018/2022</v>
          </cell>
          <cell r="E74" t="str">
            <v>3.12 - Material Hospitalar</v>
          </cell>
          <cell r="F74" t="str">
            <v>24.436.602/0001-54</v>
          </cell>
          <cell r="G74" t="str">
            <v>ART CIRURGICA COMERCIO DE PRODUTOS HOSPITALARES LTDA</v>
          </cell>
          <cell r="H74" t="str">
            <v>B</v>
          </cell>
          <cell r="I74" t="str">
            <v>S</v>
          </cell>
          <cell r="J74" t="str">
            <v>000159844</v>
          </cell>
          <cell r="K74" t="str">
            <v>06/01/2026</v>
          </cell>
          <cell r="L74" t="str">
            <v>26260124436602000154550010001598441161870001</v>
          </cell>
          <cell r="M74" t="str">
            <v>26 - Pernambuco</v>
          </cell>
          <cell r="N74">
            <v>398</v>
          </cell>
        </row>
        <row r="75">
          <cell r="C75" t="str">
            <v>HOSPITAL DOM HÉLDER CÂMARA - CG. Nº 018/2022</v>
          </cell>
          <cell r="E75" t="str">
            <v>3.12 - Material Hospitalar</v>
          </cell>
          <cell r="F75" t="str">
            <v>24.436.602/0001-54</v>
          </cell>
          <cell r="G75" t="str">
            <v>ART CIRURGICA COMERCIO DE PRODUTOS HOSPITALARES LTDA</v>
          </cell>
          <cell r="H75" t="str">
            <v>B</v>
          </cell>
          <cell r="I75" t="str">
            <v>S</v>
          </cell>
          <cell r="J75" t="str">
            <v>000159865</v>
          </cell>
          <cell r="K75" t="str">
            <v>07/01/2026</v>
          </cell>
          <cell r="L75" t="str">
            <v>26260124436602000154550010001598651161891009</v>
          </cell>
          <cell r="M75" t="str">
            <v>26 - Pernambuco</v>
          </cell>
          <cell r="N75">
            <v>398</v>
          </cell>
        </row>
        <row r="76">
          <cell r="C76" t="str">
            <v>HOSPITAL DOM HÉLDER CÂMARA - CG. Nº 018/2022</v>
          </cell>
          <cell r="E76" t="str">
            <v>3.12 - Material Hospitalar</v>
          </cell>
          <cell r="F76" t="str">
            <v>24.436.602/0001-54</v>
          </cell>
          <cell r="G76" t="str">
            <v>ART CIRURGICA COMERCIO DE PRODUTOS HOSPITALARES LTDA</v>
          </cell>
          <cell r="H76" t="str">
            <v>B</v>
          </cell>
          <cell r="I76" t="str">
            <v>S</v>
          </cell>
          <cell r="J76" t="str">
            <v>000159867</v>
          </cell>
          <cell r="K76" t="str">
            <v>07/01/2026</v>
          </cell>
          <cell r="L76" t="str">
            <v>26260124436602000154550010001598671161893006</v>
          </cell>
          <cell r="M76" t="str">
            <v>26 - Pernambuco</v>
          </cell>
          <cell r="N76">
            <v>1121</v>
          </cell>
        </row>
        <row r="77">
          <cell r="C77" t="str">
            <v>HOSPITAL DOM HÉLDER CÂMARA - CG. Nº 018/2022</v>
          </cell>
          <cell r="E77" t="str">
            <v>3.12 - Material Hospitalar</v>
          </cell>
          <cell r="F77" t="str">
            <v>24.436.602/0001-54</v>
          </cell>
          <cell r="G77" t="str">
            <v>ART CIRURGICA COMERCIO DE PRODUTOS HOSPITALARES LTDA</v>
          </cell>
          <cell r="H77" t="str">
            <v>B</v>
          </cell>
          <cell r="I77" t="str">
            <v>S</v>
          </cell>
          <cell r="J77" t="str">
            <v>000159868</v>
          </cell>
          <cell r="K77" t="str">
            <v>07/01/2026</v>
          </cell>
          <cell r="L77" t="str">
            <v>26260124436602000154550010001598681161894000</v>
          </cell>
          <cell r="M77" t="str">
            <v>26 - Pernambuco</v>
          </cell>
          <cell r="N77">
            <v>723</v>
          </cell>
        </row>
        <row r="78">
          <cell r="C78" t="str">
            <v>HOSPITAL DOM HÉLDER CÂMARA - CG. Nº 018/2022</v>
          </cell>
          <cell r="E78" t="str">
            <v>3.12 - Material Hospitalar</v>
          </cell>
          <cell r="F78" t="str">
            <v>24.436.602/0001-54</v>
          </cell>
          <cell r="G78" t="str">
            <v>ART CIRURGICA COMERCIO DE PRODUTOS HOSPITALARES LTDA</v>
          </cell>
          <cell r="H78" t="str">
            <v>B</v>
          </cell>
          <cell r="I78" t="str">
            <v>S</v>
          </cell>
          <cell r="J78" t="str">
            <v>000159869</v>
          </cell>
          <cell r="K78" t="str">
            <v>07/01/2026</v>
          </cell>
          <cell r="L78" t="str">
            <v>26260124436602000154550010001598691161895003</v>
          </cell>
          <cell r="M78" t="str">
            <v>26 - Pernambuco</v>
          </cell>
          <cell r="N78">
            <v>325</v>
          </cell>
        </row>
        <row r="79">
          <cell r="C79" t="str">
            <v>HOSPITAL DOM HÉLDER CÂMARA - CG. Nº 018/2022</v>
          </cell>
          <cell r="E79" t="str">
            <v>3.12 - Material Hospitalar</v>
          </cell>
          <cell r="F79" t="str">
            <v>24.436.602/0001-54</v>
          </cell>
          <cell r="G79" t="str">
            <v>ART CIRURGICA COMERCIO DE PRODUTOS HOSPITALARES LTDA</v>
          </cell>
          <cell r="H79" t="str">
            <v>B</v>
          </cell>
          <cell r="I79" t="str">
            <v>S</v>
          </cell>
          <cell r="J79" t="str">
            <v>000159870</v>
          </cell>
          <cell r="K79" t="str">
            <v>07/01/2026</v>
          </cell>
          <cell r="L79" t="str">
            <v>26260124436602000154550010001598701161896000</v>
          </cell>
          <cell r="M79" t="str">
            <v>26 - Pernambuco</v>
          </cell>
          <cell r="N79">
            <v>325</v>
          </cell>
        </row>
        <row r="80">
          <cell r="C80" t="str">
            <v>HOSPITAL DOM HÉLDER CÂMARA - CG. Nº 018/2022</v>
          </cell>
          <cell r="E80" t="str">
            <v>3.12 - Material Hospitalar</v>
          </cell>
          <cell r="F80" t="str">
            <v>24.436.602/0001-54</v>
          </cell>
          <cell r="G80" t="str">
            <v>ART CIRURGICA COMERCIO DE PRODUTOS HOSPITALARES LTDA</v>
          </cell>
          <cell r="H80" t="str">
            <v>B</v>
          </cell>
          <cell r="I80" t="str">
            <v>S</v>
          </cell>
          <cell r="J80" t="str">
            <v>000159888</v>
          </cell>
          <cell r="K80" t="str">
            <v>07/01/2026</v>
          </cell>
          <cell r="L80" t="str">
            <v>26260124436602000154550010001598881161914003</v>
          </cell>
          <cell r="M80" t="str">
            <v>26 - Pernambuco</v>
          </cell>
          <cell r="N80">
            <v>398</v>
          </cell>
        </row>
        <row r="81">
          <cell r="C81" t="str">
            <v>HOSPITAL DOM HÉLDER CÂMARA - CG. Nº 018/2022</v>
          </cell>
          <cell r="E81" t="str">
            <v>3.12 - Material Hospitalar</v>
          </cell>
          <cell r="F81" t="str">
            <v>24.436.602/0001-54</v>
          </cell>
          <cell r="G81" t="str">
            <v>ART CIRURGICA COMERCIO DE PRODUTOS HOSPITALARES LTDA</v>
          </cell>
          <cell r="H81" t="str">
            <v>B</v>
          </cell>
          <cell r="I81" t="str">
            <v>S</v>
          </cell>
          <cell r="J81" t="str">
            <v>000159889</v>
          </cell>
          <cell r="K81" t="str">
            <v>07/01/2026</v>
          </cell>
          <cell r="L81" t="str">
            <v>26260124436602000154550010001598891161915007</v>
          </cell>
          <cell r="M81" t="str">
            <v>26 - Pernambuco</v>
          </cell>
          <cell r="N81">
            <v>325</v>
          </cell>
        </row>
        <row r="82">
          <cell r="C82" t="str">
            <v>HOSPITAL DOM HÉLDER CÂMARA - CG. Nº 018/2022</v>
          </cell>
          <cell r="E82" t="str">
            <v>3.12 - Material Hospitalar</v>
          </cell>
          <cell r="F82" t="str">
            <v>24.436.602/0001-54</v>
          </cell>
          <cell r="G82" t="str">
            <v>ART CIRURGICA COMERCIO DE PRODUTOS HOSPITALARES LTDA</v>
          </cell>
          <cell r="H82" t="str">
            <v>B</v>
          </cell>
          <cell r="I82" t="str">
            <v>S</v>
          </cell>
          <cell r="J82" t="str">
            <v>000159890</v>
          </cell>
          <cell r="K82" t="str">
            <v>07/01/2026</v>
          </cell>
          <cell r="L82" t="str">
            <v>26260124436602000154550010001598901161916004</v>
          </cell>
          <cell r="M82" t="str">
            <v>26 - Pernambuco</v>
          </cell>
          <cell r="N82">
            <v>723</v>
          </cell>
        </row>
        <row r="83">
          <cell r="C83" t="str">
            <v>HOSPITAL DOM HÉLDER CÂMARA - CG. Nº 018/2022</v>
          </cell>
          <cell r="E83" t="str">
            <v>3.12 - Material Hospitalar</v>
          </cell>
          <cell r="F83" t="str">
            <v>24.436.602/0001-54</v>
          </cell>
          <cell r="G83" t="str">
            <v>ART CIRURGICA COMERCIO DE PRODUTOS HOSPITALARES LTDA</v>
          </cell>
          <cell r="H83" t="str">
            <v>B</v>
          </cell>
          <cell r="I83" t="str">
            <v>S</v>
          </cell>
          <cell r="J83" t="str">
            <v>000159990</v>
          </cell>
          <cell r="K83" t="str">
            <v>09/01/2026</v>
          </cell>
          <cell r="L83" t="str">
            <v>26260124436602000154550010001599901162016002</v>
          </cell>
          <cell r="M83" t="str">
            <v>26 - Pernambuco</v>
          </cell>
          <cell r="N83">
            <v>723</v>
          </cell>
        </row>
        <row r="84">
          <cell r="C84" t="str">
            <v>HOSPITAL DOM HÉLDER CÂMARA - CG. Nº 018/2022</v>
          </cell>
          <cell r="E84" t="str">
            <v>3.12 - Material Hospitalar</v>
          </cell>
          <cell r="F84" t="str">
            <v>24.436.602/0001-54</v>
          </cell>
          <cell r="G84" t="str">
            <v>ART CIRURGICA COMERCIO DE PRODUTOS HOSPITALARES LTDA</v>
          </cell>
          <cell r="H84" t="str">
            <v>B</v>
          </cell>
          <cell r="I84" t="str">
            <v>S</v>
          </cell>
          <cell r="J84" t="str">
            <v>000159991</v>
          </cell>
          <cell r="K84" t="str">
            <v>09/01/2026</v>
          </cell>
          <cell r="L84" t="str">
            <v>26260124436602000154550010001599911162017006</v>
          </cell>
          <cell r="M84" t="str">
            <v>26 - Pernambuco</v>
          </cell>
          <cell r="N84">
            <v>1048</v>
          </cell>
        </row>
        <row r="85">
          <cell r="C85" t="str">
            <v>HOSPITAL DOM HÉLDER CÂMARA - CG. Nº 018/2022</v>
          </cell>
          <cell r="E85" t="str">
            <v>3.12 - Material Hospitalar</v>
          </cell>
          <cell r="F85" t="str">
            <v>24.436.602/0001-54</v>
          </cell>
          <cell r="G85" t="str">
            <v>ART CIRURGICA COMERCIO DE PRODUTOS HOSPITALARES LTDA</v>
          </cell>
          <cell r="H85" t="str">
            <v>B</v>
          </cell>
          <cell r="I85" t="str">
            <v>S</v>
          </cell>
          <cell r="J85" t="str">
            <v>000160041</v>
          </cell>
          <cell r="K85" t="str">
            <v>12/01/2026</v>
          </cell>
          <cell r="L85" t="str">
            <v>26260124436602000154550010001600411162067005</v>
          </cell>
          <cell r="M85" t="str">
            <v>26 - Pernambuco</v>
          </cell>
          <cell r="N85">
            <v>398</v>
          </cell>
        </row>
        <row r="86">
          <cell r="C86" t="str">
            <v>HOSPITAL DOM HÉLDER CÂMARA - CG. Nº 018/2022</v>
          </cell>
          <cell r="E86" t="str">
            <v>3.12 - Material Hospitalar</v>
          </cell>
          <cell r="F86" t="str">
            <v>24.436.602/0001-54</v>
          </cell>
          <cell r="G86" t="str">
            <v>ART CIRURGICA COMERCIO DE PRODUTOS HOSPITALARES LTDA</v>
          </cell>
          <cell r="H86" t="str">
            <v>B</v>
          </cell>
          <cell r="I86" t="str">
            <v>S</v>
          </cell>
          <cell r="J86" t="str">
            <v>000160043</v>
          </cell>
          <cell r="K86" t="str">
            <v>12/01/2026</v>
          </cell>
          <cell r="L86" t="str">
            <v>26260124436602000154550010001600431162069002</v>
          </cell>
          <cell r="M86" t="str">
            <v>26 - Pernambuco</v>
          </cell>
          <cell r="N86">
            <v>1048</v>
          </cell>
        </row>
        <row r="87">
          <cell r="C87" t="str">
            <v>HOSPITAL DOM HÉLDER CÂMARA - CG. Nº 018/2022</v>
          </cell>
          <cell r="E87" t="str">
            <v>3.12 - Material Hospitalar</v>
          </cell>
          <cell r="F87" t="str">
            <v>24.436.602/0001-54</v>
          </cell>
          <cell r="G87" t="str">
            <v>ART CIRURGICA COMERCIO DE PRODUTOS HOSPITALARES LTDA</v>
          </cell>
          <cell r="H87" t="str">
            <v>B</v>
          </cell>
          <cell r="I87" t="str">
            <v>S</v>
          </cell>
          <cell r="J87" t="str">
            <v>000160044</v>
          </cell>
          <cell r="K87" t="str">
            <v>12/01/2026</v>
          </cell>
          <cell r="L87" t="str">
            <v>26260124436602000154550010001600441162070008</v>
          </cell>
          <cell r="M87" t="str">
            <v>26 - Pernambuco</v>
          </cell>
          <cell r="N87">
            <v>325</v>
          </cell>
        </row>
        <row r="88">
          <cell r="C88" t="str">
            <v>HOSPITAL DOM HÉLDER CÂMARA - CG. Nº 018/2022</v>
          </cell>
          <cell r="E88" t="str">
            <v>3.12 - Material Hospitalar</v>
          </cell>
          <cell r="F88" t="str">
            <v>24.436.602/0001-54</v>
          </cell>
          <cell r="G88" t="str">
            <v>ART CIRURGICA COMERCIO DE PRODUTOS HOSPITALARES LTDA</v>
          </cell>
          <cell r="H88" t="str">
            <v>B</v>
          </cell>
          <cell r="I88" t="str">
            <v>S</v>
          </cell>
          <cell r="J88" t="str">
            <v>000160582</v>
          </cell>
          <cell r="K88" t="str">
            <v>23/01/2026</v>
          </cell>
          <cell r="L88" t="str">
            <v>26260124436602000154550010001605821162608006</v>
          </cell>
          <cell r="M88" t="str">
            <v>26 - Pernambuco</v>
          </cell>
          <cell r="N88">
            <v>1000</v>
          </cell>
        </row>
        <row r="89">
          <cell r="C89" t="str">
            <v>HOSPITAL DOM HÉLDER CÂMARA - CG. Nº 018/2022</v>
          </cell>
          <cell r="E89" t="str">
            <v>3.12 - Material Hospitalar</v>
          </cell>
          <cell r="F89" t="str">
            <v>08.674.752/0001-40</v>
          </cell>
          <cell r="G89" t="str">
            <v>CIRURGICA MONTEBELLO LTDA</v>
          </cell>
          <cell r="H89" t="str">
            <v>B</v>
          </cell>
          <cell r="I89" t="str">
            <v>S</v>
          </cell>
          <cell r="J89" t="str">
            <v>000249993</v>
          </cell>
          <cell r="K89" t="str">
            <v>12/01/2026</v>
          </cell>
          <cell r="L89" t="str">
            <v>26260108674752000140550010002499931389167390</v>
          </cell>
          <cell r="M89" t="str">
            <v>26 - Pernambuco</v>
          </cell>
          <cell r="N89">
            <v>2721.79</v>
          </cell>
        </row>
        <row r="90">
          <cell r="C90" t="str">
            <v>HOSPITAL DOM HÉLDER CÂMARA - CG. Nº 018/2022</v>
          </cell>
          <cell r="E90" t="str">
            <v>3.12 - Material Hospitalar</v>
          </cell>
          <cell r="F90" t="str">
            <v>08.674.752/0001-40</v>
          </cell>
          <cell r="G90" t="str">
            <v>CIRURGICA MONTEBELLO LTDA</v>
          </cell>
          <cell r="H90" t="str">
            <v>B</v>
          </cell>
          <cell r="I90" t="str">
            <v>S</v>
          </cell>
          <cell r="J90" t="str">
            <v>000250675</v>
          </cell>
          <cell r="K90" t="str">
            <v>23/01/2026</v>
          </cell>
          <cell r="L90" t="str">
            <v>26260108674752000140550010002506751448551926</v>
          </cell>
          <cell r="M90" t="str">
            <v>26 - Pernambuco</v>
          </cell>
          <cell r="N90">
            <v>10685.51</v>
          </cell>
        </row>
        <row r="91">
          <cell r="C91" t="str">
            <v>HOSPITAL DOM HÉLDER CÂMARA - CG. Nº 018/2022</v>
          </cell>
          <cell r="E91" t="str">
            <v>3.12 - Material Hospitalar</v>
          </cell>
          <cell r="F91" t="str">
            <v>08.674.752/0001-40</v>
          </cell>
          <cell r="G91" t="str">
            <v>CIRURGICA MONTEBELLO LTDA</v>
          </cell>
          <cell r="H91" t="str">
            <v>B</v>
          </cell>
          <cell r="I91" t="str">
            <v>S</v>
          </cell>
          <cell r="J91" t="str">
            <v>000250900</v>
          </cell>
          <cell r="K91" t="str">
            <v>27/01/2026</v>
          </cell>
          <cell r="L91" t="str">
            <v>26260108674752000140550010002509001358731564</v>
          </cell>
          <cell r="M91" t="str">
            <v>26 - Pernambuco</v>
          </cell>
          <cell r="N91">
            <v>13191.29</v>
          </cell>
        </row>
        <row r="92">
          <cell r="C92" t="str">
            <v>HOSPITAL DOM HÉLDER CÂMARA - CG. Nº 018/2022</v>
          </cell>
          <cell r="E92" t="str">
            <v>3.12 - Material Hospitalar</v>
          </cell>
          <cell r="F92" t="str">
            <v>07.666.057/0001-73</v>
          </cell>
          <cell r="G92" t="str">
            <v>CARDIOMEDH PRODUTOS MEDICOS LTDA-EPP</v>
          </cell>
          <cell r="H92" t="str">
            <v>B</v>
          </cell>
          <cell r="I92" t="str">
            <v>S</v>
          </cell>
          <cell r="J92" t="str">
            <v>000270813</v>
          </cell>
          <cell r="K92" t="str">
            <v>19/01/2026</v>
          </cell>
          <cell r="L92" t="str">
            <v>28260107666057000173550020002708131815772829</v>
          </cell>
          <cell r="M92" t="str">
            <v>28 -  Sergipe</v>
          </cell>
          <cell r="N92">
            <v>24000</v>
          </cell>
        </row>
        <row r="93">
          <cell r="C93" t="str">
            <v>HOSPITAL DOM HÉLDER CÂMARA - CG. Nº 018/2022</v>
          </cell>
          <cell r="E93" t="str">
            <v>3.12 - Material Hospitalar</v>
          </cell>
          <cell r="F93" t="str">
            <v>11.449.180/0002-90</v>
          </cell>
          <cell r="G93" t="str">
            <v>DPROSMED DISTRIBUIDORA DE PRODUTOS MEDICO-HOSPITALARES LTDA</v>
          </cell>
          <cell r="H93" t="str">
            <v>B</v>
          </cell>
          <cell r="I93" t="str">
            <v>S</v>
          </cell>
          <cell r="J93" t="str">
            <v>00030271</v>
          </cell>
          <cell r="K93" t="str">
            <v>22/12/2025</v>
          </cell>
          <cell r="L93" t="str">
            <v>26251211449180000290550010000302711000710298</v>
          </cell>
          <cell r="M93" t="str">
            <v>26 - Pernambuco</v>
          </cell>
          <cell r="N93">
            <v>800</v>
          </cell>
        </row>
        <row r="94">
          <cell r="C94" t="str">
            <v>HOSPITAL DOM HÉLDER CÂMARA - CG. Nº 018/2022</v>
          </cell>
          <cell r="E94" t="str">
            <v>3.12 - Material Hospitalar</v>
          </cell>
          <cell r="F94" t="str">
            <v>11.449.180/0002-90</v>
          </cell>
          <cell r="G94" t="str">
            <v>DPROSMED DISTRIBUIDORA DE PRODUTOS MEDICO-HOSPITALARES LTDA</v>
          </cell>
          <cell r="H94" t="str">
            <v>B</v>
          </cell>
          <cell r="I94" t="str">
            <v>S</v>
          </cell>
          <cell r="J94" t="str">
            <v>00030310</v>
          </cell>
          <cell r="K94" t="str">
            <v>23/12/2025</v>
          </cell>
          <cell r="L94" t="str">
            <v>26251211449180000290550010000303101000711375</v>
          </cell>
          <cell r="M94" t="str">
            <v>26 - Pernambuco</v>
          </cell>
          <cell r="N94">
            <v>2980</v>
          </cell>
        </row>
        <row r="95">
          <cell r="C95" t="str">
            <v>HOSPITAL DOM HÉLDER CÂMARA - CG. Nº 018/2022</v>
          </cell>
          <cell r="E95" t="str">
            <v>3.12 - Material Hospitalar</v>
          </cell>
          <cell r="F95" t="str">
            <v>11.449.180/0002-90</v>
          </cell>
          <cell r="G95" t="str">
            <v>DPROSMED DISTRIBUIDORA DE PRODUTOS MEDICO-HOSPITALARES LTDA</v>
          </cell>
          <cell r="H95" t="str">
            <v>B</v>
          </cell>
          <cell r="I95" t="str">
            <v>S</v>
          </cell>
          <cell r="J95" t="str">
            <v>00030469</v>
          </cell>
          <cell r="K95" t="str">
            <v>07/01/2026</v>
          </cell>
          <cell r="L95" t="str">
            <v>26260111449180000290550010000304691000715816</v>
          </cell>
          <cell r="M95" t="str">
            <v>26 - Pernambuco</v>
          </cell>
          <cell r="N95">
            <v>1390</v>
          </cell>
        </row>
        <row r="96">
          <cell r="C96" t="str">
            <v>HOSPITAL DOM HÉLDER CÂMARA - CG. Nº 018/2022</v>
          </cell>
          <cell r="E96" t="str">
            <v>3.12 - Material Hospitalar</v>
          </cell>
          <cell r="F96" t="str">
            <v>11.449.180/0002-90</v>
          </cell>
          <cell r="G96" t="str">
            <v>DPROSMED DISTRIBUIDORA DE PRODUTOS MEDICO-HOSPITALARES LTDA</v>
          </cell>
          <cell r="H96" t="str">
            <v>B</v>
          </cell>
          <cell r="I96" t="str">
            <v>S</v>
          </cell>
          <cell r="J96" t="str">
            <v>00030600</v>
          </cell>
          <cell r="K96" t="str">
            <v>13/01/2026</v>
          </cell>
          <cell r="L96" t="str">
            <v>26260111449180000290550010000306001000719290</v>
          </cell>
          <cell r="M96" t="str">
            <v>26 - Pernambuco</v>
          </cell>
          <cell r="N96">
            <v>9024.43</v>
          </cell>
        </row>
        <row r="97">
          <cell r="C97" t="str">
            <v>HOSPITAL DOM HÉLDER CÂMARA - CG. Nº 018/2022</v>
          </cell>
          <cell r="E97" t="str">
            <v>3.12 - Material Hospitalar</v>
          </cell>
          <cell r="F97" t="str">
            <v>11.449.180/0002-90</v>
          </cell>
          <cell r="G97" t="str">
            <v>DPROSMED DISTRIBUIDORA DE PRODUTOS MEDICO-HOSPITALARES LTDA</v>
          </cell>
          <cell r="H97" t="str">
            <v>B</v>
          </cell>
          <cell r="I97" t="str">
            <v>S</v>
          </cell>
          <cell r="J97" t="str">
            <v>00030715</v>
          </cell>
          <cell r="K97" t="str">
            <v>16/01/2026</v>
          </cell>
          <cell r="L97" t="str">
            <v>26260111449180000290550010000307151000722389</v>
          </cell>
          <cell r="M97" t="str">
            <v>26 - Pernambuco</v>
          </cell>
          <cell r="N97">
            <v>1760</v>
          </cell>
        </row>
        <row r="98">
          <cell r="C98" t="str">
            <v>HOSPITAL DOM HÉLDER CÂMARA - CG. Nº 018/2022</v>
          </cell>
          <cell r="E98" t="str">
            <v>3.12 - Material Hospitalar</v>
          </cell>
          <cell r="F98" t="str">
            <v>11.449.180/0002-90</v>
          </cell>
          <cell r="G98" t="str">
            <v>DPROSMED DISTRIBUIDORA DE PRODUTOS MEDICO-HOSPITALARES LTDA</v>
          </cell>
          <cell r="H98" t="str">
            <v>B</v>
          </cell>
          <cell r="I98" t="str">
            <v>S</v>
          </cell>
          <cell r="J98" t="str">
            <v>00030716</v>
          </cell>
          <cell r="K98" t="str">
            <v>16/01/2026</v>
          </cell>
          <cell r="L98" t="str">
            <v>26260111449180000290550010000307161000722394</v>
          </cell>
          <cell r="M98" t="str">
            <v>26 - Pernambuco</v>
          </cell>
          <cell r="N98">
            <v>228.64</v>
          </cell>
        </row>
        <row r="99">
          <cell r="C99" t="str">
            <v>HOSPITAL DOM HÉLDER CÂMARA - CG. Nº 018/2022</v>
          </cell>
          <cell r="E99" t="str">
            <v>3.12 - Material Hospitalar</v>
          </cell>
          <cell r="F99" t="str">
            <v>11.449.180/0002-90</v>
          </cell>
          <cell r="G99" t="str">
            <v>DPROSMED DISTRIBUIDORA DE PRODUTOS MEDICO-HOSPITALARES LTDA</v>
          </cell>
          <cell r="H99" t="str">
            <v>B</v>
          </cell>
          <cell r="I99" t="str">
            <v>S</v>
          </cell>
          <cell r="J99" t="str">
            <v>00030747</v>
          </cell>
          <cell r="K99" t="str">
            <v>19/01/2026</v>
          </cell>
          <cell r="L99" t="str">
            <v>26260111449180000290550010000307471000723389</v>
          </cell>
          <cell r="M99" t="str">
            <v>26 - Pernambuco</v>
          </cell>
          <cell r="N99">
            <v>304</v>
          </cell>
        </row>
        <row r="100">
          <cell r="C100" t="str">
            <v>HOSPITAL DOM HÉLDER CÂMARA - CG. Nº 018/2022</v>
          </cell>
          <cell r="E100" t="str">
            <v>3.12 - Material Hospitalar</v>
          </cell>
          <cell r="F100" t="str">
            <v>01.437.707/0001-22</v>
          </cell>
          <cell r="G100" t="str">
            <v>SCITECH PRODUTOS MEDICOS LTDA</v>
          </cell>
          <cell r="H100" t="str">
            <v>B</v>
          </cell>
          <cell r="I100" t="str">
            <v>S</v>
          </cell>
          <cell r="J100" t="str">
            <v>000566895</v>
          </cell>
          <cell r="K100" t="str">
            <v>23/12/2025</v>
          </cell>
          <cell r="L100" t="str">
            <v>52251201437707000122550550005668951569378784</v>
          </cell>
          <cell r="M100" t="str">
            <v>52 - Goiás</v>
          </cell>
          <cell r="N100">
            <v>1100</v>
          </cell>
        </row>
        <row r="101">
          <cell r="C101" t="str">
            <v>HOSPITAL DOM HÉLDER CÂMARA - CG. Nº 018/2022</v>
          </cell>
          <cell r="E101" t="str">
            <v>3.12 - Material Hospitalar</v>
          </cell>
          <cell r="F101" t="str">
            <v>01.437.707/0001-22</v>
          </cell>
          <cell r="G101" t="str">
            <v>SCITECH PRODUTOS MEDICOS LTDA</v>
          </cell>
          <cell r="H101" t="str">
            <v>B</v>
          </cell>
          <cell r="I101" t="str">
            <v>S</v>
          </cell>
          <cell r="J101" t="str">
            <v>000567475</v>
          </cell>
          <cell r="K101" t="str">
            <v>26/12/2025</v>
          </cell>
          <cell r="L101" t="str">
            <v>52251201437707000122550550005674751920016207</v>
          </cell>
          <cell r="M101" t="str">
            <v>52 - Goiás</v>
          </cell>
          <cell r="N101">
            <v>1100</v>
          </cell>
        </row>
        <row r="102">
          <cell r="C102" t="str">
            <v>HOSPITAL DOM HÉLDER CÂMARA - CG. Nº 018/2022</v>
          </cell>
          <cell r="E102" t="str">
            <v>3.12 - Material Hospitalar</v>
          </cell>
          <cell r="F102" t="str">
            <v>01.437.707/0001-22</v>
          </cell>
          <cell r="G102" t="str">
            <v>SCITECH PRODUTOS MEDICOS LTDA</v>
          </cell>
          <cell r="H102" t="str">
            <v>B</v>
          </cell>
          <cell r="I102" t="str">
            <v>S</v>
          </cell>
          <cell r="J102" t="str">
            <v>000568655</v>
          </cell>
          <cell r="K102" t="str">
            <v>05/01/2026</v>
          </cell>
          <cell r="L102" t="str">
            <v>52260101437707000122550550005686551995992686</v>
          </cell>
          <cell r="M102" t="str">
            <v>52 - Goiás</v>
          </cell>
          <cell r="N102">
            <v>1100</v>
          </cell>
        </row>
        <row r="103">
          <cell r="C103" t="str">
            <v>HOSPITAL DOM HÉLDER CÂMARA - CG. Nº 018/2022</v>
          </cell>
          <cell r="E103" t="str">
            <v>3.12 - Material Hospitalar</v>
          </cell>
          <cell r="F103" t="str">
            <v>01.437.707/0001-22</v>
          </cell>
          <cell r="G103" t="str">
            <v>SCITECH PRODUTOS MEDICOS LTDA</v>
          </cell>
          <cell r="H103" t="str">
            <v>B</v>
          </cell>
          <cell r="I103" t="str">
            <v>S</v>
          </cell>
          <cell r="J103" t="str">
            <v>000570100</v>
          </cell>
          <cell r="K103" t="str">
            <v>12/01/2026</v>
          </cell>
          <cell r="L103" t="str">
            <v>52260101437707000122550550005701001277658990</v>
          </cell>
          <cell r="M103" t="str">
            <v>52 - Goiás</v>
          </cell>
          <cell r="N103">
            <v>1100</v>
          </cell>
        </row>
        <row r="104">
          <cell r="C104" t="str">
            <v>HOSPITAL DOM HÉLDER CÂMARA - CG. Nº 018/2022</v>
          </cell>
          <cell r="E104" t="str">
            <v>3.12 - Material Hospitalar</v>
          </cell>
          <cell r="F104" t="str">
            <v>10.779.833/0001-56</v>
          </cell>
          <cell r="G104" t="str">
            <v>MEDICAL MERCANTIL DE APAR MEDICA LTDA</v>
          </cell>
          <cell r="H104" t="str">
            <v>B</v>
          </cell>
          <cell r="I104" t="str">
            <v>S</v>
          </cell>
          <cell r="J104" t="str">
            <v>000661437</v>
          </cell>
          <cell r="K104" t="str">
            <v>30/12/2025</v>
          </cell>
          <cell r="L104" t="str">
            <v>26251210779833000156550010006614371663462001</v>
          </cell>
          <cell r="M104" t="str">
            <v>26 - Pernambuco</v>
          </cell>
          <cell r="N104">
            <v>6900</v>
          </cell>
        </row>
        <row r="105">
          <cell r="C105" t="str">
            <v>HOSPITAL DOM HÉLDER CÂMARA - CG. Nº 018/2022</v>
          </cell>
          <cell r="E105" t="str">
            <v>3.12 - Material Hospitalar</v>
          </cell>
          <cell r="F105" t="str">
            <v>10.779.833/0001-56</v>
          </cell>
          <cell r="G105" t="str">
            <v>MEDICAL MERCANTIL DE APAR MEDICA LTDA</v>
          </cell>
          <cell r="H105" t="str">
            <v>B</v>
          </cell>
          <cell r="I105" t="str">
            <v>S</v>
          </cell>
          <cell r="J105" t="str">
            <v>000661869</v>
          </cell>
          <cell r="K105" t="str">
            <v>07/01/2026</v>
          </cell>
          <cell r="L105" t="str">
            <v>26260110779833000156550010006618691663895006</v>
          </cell>
          <cell r="M105" t="str">
            <v>26 - Pernambuco</v>
          </cell>
          <cell r="N105">
            <v>9560</v>
          </cell>
        </row>
        <row r="106">
          <cell r="C106" t="str">
            <v>HOSPITAL DOM HÉLDER CÂMARA - CG. Nº 018/2022</v>
          </cell>
          <cell r="E106" t="str">
            <v>3.12 - Material Hospitalar</v>
          </cell>
          <cell r="F106" t="str">
            <v>10.779.833/0001-56</v>
          </cell>
          <cell r="G106" t="str">
            <v>MEDICAL MERCANTIL DE APAR MEDICA LTDA</v>
          </cell>
          <cell r="H106" t="str">
            <v>B</v>
          </cell>
          <cell r="I106" t="str">
            <v>S</v>
          </cell>
          <cell r="J106" t="str">
            <v>000661958</v>
          </cell>
          <cell r="K106" t="str">
            <v>07/01/2026</v>
          </cell>
          <cell r="L106" t="str">
            <v>26260110779833000156550010006619581663984000</v>
          </cell>
          <cell r="M106" t="str">
            <v>26 - Pernambuco</v>
          </cell>
          <cell r="N106">
            <v>209</v>
          </cell>
        </row>
        <row r="107">
          <cell r="C107" t="str">
            <v>HOSPITAL DOM HÉLDER CÂMARA - CG. Nº 018/2022</v>
          </cell>
          <cell r="E107" t="str">
            <v>3.12 - Material Hospitalar</v>
          </cell>
          <cell r="F107" t="str">
            <v>10.779.833/0001-56</v>
          </cell>
          <cell r="G107" t="str">
            <v>MEDICAL MERCANTIL DE APAR MEDICA LTDA</v>
          </cell>
          <cell r="H107" t="str">
            <v>B</v>
          </cell>
          <cell r="I107" t="str">
            <v>S</v>
          </cell>
          <cell r="J107" t="str">
            <v>000662039</v>
          </cell>
          <cell r="K107" t="str">
            <v>08/01/2026</v>
          </cell>
          <cell r="L107" t="str">
            <v>26260110779833000156550010006620391664065009</v>
          </cell>
          <cell r="M107" t="str">
            <v>26 - Pernambuco</v>
          </cell>
          <cell r="N107">
            <v>637.5</v>
          </cell>
        </row>
        <row r="108">
          <cell r="C108" t="str">
            <v>HOSPITAL DOM HÉLDER CÂMARA - CG. Nº 018/2022</v>
          </cell>
          <cell r="E108" t="str">
            <v>3.12 - Material Hospitalar</v>
          </cell>
          <cell r="F108" t="str">
            <v>10.779.833/0001-56</v>
          </cell>
          <cell r="G108" t="str">
            <v>MEDICAL MERCANTIL DE APAR MEDICA LTDA</v>
          </cell>
          <cell r="H108" t="str">
            <v>B</v>
          </cell>
          <cell r="I108" t="str">
            <v>S</v>
          </cell>
          <cell r="J108" t="str">
            <v>000662290</v>
          </cell>
          <cell r="K108" t="str">
            <v>12/01/2026</v>
          </cell>
          <cell r="L108" t="str">
            <v>26260110779833000156550010006622901664316005</v>
          </cell>
          <cell r="M108" t="str">
            <v>26 - Pernambuco</v>
          </cell>
          <cell r="N108">
            <v>29360.14</v>
          </cell>
        </row>
        <row r="109">
          <cell r="C109" t="str">
            <v>HOSPITAL DOM HÉLDER CÂMARA - CG. Nº 018/2022</v>
          </cell>
          <cell r="E109" t="str">
            <v>3.12 - Material Hospitalar</v>
          </cell>
          <cell r="F109" t="str">
            <v>10.779.833/0001-56</v>
          </cell>
          <cell r="G109" t="str">
            <v>MEDICAL MERCANTIL DE APAR MEDICA LTDA</v>
          </cell>
          <cell r="H109" t="str">
            <v>B</v>
          </cell>
          <cell r="I109" t="str">
            <v>S</v>
          </cell>
          <cell r="J109" t="str">
            <v>000662727</v>
          </cell>
          <cell r="K109" t="str">
            <v>15/01/2026</v>
          </cell>
          <cell r="L109" t="str">
            <v>26260110779833000156550010006627271664753000</v>
          </cell>
          <cell r="M109" t="str">
            <v>26 - Pernambuco</v>
          </cell>
          <cell r="N109">
            <v>10400</v>
          </cell>
        </row>
        <row r="110">
          <cell r="C110" t="str">
            <v>HOSPITAL DOM HÉLDER CÂMARA - CG. Nº 018/2022</v>
          </cell>
          <cell r="E110" t="str">
            <v>3.12 - Material Hospitalar</v>
          </cell>
          <cell r="F110" t="str">
            <v>10.779.833/0001-56</v>
          </cell>
          <cell r="G110" t="str">
            <v>MEDICAL MERCANTIL DE APAR MEDICA LTDA</v>
          </cell>
          <cell r="H110" t="str">
            <v>B</v>
          </cell>
          <cell r="I110" t="str">
            <v>S</v>
          </cell>
          <cell r="J110" t="str">
            <v>000662774</v>
          </cell>
          <cell r="K110" t="str">
            <v>15/01/2026</v>
          </cell>
          <cell r="L110" t="str">
            <v>26260110779833000156550010006627741664800008</v>
          </cell>
          <cell r="M110" t="str">
            <v>26 - Pernambuco</v>
          </cell>
          <cell r="N110">
            <v>9894</v>
          </cell>
        </row>
        <row r="111">
          <cell r="C111" t="str">
            <v>HOSPITAL DOM HÉLDER CÂMARA - CG. Nº 018/2022</v>
          </cell>
          <cell r="E111" t="str">
            <v>3.12 - Material Hospitalar</v>
          </cell>
          <cell r="F111" t="str">
            <v>10.779.833/0001-56</v>
          </cell>
          <cell r="G111" t="str">
            <v>MEDICAL MERCANTIL DE APAR MEDICA LTDA</v>
          </cell>
          <cell r="H111" t="str">
            <v>B</v>
          </cell>
          <cell r="I111" t="str">
            <v>S</v>
          </cell>
          <cell r="J111" t="str">
            <v>000662991</v>
          </cell>
          <cell r="K111" t="str">
            <v>19/01/2026</v>
          </cell>
          <cell r="L111" t="str">
            <v>26260110779833000156550010006629911665017007</v>
          </cell>
          <cell r="M111" t="str">
            <v>26 - Pernambuco</v>
          </cell>
          <cell r="N111">
            <v>552</v>
          </cell>
        </row>
        <row r="112">
          <cell r="C112" t="str">
            <v>HOSPITAL DOM HÉLDER CÂMARA - CG. Nº 018/2022</v>
          </cell>
          <cell r="E112" t="str">
            <v>3.12 - Material Hospitalar</v>
          </cell>
          <cell r="F112" t="str">
            <v>10.779.833/0001-56</v>
          </cell>
          <cell r="G112" t="str">
            <v>MEDICAL MERCANTIL DE APAR MEDICA LTDA</v>
          </cell>
          <cell r="H112" t="str">
            <v>B</v>
          </cell>
          <cell r="I112" t="str">
            <v>S</v>
          </cell>
          <cell r="J112" t="str">
            <v>000663366</v>
          </cell>
          <cell r="K112" t="str">
            <v>22/01/2026</v>
          </cell>
          <cell r="L112" t="str">
            <v>26260110779833000156550010006633661665392001</v>
          </cell>
          <cell r="M112" t="str">
            <v>26 - Pernambuco</v>
          </cell>
          <cell r="N112">
            <v>378</v>
          </cell>
        </row>
        <row r="113">
          <cell r="C113" t="str">
            <v>HOSPITAL DOM HÉLDER CÂMARA - CG. Nº 018/2022</v>
          </cell>
          <cell r="E113" t="str">
            <v>3.12 - Material Hospitalar</v>
          </cell>
          <cell r="F113" t="str">
            <v>10.779.833/0001-56</v>
          </cell>
          <cell r="G113" t="str">
            <v>MEDICAL MERCANTIL DE APAR MEDICA LTDA</v>
          </cell>
          <cell r="H113" t="str">
            <v>B</v>
          </cell>
          <cell r="I113" t="str">
            <v>S</v>
          </cell>
          <cell r="J113" t="str">
            <v>000663455</v>
          </cell>
          <cell r="K113" t="str">
            <v>22/01/2026</v>
          </cell>
          <cell r="L113" t="str">
            <v>26260110779833000156550010006634551665481006</v>
          </cell>
          <cell r="M113" t="str">
            <v>26 - Pernambuco</v>
          </cell>
          <cell r="N113">
            <v>31479</v>
          </cell>
        </row>
        <row r="114">
          <cell r="C114" t="str">
            <v>HOSPITAL DOM HÉLDER CÂMARA - CG. Nº 018/2022</v>
          </cell>
          <cell r="E114" t="str">
            <v>3.12 - Material Hospitalar</v>
          </cell>
          <cell r="F114" t="str">
            <v>10.779.833/0001-56</v>
          </cell>
          <cell r="G114" t="str">
            <v>MEDICAL MERCANTIL DE APAR MEDICA LTDA</v>
          </cell>
          <cell r="H114" t="str">
            <v>B</v>
          </cell>
          <cell r="I114" t="str">
            <v>S</v>
          </cell>
          <cell r="J114" t="str">
            <v>000663497</v>
          </cell>
          <cell r="K114" t="str">
            <v>23/01/2026</v>
          </cell>
          <cell r="L114" t="str">
            <v>26260110779833000156550010006634971665523000</v>
          </cell>
          <cell r="M114" t="str">
            <v>26 - Pernambuco</v>
          </cell>
          <cell r="N114">
            <v>1360</v>
          </cell>
        </row>
        <row r="115">
          <cell r="C115" t="str">
            <v>HOSPITAL DOM HÉLDER CÂMARA - CG. Nº 018/2022</v>
          </cell>
          <cell r="E115" t="str">
            <v>3.12 - Material Hospitalar</v>
          </cell>
          <cell r="F115" t="str">
            <v>48.832.623/0001-57</v>
          </cell>
          <cell r="G115" t="str">
            <v>MEDCORP SOCIEDADE UNIPESSOAL LTDA</v>
          </cell>
          <cell r="H115" t="str">
            <v>B</v>
          </cell>
          <cell r="I115" t="str">
            <v>S</v>
          </cell>
          <cell r="J115" t="str">
            <v>000800</v>
          </cell>
          <cell r="K115" t="str">
            <v>15/01/2026</v>
          </cell>
          <cell r="L115" t="str">
            <v>26260148832623000157550010000008001391034690</v>
          </cell>
          <cell r="M115" t="str">
            <v>26 - Pernambuco</v>
          </cell>
          <cell r="N115">
            <v>12600</v>
          </cell>
        </row>
        <row r="116">
          <cell r="C116" t="str">
            <v>HOSPITAL DOM HÉLDER CÂMARA - CG. Nº 018/2022</v>
          </cell>
          <cell r="E116" t="str">
            <v>3.12 - Material Hospitalar</v>
          </cell>
          <cell r="F116" t="str">
            <v>11.449.180/0001-00</v>
          </cell>
          <cell r="G116" t="str">
            <v>DPROSMED DISTRIB. DE PRODUTOS MEDICOS HOSPITALARES EIRELI</v>
          </cell>
          <cell r="H116" t="str">
            <v>B</v>
          </cell>
          <cell r="I116" t="str">
            <v>S</v>
          </cell>
          <cell r="J116" t="str">
            <v>00089667</v>
          </cell>
          <cell r="K116" t="str">
            <v>07/01/2026</v>
          </cell>
          <cell r="L116" t="str">
            <v>26260111449180000100550010000896671000715675</v>
          </cell>
          <cell r="M116" t="str">
            <v>26 - Pernambuco</v>
          </cell>
          <cell r="N116">
            <v>285</v>
          </cell>
        </row>
        <row r="117">
          <cell r="C117" t="str">
            <v>HOSPITAL DOM HÉLDER CÂMARA - CG. Nº 018/2022</v>
          </cell>
          <cell r="E117" t="str">
            <v>3.12 - Material Hospitalar</v>
          </cell>
          <cell r="F117" t="str">
            <v>11.449.180/0001-00</v>
          </cell>
          <cell r="G117" t="str">
            <v>DPROSMED DISTRIB. DE PRODUTOS MEDICOS HOSPITALARES EIRELI</v>
          </cell>
          <cell r="H117" t="str">
            <v>B</v>
          </cell>
          <cell r="I117" t="str">
            <v>S</v>
          </cell>
          <cell r="J117" t="str">
            <v>00089683</v>
          </cell>
          <cell r="K117" t="str">
            <v>07/01/2026</v>
          </cell>
          <cell r="L117" t="str">
            <v>26260111449180000100550010000896831000715920</v>
          </cell>
          <cell r="M117" t="str">
            <v>26 - Pernambuco</v>
          </cell>
          <cell r="N117">
            <v>2484</v>
          </cell>
        </row>
        <row r="118">
          <cell r="C118" t="str">
            <v>HOSPITAL DOM HÉLDER CÂMARA - CG. Nº 018/2022</v>
          </cell>
          <cell r="E118" t="str">
            <v>3.12 - Material Hospitalar</v>
          </cell>
          <cell r="F118" t="str">
            <v>11.449.180/0001-00</v>
          </cell>
          <cell r="G118" t="str">
            <v>DPROSMED DISTRIB. DE PRODUTOS MEDICOS HOSPITALARES EIRELI</v>
          </cell>
          <cell r="H118" t="str">
            <v>B</v>
          </cell>
          <cell r="I118" t="str">
            <v>S</v>
          </cell>
          <cell r="J118" t="str">
            <v>00089782</v>
          </cell>
          <cell r="K118" t="str">
            <v>09/01/2026</v>
          </cell>
          <cell r="L118" t="str">
            <v>26260111449180000100550010000897821000717564</v>
          </cell>
          <cell r="M118" t="str">
            <v>26 - Pernambuco</v>
          </cell>
          <cell r="N118">
            <v>3291</v>
          </cell>
        </row>
        <row r="119">
          <cell r="C119" t="str">
            <v>HOSPITAL DOM HÉLDER CÂMARA - CG. Nº 018/2022</v>
          </cell>
          <cell r="E119" t="str">
            <v>3.12 - Material Hospitalar</v>
          </cell>
          <cell r="F119" t="str">
            <v>11.449.180/0001-00</v>
          </cell>
          <cell r="G119" t="str">
            <v>DPROSMED DISTRIB. DE PRODUTOS MEDICOS HOSPITALARES EIRELI</v>
          </cell>
          <cell r="H119" t="str">
            <v>B</v>
          </cell>
          <cell r="I119" t="str">
            <v>S</v>
          </cell>
          <cell r="J119" t="str">
            <v>00089875</v>
          </cell>
          <cell r="K119" t="str">
            <v>12/01/2026</v>
          </cell>
          <cell r="L119" t="str">
            <v>26260111449180000100550010000898751000719070</v>
          </cell>
          <cell r="M119" t="str">
            <v>26 - Pernambuco</v>
          </cell>
          <cell r="N119">
            <v>1186.5</v>
          </cell>
        </row>
        <row r="120">
          <cell r="C120" t="str">
            <v>HOSPITAL DOM HÉLDER CÂMARA - CG. Nº 018/2022</v>
          </cell>
          <cell r="E120" t="str">
            <v>3.12 - Material Hospitalar</v>
          </cell>
          <cell r="F120" t="str">
            <v>11.449.180/0001-00</v>
          </cell>
          <cell r="G120" t="str">
            <v>DPROSMED DISTRIB. DE PRODUTOS MEDICOS HOSPITALARES EIRELI</v>
          </cell>
          <cell r="H120" t="str">
            <v>B</v>
          </cell>
          <cell r="I120" t="str">
            <v>S</v>
          </cell>
          <cell r="J120" t="str">
            <v>00090624</v>
          </cell>
          <cell r="K120" t="str">
            <v>29/01/2026</v>
          </cell>
          <cell r="L120" t="str">
            <v>26260111449180000100550010000906241000731153</v>
          </cell>
          <cell r="M120" t="str">
            <v>26 - Pernambuco</v>
          </cell>
          <cell r="N120">
            <v>399.6</v>
          </cell>
        </row>
        <row r="121">
          <cell r="C121" t="str">
            <v>HOSPITAL DOM HÉLDER CÂMARA - CG. Nº 018/2022</v>
          </cell>
          <cell r="E121" t="str">
            <v>3.12 - Material Hospitalar</v>
          </cell>
          <cell r="F121" t="str">
            <v>24.425.720/0001-67</v>
          </cell>
          <cell r="G121" t="str">
            <v>ORIGINAL SUPRIMENTOS E EQUIPAMENTOS LTDA</v>
          </cell>
          <cell r="H121" t="str">
            <v>B</v>
          </cell>
          <cell r="I121" t="str">
            <v>S</v>
          </cell>
          <cell r="J121" t="str">
            <v>010235</v>
          </cell>
          <cell r="K121" t="str">
            <v>29/12/2025</v>
          </cell>
          <cell r="L121" t="str">
            <v>26251224425720000167550010000102351520123287</v>
          </cell>
          <cell r="M121" t="str">
            <v>26 - Pernambuco</v>
          </cell>
          <cell r="N121">
            <v>1610</v>
          </cell>
        </row>
        <row r="122">
          <cell r="C122" t="str">
            <v>HOSPITAL DOM HÉLDER CÂMARA - CG. Nº 018/2022</v>
          </cell>
          <cell r="E122" t="str">
            <v>3.12 - Material Hospitalar</v>
          </cell>
          <cell r="F122" t="str">
            <v>14.784.339/0001-30</v>
          </cell>
          <cell r="G122" t="str">
            <v>CROMUS MATERIAIS MEDICO HOSPITALAR EIREL</v>
          </cell>
          <cell r="H122" t="str">
            <v>B</v>
          </cell>
          <cell r="I122" t="str">
            <v>S</v>
          </cell>
          <cell r="J122" t="str">
            <v>15981</v>
          </cell>
          <cell r="K122" t="str">
            <v>25/11/2025</v>
          </cell>
          <cell r="L122" t="str">
            <v>26251114784339000130550020000159811039952597</v>
          </cell>
          <cell r="M122" t="str">
            <v>26 - Pernambuco</v>
          </cell>
          <cell r="N122">
            <v>250</v>
          </cell>
        </row>
        <row r="123">
          <cell r="C123" t="str">
            <v>HOSPITAL DOM HÉLDER CÂMARA - CG. Nº 018/2022</v>
          </cell>
          <cell r="E123" t="str">
            <v>3.12 - Material Hospitalar</v>
          </cell>
          <cell r="F123" t="str">
            <v>14.784.339/0001-30</v>
          </cell>
          <cell r="G123" t="str">
            <v>CROMUS MATERIAIS MEDICO HOSPITALAR EIREL</v>
          </cell>
          <cell r="H123" t="str">
            <v>B</v>
          </cell>
          <cell r="I123" t="str">
            <v>S</v>
          </cell>
          <cell r="J123" t="str">
            <v>16288</v>
          </cell>
          <cell r="K123" t="str">
            <v>28/11/2025</v>
          </cell>
          <cell r="L123" t="str">
            <v>26251114784339000130550020000162881045606473</v>
          </cell>
          <cell r="M123" t="str">
            <v>26 - Pernambuco</v>
          </cell>
          <cell r="N123">
            <v>250</v>
          </cell>
        </row>
        <row r="124">
          <cell r="C124" t="str">
            <v>HOSPITAL DOM HÉLDER CÂMARA - CG. Nº 018/2022</v>
          </cell>
          <cell r="E124" t="str">
            <v>3.12 - Material Hospitalar</v>
          </cell>
          <cell r="F124" t="str">
            <v>14.784.339/0001-30</v>
          </cell>
          <cell r="G124" t="str">
            <v>CROMUS MATERIAIS MEDICO HOSPITALAR EIREL</v>
          </cell>
          <cell r="H124" t="str">
            <v>B</v>
          </cell>
          <cell r="I124" t="str">
            <v>S</v>
          </cell>
          <cell r="J124" t="str">
            <v>16289</v>
          </cell>
          <cell r="K124" t="str">
            <v>28/11/2025</v>
          </cell>
          <cell r="L124" t="str">
            <v>26251114784339000130550020000162891045609224</v>
          </cell>
          <cell r="M124" t="str">
            <v>26 - Pernambuco</v>
          </cell>
          <cell r="N124">
            <v>250</v>
          </cell>
        </row>
        <row r="125">
          <cell r="C125" t="str">
            <v>HOSPITAL DOM HÉLDER CÂMARA - CG. Nº 018/2022</v>
          </cell>
          <cell r="E125" t="str">
            <v>3.12 - Material Hospitalar</v>
          </cell>
          <cell r="F125" t="str">
            <v>14.784.339/0001-30</v>
          </cell>
          <cell r="G125" t="str">
            <v>CROMUS MATERIAIS MEDICO HOSPITALAR EIREL</v>
          </cell>
          <cell r="H125" t="str">
            <v>B</v>
          </cell>
          <cell r="I125" t="str">
            <v>S</v>
          </cell>
          <cell r="J125" t="str">
            <v>16291</v>
          </cell>
          <cell r="K125" t="str">
            <v>28/11/2025</v>
          </cell>
          <cell r="L125" t="str">
            <v>26251114784339000130550020000162911045614811</v>
          </cell>
          <cell r="M125" t="str">
            <v>26 - Pernambuco</v>
          </cell>
          <cell r="N125">
            <v>250</v>
          </cell>
        </row>
        <row r="126">
          <cell r="C126" t="str">
            <v>HOSPITAL DOM HÉLDER CÂMARA - CG. Nº 018/2022</v>
          </cell>
          <cell r="E126" t="str">
            <v>3.12 - Material Hospitalar</v>
          </cell>
          <cell r="F126" t="str">
            <v>14.784.339/0001-30</v>
          </cell>
          <cell r="G126" t="str">
            <v>CROMUS MATERIAIS MEDICO HOSPITALAR EIREL</v>
          </cell>
          <cell r="H126" t="str">
            <v>B</v>
          </cell>
          <cell r="I126" t="str">
            <v>S</v>
          </cell>
          <cell r="J126" t="str">
            <v>16648</v>
          </cell>
          <cell r="K126" t="str">
            <v>02/12/2025</v>
          </cell>
          <cell r="L126" t="str">
            <v>26251214784339000130550020000166481003329684</v>
          </cell>
          <cell r="M126" t="str">
            <v>26 - Pernambuco</v>
          </cell>
          <cell r="N126">
            <v>250</v>
          </cell>
        </row>
        <row r="127">
          <cell r="C127" t="str">
            <v>HOSPITAL DOM HÉLDER CÂMARA - CG. Nº 018/2022</v>
          </cell>
          <cell r="E127" t="str">
            <v>3.12 - Material Hospitalar</v>
          </cell>
          <cell r="F127" t="str">
            <v>14.784.339/0001-30</v>
          </cell>
          <cell r="G127" t="str">
            <v>CROMUS MATERIAIS MEDICO HOSPITALAR EIREL</v>
          </cell>
          <cell r="H127" t="str">
            <v>B</v>
          </cell>
          <cell r="I127" t="str">
            <v>S</v>
          </cell>
          <cell r="J127" t="str">
            <v>16650</v>
          </cell>
          <cell r="K127" t="str">
            <v>02/12/2025</v>
          </cell>
          <cell r="L127" t="str">
            <v>26251214784339000130550020000166501003330001</v>
          </cell>
          <cell r="M127" t="str">
            <v>26 - Pernambuco</v>
          </cell>
          <cell r="N127">
            <v>250</v>
          </cell>
        </row>
        <row r="128">
          <cell r="C128" t="str">
            <v>HOSPITAL DOM HÉLDER CÂMARA - CG. Nº 018/2022</v>
          </cell>
          <cell r="E128" t="str">
            <v>3.12 - Material Hospitalar</v>
          </cell>
          <cell r="F128" t="str">
            <v>14.784.339/0001-30</v>
          </cell>
          <cell r="G128" t="str">
            <v>CROMUS MATERIAIS MEDICO HOSPITALAR EIREL</v>
          </cell>
          <cell r="H128" t="str">
            <v>B</v>
          </cell>
          <cell r="I128" t="str">
            <v>S</v>
          </cell>
          <cell r="J128" t="str">
            <v>17281</v>
          </cell>
          <cell r="K128" t="str">
            <v>12/12/2025</v>
          </cell>
          <cell r="L128" t="str">
            <v>26251214784339000130550020000172811020737229</v>
          </cell>
          <cell r="M128" t="str">
            <v>26 - Pernambuco</v>
          </cell>
          <cell r="N128">
            <v>250</v>
          </cell>
        </row>
        <row r="129">
          <cell r="C129" t="str">
            <v>HOSPITAL DOM HÉLDER CÂMARA - CG. Nº 018/2022</v>
          </cell>
          <cell r="E129" t="str">
            <v>3.12 - Material Hospitalar</v>
          </cell>
          <cell r="F129" t="str">
            <v>14.784.339/0001-30</v>
          </cell>
          <cell r="G129" t="str">
            <v>CROMUS MATERIAIS MEDICO HOSPITALAR EIREL</v>
          </cell>
          <cell r="H129" t="str">
            <v>B</v>
          </cell>
          <cell r="I129" t="str">
            <v>S</v>
          </cell>
          <cell r="J129" t="str">
            <v>17647</v>
          </cell>
          <cell r="K129" t="str">
            <v>19/12/2025</v>
          </cell>
          <cell r="L129" t="str">
            <v>26251214784339000130550020000176471033529352</v>
          </cell>
          <cell r="M129" t="str">
            <v>26 - Pernambuco</v>
          </cell>
          <cell r="N129">
            <v>250</v>
          </cell>
        </row>
        <row r="130">
          <cell r="C130" t="str">
            <v>HOSPITAL DOM HÉLDER CÂMARA - CG. Nº 018/2022</v>
          </cell>
          <cell r="E130" t="str">
            <v>3.12 - Material Hospitalar</v>
          </cell>
          <cell r="F130" t="str">
            <v>07.160.019/0001-44</v>
          </cell>
          <cell r="G130" t="str">
            <v>VITALE COMERCIO SA</v>
          </cell>
          <cell r="H130" t="str">
            <v>B</v>
          </cell>
          <cell r="I130" t="str">
            <v>S</v>
          </cell>
          <cell r="J130" t="str">
            <v>185838</v>
          </cell>
          <cell r="K130" t="str">
            <v>30/12/2025</v>
          </cell>
          <cell r="L130" t="str">
            <v>26251207160019000144550010001858381731530378</v>
          </cell>
          <cell r="M130" t="str">
            <v>26 - Pernambuco</v>
          </cell>
          <cell r="N130">
            <v>2430</v>
          </cell>
        </row>
        <row r="131">
          <cell r="C131" t="str">
            <v>HOSPITAL DOM HÉLDER CÂMARA - CG. Nº 018/2022</v>
          </cell>
          <cell r="E131" t="str">
            <v>3.12 - Material Hospitalar</v>
          </cell>
          <cell r="F131" t="str">
            <v>14.784.339/0001-30</v>
          </cell>
          <cell r="G131" t="str">
            <v>CROMUS MATERIAIS MEDICO HOSPITALAR EIREL</v>
          </cell>
          <cell r="H131" t="str">
            <v>B</v>
          </cell>
          <cell r="I131" t="str">
            <v>S</v>
          </cell>
          <cell r="J131" t="str">
            <v>18628</v>
          </cell>
          <cell r="K131" t="str">
            <v>07/01/2026</v>
          </cell>
          <cell r="L131" t="str">
            <v>26260114784339000130550020000186281013039613</v>
          </cell>
          <cell r="M131" t="str">
            <v>26 - Pernambuco</v>
          </cell>
          <cell r="N131">
            <v>250</v>
          </cell>
        </row>
        <row r="132">
          <cell r="C132" t="str">
            <v>HOSPITAL DOM HÉLDER CÂMARA - CG. Nº 018/2022</v>
          </cell>
          <cell r="E132" t="str">
            <v>3.12 - Material Hospitalar</v>
          </cell>
          <cell r="F132" t="str">
            <v>12.882.932/0001-94</v>
          </cell>
          <cell r="G132" t="str">
            <v>EXOMED REPRESENT DE MEDICAMENTOS LTDA</v>
          </cell>
          <cell r="H132" t="str">
            <v>B</v>
          </cell>
          <cell r="I132" t="str">
            <v>S</v>
          </cell>
          <cell r="J132" t="str">
            <v>196201</v>
          </cell>
          <cell r="K132" t="str">
            <v>06/01/2026</v>
          </cell>
          <cell r="L132" t="str">
            <v>26260112882932000194550010001962011934416805</v>
          </cell>
          <cell r="M132" t="str">
            <v>26 - Pernambuco</v>
          </cell>
          <cell r="N132">
            <v>33336</v>
          </cell>
        </row>
        <row r="133">
          <cell r="C133" t="str">
            <v>HOSPITAL DOM HÉLDER CÂMARA - CG. Nº 018/2022</v>
          </cell>
          <cell r="E133" t="str">
            <v>3.12 - Material Hospitalar</v>
          </cell>
          <cell r="F133" t="str">
            <v>12.882.932/0001-94</v>
          </cell>
          <cell r="G133" t="str">
            <v>EXOMED REPRESENT DE MEDICAMENTOS LTDA</v>
          </cell>
          <cell r="H133" t="str">
            <v>B</v>
          </cell>
          <cell r="I133" t="str">
            <v>S</v>
          </cell>
          <cell r="J133" t="str">
            <v>196467</v>
          </cell>
          <cell r="K133" t="str">
            <v>19/01/2026</v>
          </cell>
          <cell r="L133" t="str">
            <v>26260112882932000194550010001964671818903056</v>
          </cell>
          <cell r="M133" t="str">
            <v>26 - Pernambuco</v>
          </cell>
          <cell r="N133">
            <v>5453</v>
          </cell>
        </row>
        <row r="134">
          <cell r="C134" t="str">
            <v>HOSPITAL DOM HÉLDER CÂMARA - CG. Nº 018/2022</v>
          </cell>
          <cell r="E134" t="str">
            <v>3.12 - Material Hospitalar</v>
          </cell>
          <cell r="F134" t="str">
            <v>66.437.831/0001-33</v>
          </cell>
          <cell r="G134" t="str">
            <v>HTS TECNOLOGIA EM SAUDE COMERCIO IMPORT E EXPORT LTDA</v>
          </cell>
          <cell r="H134" t="str">
            <v>B</v>
          </cell>
          <cell r="I134" t="str">
            <v>S</v>
          </cell>
          <cell r="J134" t="str">
            <v>238171</v>
          </cell>
          <cell r="K134" t="str">
            <v>12/01/2026</v>
          </cell>
          <cell r="L134" t="str">
            <v>31260166437831000133550010002381711752971966</v>
          </cell>
          <cell r="M134" t="str">
            <v>31 - Minas Gerais</v>
          </cell>
          <cell r="N134">
            <v>6550</v>
          </cell>
        </row>
        <row r="135">
          <cell r="C135" t="str">
            <v>HOSPITAL DOM HÉLDER CÂMARA - CG. Nº 018/2022</v>
          </cell>
          <cell r="E135" t="str">
            <v>3.12 - Material Hospitalar</v>
          </cell>
          <cell r="F135" t="str">
            <v>29.992.682/0004-90</v>
          </cell>
          <cell r="G135" t="str">
            <v>ECOMED COMERCIO DE PRODUTOS MEDICOS</v>
          </cell>
          <cell r="H135" t="str">
            <v>B</v>
          </cell>
          <cell r="I135" t="str">
            <v>S</v>
          </cell>
          <cell r="J135" t="str">
            <v>27261</v>
          </cell>
          <cell r="K135" t="str">
            <v>29/01/2026</v>
          </cell>
          <cell r="L135" t="str">
            <v>26260129992682000490550000000272611531058800</v>
          </cell>
          <cell r="M135" t="str">
            <v>26 - Pernambuco</v>
          </cell>
          <cell r="N135">
            <v>1580</v>
          </cell>
        </row>
        <row r="136">
          <cell r="C136" t="str">
            <v>HOSPITAL DOM HÉLDER CÂMARA - CG. Nº 018/2022</v>
          </cell>
          <cell r="E136" t="str">
            <v>3.12 - Material Hospitalar</v>
          </cell>
          <cell r="F136" t="str">
            <v>32.137.424/0001-99</v>
          </cell>
          <cell r="G136" t="str">
            <v>ALKO DO BRASIL INDUSTRIA E COMERCIO LTDA</v>
          </cell>
          <cell r="H136" t="str">
            <v>B</v>
          </cell>
          <cell r="I136" t="str">
            <v>S</v>
          </cell>
          <cell r="J136" t="str">
            <v>84868</v>
          </cell>
          <cell r="K136" t="str">
            <v>16/01/2026</v>
          </cell>
          <cell r="L136" t="str">
            <v>33260132137424000199550550000848681925420576</v>
          </cell>
          <cell r="M136" t="str">
            <v>33 - Rio de Janeiro</v>
          </cell>
          <cell r="N136">
            <v>3197.5</v>
          </cell>
        </row>
        <row r="137">
          <cell r="C137" t="str">
            <v>HOSPITAL DOM HÉLDER CÂMARA - CG. Nº 018/2022</v>
          </cell>
          <cell r="E137" t="str">
            <v>3.4 - Material Farmacológico</v>
          </cell>
          <cell r="F137" t="str">
            <v>39.500.546/0001-47</v>
          </cell>
          <cell r="G137" t="str">
            <v>REC DISTRIBUIDORA HOSPITALAR LTDA</v>
          </cell>
          <cell r="H137" t="str">
            <v>B</v>
          </cell>
          <cell r="I137" t="str">
            <v>S</v>
          </cell>
          <cell r="J137" t="str">
            <v>000003908</v>
          </cell>
          <cell r="K137" t="str">
            <v>08/01/2026</v>
          </cell>
          <cell r="L137" t="str">
            <v>26260139500546000147550010000039081657214489</v>
          </cell>
          <cell r="M137" t="str">
            <v>26 - Pernambuco</v>
          </cell>
          <cell r="N137">
            <v>2368.8000000000002</v>
          </cell>
        </row>
        <row r="138">
          <cell r="C138" t="str">
            <v>HOSPITAL DOM HÉLDER CÂMARA - CG. Nº 018/2022</v>
          </cell>
          <cell r="E138" t="str">
            <v>3.4 - Material Farmacológico</v>
          </cell>
          <cell r="F138" t="str">
            <v>27.817.504/0001-55</v>
          </cell>
          <cell r="G138" t="str">
            <v>SP HOSPITALAR LTDA</v>
          </cell>
          <cell r="H138" t="str">
            <v>B</v>
          </cell>
          <cell r="I138" t="str">
            <v>S</v>
          </cell>
          <cell r="J138" t="str">
            <v>000007708</v>
          </cell>
          <cell r="K138" t="str">
            <v>31/12/2025</v>
          </cell>
          <cell r="L138" t="str">
            <v>35251227817504000155550010000077081408081707</v>
          </cell>
          <cell r="M138" t="str">
            <v>35 - São Paulo</v>
          </cell>
          <cell r="N138">
            <v>39655</v>
          </cell>
        </row>
        <row r="139">
          <cell r="C139" t="str">
            <v>HOSPITAL DOM HÉLDER CÂMARA - CG. Nº 018/2022</v>
          </cell>
          <cell r="E139" t="str">
            <v>3.4 - Material Farmacológico</v>
          </cell>
          <cell r="F139" t="str">
            <v>21.939.878/0001-67</v>
          </cell>
          <cell r="G139" t="str">
            <v>BEM ESTAR PRODUTOS FARMACEUTICOS LTDA</v>
          </cell>
          <cell r="H139" t="str">
            <v>B</v>
          </cell>
          <cell r="I139" t="str">
            <v>S</v>
          </cell>
          <cell r="J139" t="str">
            <v>000012819</v>
          </cell>
          <cell r="K139" t="str">
            <v>23/01/2026</v>
          </cell>
          <cell r="L139" t="str">
            <v>26260121939878000167550010000128191148450009</v>
          </cell>
          <cell r="M139" t="str">
            <v>26 - Pernambuco</v>
          </cell>
          <cell r="N139">
            <v>2133.4</v>
          </cell>
        </row>
        <row r="140">
          <cell r="C140" t="str">
            <v>HOSPITAL DOM HÉLDER CÂMARA - CG. Nº 018/2022</v>
          </cell>
          <cell r="E140" t="str">
            <v>3.4 - Material Farmacológico</v>
          </cell>
          <cell r="F140" t="str">
            <v>23.664.355/0001-80</v>
          </cell>
          <cell r="G140" t="str">
            <v>INJEMED MEDICAMENTOS ESPECIAIS LTDA</v>
          </cell>
          <cell r="H140" t="str">
            <v>B</v>
          </cell>
          <cell r="I140" t="str">
            <v>S</v>
          </cell>
          <cell r="J140" t="str">
            <v>000037452</v>
          </cell>
          <cell r="K140" t="str">
            <v>16/01/2026</v>
          </cell>
          <cell r="L140" t="str">
            <v>31260123664355000180550010000374521599110273</v>
          </cell>
          <cell r="M140" t="str">
            <v>31 - Minas Gerais</v>
          </cell>
          <cell r="N140">
            <v>7410</v>
          </cell>
        </row>
        <row r="141">
          <cell r="C141" t="str">
            <v>HOSPITAL DOM HÉLDER CÂMARA - CG. Nº 018/2022</v>
          </cell>
          <cell r="E141" t="str">
            <v>3.4 - Material Farmacológico</v>
          </cell>
          <cell r="F141" t="str">
            <v>21.381.761/0001-00</v>
          </cell>
          <cell r="G141" t="str">
            <v>SIX DISTRIBUIDORA HOSPITALAR LTDA</v>
          </cell>
          <cell r="H141" t="str">
            <v>B</v>
          </cell>
          <cell r="I141" t="str">
            <v>S</v>
          </cell>
          <cell r="J141" t="str">
            <v>000085350</v>
          </cell>
          <cell r="K141" t="str">
            <v>09/01/2026</v>
          </cell>
          <cell r="L141" t="str">
            <v>26260121381761000100550010000853501439751105</v>
          </cell>
          <cell r="M141" t="str">
            <v>26 - Pernambuco</v>
          </cell>
          <cell r="N141">
            <v>1958.4</v>
          </cell>
        </row>
        <row r="142">
          <cell r="C142" t="str">
            <v>HOSPITAL DOM HÉLDER CÂMARA - CG. Nº 018/2022</v>
          </cell>
          <cell r="E142" t="str">
            <v>3.4 - Material Farmacológico</v>
          </cell>
          <cell r="F142" t="str">
            <v>21.381.761/0001-00</v>
          </cell>
          <cell r="G142" t="str">
            <v>SIX DISTRIBUIDORA HOSPITALAR LTDA</v>
          </cell>
          <cell r="H142" t="str">
            <v>B</v>
          </cell>
          <cell r="I142" t="str">
            <v>S</v>
          </cell>
          <cell r="J142" t="str">
            <v>000085378</v>
          </cell>
          <cell r="K142" t="str">
            <v>12/01/2026</v>
          </cell>
          <cell r="L142" t="str">
            <v>26260121381761000100550010000853781367472346</v>
          </cell>
          <cell r="M142" t="str">
            <v>26 - Pernambuco</v>
          </cell>
          <cell r="N142">
            <v>3587</v>
          </cell>
        </row>
        <row r="143">
          <cell r="C143" t="str">
            <v>HOSPITAL DOM HÉLDER CÂMARA - CG. Nº 018/2022</v>
          </cell>
          <cell r="E143" t="str">
            <v>3.4 - Material Farmacológico</v>
          </cell>
          <cell r="F143" t="str">
            <v>21.381.761/0001-00</v>
          </cell>
          <cell r="G143" t="str">
            <v>SIX DISTRIBUIDORA HOSPITALAR LTDA</v>
          </cell>
          <cell r="H143" t="str">
            <v>B</v>
          </cell>
          <cell r="I143" t="str">
            <v>S</v>
          </cell>
          <cell r="J143" t="str">
            <v>000085437</v>
          </cell>
          <cell r="K143" t="str">
            <v>14/01/2026</v>
          </cell>
          <cell r="L143" t="str">
            <v>26260121381761000100550010000854371081788689</v>
          </cell>
          <cell r="M143" t="str">
            <v>26 - Pernambuco</v>
          </cell>
          <cell r="N143">
            <v>356</v>
          </cell>
        </row>
        <row r="144">
          <cell r="C144" t="str">
            <v>HOSPITAL DOM HÉLDER CÂMARA - CG. Nº 018/2022</v>
          </cell>
          <cell r="E144" t="str">
            <v>3.4 - Material Farmacológico</v>
          </cell>
          <cell r="F144" t="str">
            <v>21.381.761/0001-00</v>
          </cell>
          <cell r="G144" t="str">
            <v>SIX DISTRIBUIDORA HOSPITALAR LTDA</v>
          </cell>
          <cell r="H144" t="str">
            <v>B</v>
          </cell>
          <cell r="I144" t="str">
            <v>S</v>
          </cell>
          <cell r="J144" t="str">
            <v>000085681</v>
          </cell>
          <cell r="K144" t="str">
            <v>20/01/2026</v>
          </cell>
          <cell r="L144" t="str">
            <v>26260121381761000100550010000856811981273579</v>
          </cell>
          <cell r="M144" t="str">
            <v>26 - Pernambuco</v>
          </cell>
          <cell r="N144">
            <v>1122</v>
          </cell>
        </row>
        <row r="145">
          <cell r="C145" t="str">
            <v>HOSPITAL DOM HÉLDER CÂMARA - CG. Nº 018/2022</v>
          </cell>
          <cell r="E145" t="str">
            <v>3.4 - Material Farmacológico</v>
          </cell>
          <cell r="F145" t="str">
            <v>21.381.761/0001-00</v>
          </cell>
          <cell r="G145" t="str">
            <v>SIX DISTRIBUIDORA HOSPITALAR LTDA</v>
          </cell>
          <cell r="H145" t="str">
            <v>B</v>
          </cell>
          <cell r="I145" t="str">
            <v>S</v>
          </cell>
          <cell r="J145" t="str">
            <v>000085877</v>
          </cell>
          <cell r="K145" t="str">
            <v>27/01/2026</v>
          </cell>
          <cell r="L145" t="str">
            <v>26260121381761000100550010000858771432611317</v>
          </cell>
          <cell r="M145" t="str">
            <v>26 - Pernambuco</v>
          </cell>
          <cell r="N145">
            <v>3300</v>
          </cell>
        </row>
        <row r="146">
          <cell r="C146" t="str">
            <v>HOSPITAL DOM HÉLDER CÂMARA - CG. Nº 018/2022</v>
          </cell>
          <cell r="E146" t="str">
            <v>3.4 - Material Farmacológico</v>
          </cell>
          <cell r="F146" t="str">
            <v>21.381.761/0001-00</v>
          </cell>
          <cell r="G146" t="str">
            <v>SIX DISTRIBUIDORA HOSPITALAR LTDA</v>
          </cell>
          <cell r="H146" t="str">
            <v>B</v>
          </cell>
          <cell r="I146" t="str">
            <v>S</v>
          </cell>
          <cell r="J146" t="str">
            <v>000085878</v>
          </cell>
          <cell r="K146" t="str">
            <v>27/01/2026</v>
          </cell>
          <cell r="L146" t="str">
            <v>26260121381761000100550010000858781976829179</v>
          </cell>
          <cell r="M146" t="str">
            <v>26 - Pernambuco</v>
          </cell>
          <cell r="N146">
            <v>2376</v>
          </cell>
        </row>
        <row r="147">
          <cell r="C147" t="str">
            <v>HOSPITAL DOM HÉLDER CÂMARA - CG. Nº 018/2022</v>
          </cell>
          <cell r="E147" t="str">
            <v>3.4 - Material Farmacológico</v>
          </cell>
          <cell r="F147" t="str">
            <v>21.381.761/0001-00</v>
          </cell>
          <cell r="G147" t="str">
            <v>SIX DISTRIBUIDORA HOSPITALAR LTDA</v>
          </cell>
          <cell r="H147" t="str">
            <v>B</v>
          </cell>
          <cell r="I147" t="str">
            <v>S</v>
          </cell>
          <cell r="J147" t="str">
            <v>000085879</v>
          </cell>
          <cell r="K147" t="str">
            <v>27/01/2026</v>
          </cell>
          <cell r="L147" t="str">
            <v>26260121381761000100550010000858791177481004</v>
          </cell>
          <cell r="M147" t="str">
            <v>26 - Pernambuco</v>
          </cell>
          <cell r="N147">
            <v>43.4</v>
          </cell>
        </row>
        <row r="148">
          <cell r="C148" t="str">
            <v>HOSPITAL DOM HÉLDER CÂMARA - CG. Nº 018/2022</v>
          </cell>
          <cell r="E148" t="str">
            <v>3.4 - Material Farmacológico</v>
          </cell>
          <cell r="F148" t="str">
            <v>09.007.162/0001-26</v>
          </cell>
          <cell r="G148" t="str">
            <v>MAUES LOBATO COMERCIO E REPRESENTACOES</v>
          </cell>
          <cell r="H148" t="str">
            <v>B</v>
          </cell>
          <cell r="I148" t="str">
            <v>S</v>
          </cell>
          <cell r="J148" t="str">
            <v>000105427</v>
          </cell>
          <cell r="K148" t="str">
            <v>06/01/2026</v>
          </cell>
          <cell r="L148" t="str">
            <v>26260109007162000126550010001054271992096228</v>
          </cell>
          <cell r="M148" t="str">
            <v>26 - Pernambuco</v>
          </cell>
          <cell r="N148">
            <v>4080</v>
          </cell>
        </row>
        <row r="149">
          <cell r="C149" t="str">
            <v>HOSPITAL DOM HÉLDER CÂMARA - CG. Nº 018/2022</v>
          </cell>
          <cell r="E149" t="str">
            <v>3.4 - Material Farmacológico</v>
          </cell>
          <cell r="F149" t="str">
            <v>09.007.162/0001-26</v>
          </cell>
          <cell r="G149" t="str">
            <v>MAUES LOBATO COMERCIO E REPRESENTACOES</v>
          </cell>
          <cell r="H149" t="str">
            <v>B</v>
          </cell>
          <cell r="I149" t="str">
            <v>S</v>
          </cell>
          <cell r="J149" t="str">
            <v>000105591</v>
          </cell>
          <cell r="K149" t="str">
            <v>16/01/2026</v>
          </cell>
          <cell r="L149" t="str">
            <v>26260109007162000126550010001055911458304368</v>
          </cell>
          <cell r="M149" t="str">
            <v>26 - Pernambuco</v>
          </cell>
          <cell r="N149">
            <v>74280</v>
          </cell>
        </row>
        <row r="150">
          <cell r="C150" t="str">
            <v>HOSPITAL DOM HÉLDER CÂMARA - CG. Nº 018/2022</v>
          </cell>
          <cell r="E150" t="str">
            <v>3.4 - Material Farmacológico</v>
          </cell>
          <cell r="F150" t="str">
            <v>09.007.162/0001-26</v>
          </cell>
          <cell r="G150" t="str">
            <v>MAUES LOBATO COMERCIO E REPRESENTACOES</v>
          </cell>
          <cell r="H150" t="str">
            <v>B</v>
          </cell>
          <cell r="I150" t="str">
            <v>S</v>
          </cell>
          <cell r="J150" t="str">
            <v>000105643</v>
          </cell>
          <cell r="K150" t="str">
            <v>21/01/2026</v>
          </cell>
          <cell r="L150" t="str">
            <v>26260109007162000126550010001056431833903310</v>
          </cell>
          <cell r="M150" t="str">
            <v>26 - Pernambuco</v>
          </cell>
          <cell r="N150">
            <v>20763</v>
          </cell>
        </row>
        <row r="151">
          <cell r="C151" t="str">
            <v>HOSPITAL DOM HÉLDER CÂMARA - CG. Nº 018/2022</v>
          </cell>
          <cell r="E151" t="str">
            <v>3.4 - Material Farmacológico</v>
          </cell>
          <cell r="F151" t="str">
            <v>09.007.162/0001-26</v>
          </cell>
          <cell r="G151" t="str">
            <v>MAUES LOBATO COMERCIO E REPRESENTACOES</v>
          </cell>
          <cell r="H151" t="str">
            <v>B</v>
          </cell>
          <cell r="I151" t="str">
            <v>S</v>
          </cell>
          <cell r="J151" t="str">
            <v>000105725</v>
          </cell>
          <cell r="K151" t="str">
            <v>27/01/2026</v>
          </cell>
          <cell r="L151" t="str">
            <v>26260109007162000126550010001057251688576292</v>
          </cell>
          <cell r="M151" t="str">
            <v>26 - Pernambuco</v>
          </cell>
          <cell r="N151">
            <v>617.5</v>
          </cell>
        </row>
        <row r="152">
          <cell r="C152" t="str">
            <v>HOSPITAL DOM HÉLDER CÂMARA - CG. Nº 018/2022</v>
          </cell>
          <cell r="E152" t="str">
            <v>3.4 - Material Farmacológico</v>
          </cell>
          <cell r="F152" t="str">
            <v>41.249.434/0001-07</v>
          </cell>
          <cell r="G152" t="str">
            <v>PROSMED PRODUTOS MEDICOS LTDA</v>
          </cell>
          <cell r="H152" t="str">
            <v>B</v>
          </cell>
          <cell r="I152" t="str">
            <v>S</v>
          </cell>
          <cell r="J152" t="str">
            <v>000148485</v>
          </cell>
          <cell r="K152" t="str">
            <v>24/11/2025</v>
          </cell>
          <cell r="L152" t="str">
            <v>26251141249434000107550010001484851085342196</v>
          </cell>
          <cell r="M152" t="str">
            <v>26 - Pernambuco</v>
          </cell>
          <cell r="N152">
            <v>478.78</v>
          </cell>
        </row>
        <row r="153">
          <cell r="C153" t="str">
            <v>HOSPITAL DOM HÉLDER CÂMARA - CG. Nº 018/2022</v>
          </cell>
          <cell r="E153" t="str">
            <v>3.4 - Material Farmacológico</v>
          </cell>
          <cell r="F153" t="str">
            <v>41.249.434/0001-07</v>
          </cell>
          <cell r="G153" t="str">
            <v>PROSMED PRODUTOS MEDICOS LTDA</v>
          </cell>
          <cell r="H153" t="str">
            <v>B</v>
          </cell>
          <cell r="I153" t="str">
            <v>S</v>
          </cell>
          <cell r="J153" t="str">
            <v>000149117</v>
          </cell>
          <cell r="K153" t="str">
            <v>01/12/2025</v>
          </cell>
          <cell r="L153" t="str">
            <v>26251241249434000107550010001491171826467448</v>
          </cell>
          <cell r="M153" t="str">
            <v>26 - Pernambuco</v>
          </cell>
          <cell r="N153">
            <v>478.78</v>
          </cell>
        </row>
        <row r="154">
          <cell r="C154" t="str">
            <v>HOSPITAL DOM HÉLDER CÂMARA - CG. Nº 018/2022</v>
          </cell>
          <cell r="E154" t="str">
            <v>3.4 - Material Farmacológico</v>
          </cell>
          <cell r="F154" t="str">
            <v>41.249.434/0001-07</v>
          </cell>
          <cell r="G154" t="str">
            <v>PROSMED PRODUTOS MEDICOS LTDA</v>
          </cell>
          <cell r="H154" t="str">
            <v>B</v>
          </cell>
          <cell r="I154" t="str">
            <v>S</v>
          </cell>
          <cell r="J154" t="str">
            <v>000150698</v>
          </cell>
          <cell r="K154" t="str">
            <v>29/12/2025</v>
          </cell>
          <cell r="L154" t="str">
            <v>26251241249434000107550010001506981663312155</v>
          </cell>
          <cell r="M154" t="str">
            <v>26 - Pernambuco</v>
          </cell>
          <cell r="N154">
            <v>239.39</v>
          </cell>
        </row>
        <row r="155">
          <cell r="C155" t="str">
            <v>HOSPITAL DOM HÉLDER CÂMARA - CG. Nº 018/2022</v>
          </cell>
          <cell r="E155" t="str">
            <v>3.4 - Material Farmacológico</v>
          </cell>
          <cell r="F155" t="str">
            <v>07.484.373/0001-24</v>
          </cell>
          <cell r="G155" t="str">
            <v>UNI HOSPITALAR</v>
          </cell>
          <cell r="H155" t="str">
            <v>B</v>
          </cell>
          <cell r="I155" t="str">
            <v>S</v>
          </cell>
          <cell r="J155" t="str">
            <v>000248682</v>
          </cell>
          <cell r="K155" t="str">
            <v>06/01/2026</v>
          </cell>
          <cell r="L155" t="str">
            <v>26260107484373000124550010002486821318234784</v>
          </cell>
          <cell r="M155" t="str">
            <v>26 - Pernambuco</v>
          </cell>
          <cell r="N155">
            <v>1605</v>
          </cell>
        </row>
        <row r="156">
          <cell r="C156" t="str">
            <v>HOSPITAL DOM HÉLDER CÂMARA - CG. Nº 018/2022</v>
          </cell>
          <cell r="E156" t="str">
            <v>3.4 - Material Farmacológico</v>
          </cell>
          <cell r="F156" t="str">
            <v>07.484.373/0001-24</v>
          </cell>
          <cell r="G156" t="str">
            <v>UNI HOSPITALAR</v>
          </cell>
          <cell r="H156" t="str">
            <v>B</v>
          </cell>
          <cell r="I156" t="str">
            <v>S</v>
          </cell>
          <cell r="J156" t="str">
            <v>000249519</v>
          </cell>
          <cell r="K156" t="str">
            <v>16/01/2026</v>
          </cell>
          <cell r="L156" t="str">
            <v>26260107484373000124550010002495191309639713</v>
          </cell>
          <cell r="M156" t="str">
            <v>26 - Pernambuco</v>
          </cell>
          <cell r="N156">
            <v>8856</v>
          </cell>
        </row>
        <row r="157">
          <cell r="C157" t="str">
            <v>HOSPITAL DOM HÉLDER CÂMARA - CG. Nº 018/2022</v>
          </cell>
          <cell r="E157" t="str">
            <v>3.4 - Material Farmacológico</v>
          </cell>
          <cell r="F157" t="str">
            <v>07.484.373/0001-24</v>
          </cell>
          <cell r="G157" t="str">
            <v>UNI HOSPITALAR</v>
          </cell>
          <cell r="H157" t="str">
            <v>B</v>
          </cell>
          <cell r="I157" t="str">
            <v>S</v>
          </cell>
          <cell r="J157" t="str">
            <v>000249520</v>
          </cell>
          <cell r="K157" t="str">
            <v>16/01/2026</v>
          </cell>
          <cell r="L157" t="str">
            <v>26260107484373000124550010002495201342914931</v>
          </cell>
          <cell r="M157" t="str">
            <v>26 - Pernambuco</v>
          </cell>
          <cell r="N157">
            <v>5700</v>
          </cell>
        </row>
        <row r="158">
          <cell r="C158" t="str">
            <v>HOSPITAL DOM HÉLDER CÂMARA - CG. Nº 018/2022</v>
          </cell>
          <cell r="E158" t="str">
            <v>3.4 - Material Farmacológico</v>
          </cell>
          <cell r="F158" t="str">
            <v>07.484.373/0001-24</v>
          </cell>
          <cell r="G158" t="str">
            <v>UNI HOSPITALAR</v>
          </cell>
          <cell r="H158" t="str">
            <v>B</v>
          </cell>
          <cell r="I158" t="str">
            <v>S</v>
          </cell>
          <cell r="J158" t="str">
            <v>000249521</v>
          </cell>
          <cell r="K158" t="str">
            <v>16/01/2026</v>
          </cell>
          <cell r="L158" t="str">
            <v>26260107484373000124550010002495211024712186</v>
          </cell>
          <cell r="M158" t="str">
            <v>26 - Pernambuco</v>
          </cell>
          <cell r="N158">
            <v>458.43</v>
          </cell>
        </row>
        <row r="159">
          <cell r="C159" t="str">
            <v>HOSPITAL DOM HÉLDER CÂMARA - CG. Nº 018/2022</v>
          </cell>
          <cell r="E159" t="str">
            <v>3.4 - Material Farmacológico</v>
          </cell>
          <cell r="F159" t="str">
            <v>07.484.373/0001-24</v>
          </cell>
          <cell r="G159" t="str">
            <v>UNI HOSPITALAR</v>
          </cell>
          <cell r="H159" t="str">
            <v>B</v>
          </cell>
          <cell r="I159" t="str">
            <v>S</v>
          </cell>
          <cell r="J159" t="str">
            <v>000249715</v>
          </cell>
          <cell r="K159" t="str">
            <v>20/01/2026</v>
          </cell>
          <cell r="L159" t="str">
            <v>26260107484373000124550010002497151818083014</v>
          </cell>
          <cell r="M159" t="str">
            <v>26 - Pernambuco</v>
          </cell>
          <cell r="N159">
            <v>545.30999999999995</v>
          </cell>
        </row>
        <row r="160">
          <cell r="C160" t="str">
            <v>HOSPITAL DOM HÉLDER CÂMARA - CG. Nº 018/2022</v>
          </cell>
          <cell r="E160" t="str">
            <v>3.4 - Material Farmacológico</v>
          </cell>
          <cell r="F160" t="str">
            <v>07.484.373/0001-24</v>
          </cell>
          <cell r="G160" t="str">
            <v>UNI HOSPITALAR</v>
          </cell>
          <cell r="H160" t="str">
            <v>B</v>
          </cell>
          <cell r="I160" t="str">
            <v>S</v>
          </cell>
          <cell r="J160" t="str">
            <v>000249724</v>
          </cell>
          <cell r="K160" t="str">
            <v>20/01/2026</v>
          </cell>
          <cell r="L160" t="str">
            <v>26260107484373000124550010002497241795610870</v>
          </cell>
          <cell r="M160" t="str">
            <v>26 - Pernambuco</v>
          </cell>
          <cell r="N160">
            <v>32251.83</v>
          </cell>
        </row>
        <row r="161">
          <cell r="C161" t="str">
            <v>HOSPITAL DOM HÉLDER CÂMARA - CG. Nº 018/2022</v>
          </cell>
          <cell r="E161" t="str">
            <v>3.4 - Material Farmacológico</v>
          </cell>
          <cell r="F161" t="str">
            <v>07.484.373/0001-24</v>
          </cell>
          <cell r="G161" t="str">
            <v>UNI HOSPITALAR</v>
          </cell>
          <cell r="H161" t="str">
            <v>B</v>
          </cell>
          <cell r="I161" t="str">
            <v>S</v>
          </cell>
          <cell r="J161" t="str">
            <v>000249870</v>
          </cell>
          <cell r="K161" t="str">
            <v>22/01/2026</v>
          </cell>
          <cell r="L161" t="str">
            <v>26260107484373000124550010002498701913503901</v>
          </cell>
          <cell r="M161" t="str">
            <v>26 - Pernambuco</v>
          </cell>
          <cell r="N161">
            <v>855.89</v>
          </cell>
        </row>
        <row r="162">
          <cell r="C162" t="str">
            <v>HOSPITAL DOM HÉLDER CÂMARA - CG. Nº 018/2022</v>
          </cell>
          <cell r="E162" t="str">
            <v>3.4 - Material Farmacológico</v>
          </cell>
          <cell r="F162" t="str">
            <v>08.674.752/0001-40</v>
          </cell>
          <cell r="G162" t="str">
            <v>CIRURGICA MONTEBELLO LTDA</v>
          </cell>
          <cell r="H162" t="str">
            <v>B</v>
          </cell>
          <cell r="I162" t="str">
            <v>S</v>
          </cell>
          <cell r="J162" t="str">
            <v>000249992</v>
          </cell>
          <cell r="K162" t="str">
            <v>12/01/2026</v>
          </cell>
          <cell r="L162" t="str">
            <v>26260108674752000140550010002499921799823192</v>
          </cell>
          <cell r="M162" t="str">
            <v>26 - Pernambuco</v>
          </cell>
          <cell r="N162">
            <v>19414.87</v>
          </cell>
        </row>
        <row r="163">
          <cell r="C163" t="str">
            <v>HOSPITAL DOM HÉLDER CÂMARA - CG. Nº 018/2022</v>
          </cell>
          <cell r="E163" t="str">
            <v>3.4 - Material Farmacológico</v>
          </cell>
          <cell r="F163" t="str">
            <v>44.734.671/0022-86</v>
          </cell>
          <cell r="G163" t="str">
            <v>CRISTALIA PRODUTOS QUIMICOS FARMACEUTICOS LTDA</v>
          </cell>
          <cell r="H163" t="str">
            <v>B</v>
          </cell>
          <cell r="I163" t="str">
            <v>S</v>
          </cell>
          <cell r="J163" t="str">
            <v>000367685</v>
          </cell>
          <cell r="K163" t="str">
            <v>09/01/2026</v>
          </cell>
          <cell r="L163" t="str">
            <v>31260144734671002529550100003676851955532166</v>
          </cell>
          <cell r="M163" t="str">
            <v>31 -  Minas Gerais</v>
          </cell>
          <cell r="N163">
            <v>8640</v>
          </cell>
        </row>
        <row r="164">
          <cell r="C164" t="str">
            <v>HOSPITAL DOM HÉLDER CÂMARA - CG. Nº 018/2022</v>
          </cell>
          <cell r="E164" t="str">
            <v>3.4 - Material Farmacológico</v>
          </cell>
          <cell r="F164" t="str">
            <v>09.441.460/0001-20</v>
          </cell>
          <cell r="G164" t="str">
            <v>PADRAO DIST DE PRODUTOS E EQUIP HOSP PADRE CALLOU LTDA</v>
          </cell>
          <cell r="H164" t="str">
            <v>B</v>
          </cell>
          <cell r="I164" t="str">
            <v>S</v>
          </cell>
          <cell r="J164" t="str">
            <v>000390862</v>
          </cell>
          <cell r="K164" t="str">
            <v>09/01/2026</v>
          </cell>
          <cell r="L164" t="str">
            <v>26260109441460000120550010003908621167553356</v>
          </cell>
          <cell r="M164" t="str">
            <v>26 - Pernambuco</v>
          </cell>
          <cell r="N164">
            <v>216.9</v>
          </cell>
        </row>
        <row r="165">
          <cell r="C165" t="str">
            <v>HOSPITAL DOM HÉLDER CÂMARA - CG. Nº 018/2022</v>
          </cell>
          <cell r="E165" t="str">
            <v>3.4 - Material Farmacológico</v>
          </cell>
          <cell r="F165" t="str">
            <v>08.778.201/0001-26</v>
          </cell>
          <cell r="G165" t="str">
            <v>DROGAFONTE LTDA</v>
          </cell>
          <cell r="H165" t="str">
            <v>B</v>
          </cell>
          <cell r="I165" t="str">
            <v>S</v>
          </cell>
          <cell r="J165" t="str">
            <v>000524560</v>
          </cell>
          <cell r="K165" t="str">
            <v>06/01/2026</v>
          </cell>
          <cell r="L165" t="str">
            <v>26260108778201000126550010005245601352468283</v>
          </cell>
          <cell r="M165" t="str">
            <v>26 - Pernambuco</v>
          </cell>
          <cell r="N165">
            <v>916.32</v>
          </cell>
        </row>
        <row r="166">
          <cell r="C166" t="str">
            <v>HOSPITAL DOM HÉLDER CÂMARA - CG. Nº 018/2022</v>
          </cell>
          <cell r="E166" t="str">
            <v>3.4 - Material Farmacológico</v>
          </cell>
          <cell r="F166" t="str">
            <v>08.778.201/0001-26</v>
          </cell>
          <cell r="G166" t="str">
            <v>DROGAFONTE LTDA</v>
          </cell>
          <cell r="H166" t="str">
            <v>B</v>
          </cell>
          <cell r="I166" t="str">
            <v>S</v>
          </cell>
          <cell r="J166" t="str">
            <v>000524925</v>
          </cell>
          <cell r="K166" t="str">
            <v>09/01/2026</v>
          </cell>
          <cell r="L166" t="str">
            <v>26260108778201000126550010005249251245094919</v>
          </cell>
          <cell r="M166" t="str">
            <v>26 - Pernambuco</v>
          </cell>
          <cell r="N166">
            <v>1860.84</v>
          </cell>
        </row>
        <row r="167">
          <cell r="C167" t="str">
            <v>HOSPITAL DOM HÉLDER CÂMARA - CG. Nº 018/2022</v>
          </cell>
          <cell r="E167" t="str">
            <v>3.4 - Material Farmacológico</v>
          </cell>
          <cell r="F167" t="str">
            <v>08.778.201/0001-26</v>
          </cell>
          <cell r="G167" t="str">
            <v>DROGAFONTE LTDA</v>
          </cell>
          <cell r="H167" t="str">
            <v>B</v>
          </cell>
          <cell r="I167" t="str">
            <v>S</v>
          </cell>
          <cell r="J167" t="str">
            <v>000525841</v>
          </cell>
          <cell r="K167" t="str">
            <v>21/01/2026</v>
          </cell>
          <cell r="L167" t="str">
            <v>26260108778201000126550010005258411213632527</v>
          </cell>
          <cell r="M167" t="str">
            <v>26 - Pernambuco</v>
          </cell>
          <cell r="N167">
            <v>6164.14</v>
          </cell>
        </row>
        <row r="168">
          <cell r="C168" t="str">
            <v>HOSPITAL DOM HÉLDER CÂMARA - CG. Nº 018/2022</v>
          </cell>
          <cell r="E168" t="str">
            <v>3.4 - Material Farmacológico</v>
          </cell>
          <cell r="F168" t="str">
            <v>08.778.201/0001-26</v>
          </cell>
          <cell r="G168" t="str">
            <v>DROGAFONTE LTDA</v>
          </cell>
          <cell r="H168" t="str">
            <v>B</v>
          </cell>
          <cell r="I168" t="str">
            <v>S</v>
          </cell>
          <cell r="J168" t="str">
            <v>000525848</v>
          </cell>
          <cell r="K168" t="str">
            <v>21/01/2026</v>
          </cell>
          <cell r="L168" t="str">
            <v>26260108778201000126550010005258481171310234</v>
          </cell>
          <cell r="M168" t="str">
            <v>26 - Pernambuco</v>
          </cell>
          <cell r="N168">
            <v>1372.7</v>
          </cell>
        </row>
        <row r="169">
          <cell r="C169" t="str">
            <v>HOSPITAL DOM HÉLDER CÂMARA - CG. Nº 018/2022</v>
          </cell>
          <cell r="E169" t="str">
            <v>3.4 - Material Farmacológico</v>
          </cell>
          <cell r="F169" t="str">
            <v>08.778.201/0001-26</v>
          </cell>
          <cell r="G169" t="str">
            <v>DROGAFONTE LTDA</v>
          </cell>
          <cell r="H169" t="str">
            <v>B</v>
          </cell>
          <cell r="I169" t="str">
            <v>S</v>
          </cell>
          <cell r="J169" t="str">
            <v>000526512</v>
          </cell>
          <cell r="K169" t="str">
            <v>28/01/2026</v>
          </cell>
          <cell r="L169" t="str">
            <v>26260108778201000126550010005265121691325681</v>
          </cell>
          <cell r="M169" t="str">
            <v>26 - Pernambuco</v>
          </cell>
          <cell r="N169">
            <v>19273.71</v>
          </cell>
        </row>
        <row r="170">
          <cell r="C170" t="str">
            <v>HOSPITAL DOM HÉLDER CÂMARA - CG. Nº 018/2022</v>
          </cell>
          <cell r="E170" t="str">
            <v>3.4 - Material Farmacológico</v>
          </cell>
          <cell r="F170" t="str">
            <v>44.734.671/0022-86</v>
          </cell>
          <cell r="G170" t="str">
            <v>CRISTALIA PRODUTOS QUIMICOS FARMACEUTICOS LTDA</v>
          </cell>
          <cell r="H170" t="str">
            <v>B</v>
          </cell>
          <cell r="I170" t="str">
            <v>S</v>
          </cell>
          <cell r="J170" t="str">
            <v>000878848</v>
          </cell>
          <cell r="K170" t="str">
            <v>06/01/2026</v>
          </cell>
          <cell r="L170" t="str">
            <v>35260144734671002286550100008788481937912084</v>
          </cell>
          <cell r="M170" t="str">
            <v>35 - São Paulo</v>
          </cell>
          <cell r="N170">
            <v>43918</v>
          </cell>
        </row>
        <row r="171">
          <cell r="C171" t="str">
            <v>HOSPITAL DOM HÉLDER CÂMARA - CG. Nº 018/2022</v>
          </cell>
          <cell r="E171" t="str">
            <v>3.4 - Material Farmacológico</v>
          </cell>
          <cell r="F171" t="str">
            <v>44.734.671/0022-86</v>
          </cell>
          <cell r="G171" t="str">
            <v>CRISTALIA PRODUTOS QUIMICOS FARMACEUTICOS LTDA</v>
          </cell>
          <cell r="H171" t="str">
            <v>B</v>
          </cell>
          <cell r="I171" t="str">
            <v>S</v>
          </cell>
          <cell r="J171" t="str">
            <v>000884902</v>
          </cell>
          <cell r="K171" t="str">
            <v>14/01/2026</v>
          </cell>
          <cell r="L171" t="str">
            <v>35260144734671002286550100008849021884467490</v>
          </cell>
          <cell r="M171" t="str">
            <v>35 - São Paulo</v>
          </cell>
          <cell r="N171">
            <v>1500</v>
          </cell>
        </row>
        <row r="172">
          <cell r="C172" t="str">
            <v>HOSPITAL DOM HÉLDER CÂMARA - CG. Nº 018/2022</v>
          </cell>
          <cell r="E172" t="str">
            <v>3.4 - Material Farmacológico</v>
          </cell>
          <cell r="F172" t="str">
            <v>44.734.671/0022-86</v>
          </cell>
          <cell r="G172" t="str">
            <v>CRISTALIA PRODUTOS QUIMICOS FARMACEUTICOS LTDA</v>
          </cell>
          <cell r="H172" t="str">
            <v>B</v>
          </cell>
          <cell r="I172" t="str">
            <v>S</v>
          </cell>
          <cell r="J172" t="str">
            <v>000885588</v>
          </cell>
          <cell r="K172" t="str">
            <v>14/01/2026</v>
          </cell>
          <cell r="L172" t="str">
            <v>35260144734671002286550100008855881699506288</v>
          </cell>
          <cell r="M172" t="str">
            <v>35 - São Paulo</v>
          </cell>
          <cell r="N172">
            <v>7000</v>
          </cell>
        </row>
        <row r="173">
          <cell r="C173" t="str">
            <v>HOSPITAL DOM HÉLDER CÂMARA - CG. Nº 018/2022</v>
          </cell>
          <cell r="E173" t="str">
            <v>3.4 - Material Farmacológico</v>
          </cell>
          <cell r="F173" t="str">
            <v>11.449.180/0001-00</v>
          </cell>
          <cell r="G173" t="str">
            <v>DPROSMED DISTRIB. DE PRODUTOS MEDICOS HOSPITALARES EIRELI</v>
          </cell>
          <cell r="H173" t="str">
            <v>B</v>
          </cell>
          <cell r="I173" t="str">
            <v>S</v>
          </cell>
          <cell r="J173" t="str">
            <v>00089664</v>
          </cell>
          <cell r="K173" t="str">
            <v>07/01/2026</v>
          </cell>
          <cell r="L173" t="str">
            <v>26260111449180000100550010000896641000715576</v>
          </cell>
          <cell r="M173" t="str">
            <v>26 - Pernambuco</v>
          </cell>
          <cell r="N173">
            <v>1385.4</v>
          </cell>
        </row>
        <row r="174">
          <cell r="C174" t="str">
            <v>HOSPITAL DOM HÉLDER CÂMARA - CG. Nº 018/2022</v>
          </cell>
          <cell r="E174" t="str">
            <v>3.4 - Material Farmacológico</v>
          </cell>
          <cell r="F174" t="str">
            <v>11.449.180/0001-00</v>
          </cell>
          <cell r="G174" t="str">
            <v>DPROSMED DISTRIB. DE PRODUTOS MEDICOS HOSPITALARES EIRELI</v>
          </cell>
          <cell r="H174" t="str">
            <v>B</v>
          </cell>
          <cell r="I174" t="str">
            <v>S</v>
          </cell>
          <cell r="J174" t="str">
            <v>00089771</v>
          </cell>
          <cell r="K174" t="str">
            <v>08/01/2026</v>
          </cell>
          <cell r="L174" t="str">
            <v>26260111449180000100550010000897711000717412</v>
          </cell>
          <cell r="M174" t="str">
            <v>26 - Pernambuco</v>
          </cell>
          <cell r="N174">
            <v>1225</v>
          </cell>
        </row>
        <row r="175">
          <cell r="C175" t="str">
            <v>HOSPITAL DOM HÉLDER CÂMARA - CG. Nº 018/2022</v>
          </cell>
          <cell r="E175" t="str">
            <v>3.4 - Material Farmacológico</v>
          </cell>
          <cell r="F175" t="str">
            <v>11.449.180/0001-00</v>
          </cell>
          <cell r="G175" t="str">
            <v>DPROSMED DISTRIB. DE PRODUTOS MEDICOS HOSPITALARES EIRELI</v>
          </cell>
          <cell r="H175" t="str">
            <v>B</v>
          </cell>
          <cell r="I175" t="str">
            <v>S</v>
          </cell>
          <cell r="J175" t="str">
            <v>00089781</v>
          </cell>
          <cell r="K175" t="str">
            <v>09/01/2026</v>
          </cell>
          <cell r="L175" t="str">
            <v>26260111449180000100550010000897811000717559</v>
          </cell>
          <cell r="M175" t="str">
            <v>26 - Pernambuco</v>
          </cell>
          <cell r="N175">
            <v>2644.15</v>
          </cell>
        </row>
        <row r="176">
          <cell r="C176" t="str">
            <v>HOSPITAL DOM HÉLDER CÂMARA - CG. Nº 018/2022</v>
          </cell>
          <cell r="E176" t="str">
            <v>3.4 - Material Farmacológico</v>
          </cell>
          <cell r="F176" t="str">
            <v>11.449.180/0001-00</v>
          </cell>
          <cell r="G176" t="str">
            <v>DPROSMED DISTRIB. DE PRODUTOS MEDICOS HOSPITALARES EIRELI</v>
          </cell>
          <cell r="H176" t="str">
            <v>B</v>
          </cell>
          <cell r="I176" t="str">
            <v>S</v>
          </cell>
          <cell r="J176" t="str">
            <v>00090012</v>
          </cell>
          <cell r="K176" t="str">
            <v>15/01/2026</v>
          </cell>
          <cell r="L176" t="str">
            <v>26260111449180000100550010000900121000721294</v>
          </cell>
          <cell r="M176" t="str">
            <v>26 - Pernambuco</v>
          </cell>
          <cell r="N176">
            <v>16416</v>
          </cell>
        </row>
        <row r="177">
          <cell r="C177" t="str">
            <v>HOSPITAL DOM HÉLDER CÂMARA - CG. Nº 018/2022</v>
          </cell>
          <cell r="E177" t="str">
            <v>3.4 - Material Farmacológico</v>
          </cell>
          <cell r="F177" t="str">
            <v>11.449.180/0001-00</v>
          </cell>
          <cell r="G177" t="str">
            <v>DPROSMED DISTRIB. DE PRODUTOS MEDICOS HOSPITALARES EIRELI</v>
          </cell>
          <cell r="H177" t="str">
            <v>B</v>
          </cell>
          <cell r="I177" t="str">
            <v>S</v>
          </cell>
          <cell r="J177" t="str">
            <v>00090073</v>
          </cell>
          <cell r="K177" t="str">
            <v>16/01/2026</v>
          </cell>
          <cell r="L177" t="str">
            <v>26260111449180000100550010000900731000722326</v>
          </cell>
          <cell r="M177" t="str">
            <v>26 - Pernambuco</v>
          </cell>
          <cell r="N177">
            <v>12950</v>
          </cell>
        </row>
        <row r="178">
          <cell r="C178" t="str">
            <v>HOSPITAL DOM HÉLDER CÂMARA - CG. Nº 018/2022</v>
          </cell>
          <cell r="E178" t="str">
            <v>3.4 - Material Farmacológico</v>
          </cell>
          <cell r="F178" t="str">
            <v>11.449.180/0001-00</v>
          </cell>
          <cell r="G178" t="str">
            <v>DPROSMED DISTRIB. DE PRODUTOS MEDICOS HOSPITALARES EIRELI</v>
          </cell>
          <cell r="H178" t="str">
            <v>B</v>
          </cell>
          <cell r="I178" t="str">
            <v>S</v>
          </cell>
          <cell r="J178" t="str">
            <v>00090088</v>
          </cell>
          <cell r="K178" t="str">
            <v>16/01/2026</v>
          </cell>
          <cell r="L178" t="str">
            <v>26260111449180000100550010000900881000722574</v>
          </cell>
          <cell r="M178" t="str">
            <v>26 - Pernambuco</v>
          </cell>
          <cell r="N178">
            <v>2520</v>
          </cell>
        </row>
        <row r="179">
          <cell r="C179" t="str">
            <v>HOSPITAL DOM HÉLDER CÂMARA - CG. Nº 018/2022</v>
          </cell>
          <cell r="E179" t="str">
            <v>3.4 - Material Farmacológico</v>
          </cell>
          <cell r="F179" t="str">
            <v>11.449.180/0001-00</v>
          </cell>
          <cell r="G179" t="str">
            <v>DPROSMED DISTRIB. DE PRODUTOS MEDICOS HOSPITALARES EIRELI</v>
          </cell>
          <cell r="H179" t="str">
            <v>B</v>
          </cell>
          <cell r="I179" t="str">
            <v>S</v>
          </cell>
          <cell r="J179" t="str">
            <v>00090099</v>
          </cell>
          <cell r="K179" t="str">
            <v>16/01/2026</v>
          </cell>
          <cell r="L179" t="str">
            <v>26260111449180000100550010000900991000722748</v>
          </cell>
          <cell r="M179" t="str">
            <v>26 - Pernambuco</v>
          </cell>
          <cell r="N179">
            <v>5000</v>
          </cell>
        </row>
        <row r="180">
          <cell r="C180" t="str">
            <v>HOSPITAL DOM HÉLDER CÂMARA - CG. Nº 018/2022</v>
          </cell>
          <cell r="E180" t="str">
            <v>3.4 - Material Farmacológico</v>
          </cell>
          <cell r="F180" t="str">
            <v>11.449.180/0001-00</v>
          </cell>
          <cell r="G180" t="str">
            <v>DPROSMED DISTRIB. DE PRODUTOS MEDICOS HOSPITALARES EIRELI</v>
          </cell>
          <cell r="H180" t="str">
            <v>B</v>
          </cell>
          <cell r="I180" t="str">
            <v>S</v>
          </cell>
          <cell r="J180" t="str">
            <v>00090122</v>
          </cell>
          <cell r="K180" t="str">
            <v>16/01/2026</v>
          </cell>
          <cell r="L180" t="str">
            <v>26260111449180000100550010000901221000723140</v>
          </cell>
          <cell r="M180" t="str">
            <v>26 - Pernambuco</v>
          </cell>
          <cell r="N180">
            <v>906</v>
          </cell>
        </row>
        <row r="181">
          <cell r="C181" t="str">
            <v>HOSPITAL DOM HÉLDER CÂMARA - CG. Nº 018/2022</v>
          </cell>
          <cell r="E181" t="str">
            <v>3.4 - Material Farmacológico</v>
          </cell>
          <cell r="F181" t="str">
            <v>11.449.180/0001-00</v>
          </cell>
          <cell r="G181" t="str">
            <v>DPROSMED DISTRIB. DE PRODUTOS MEDICOS HOSPITALARES EIRELI</v>
          </cell>
          <cell r="H181" t="str">
            <v>B</v>
          </cell>
          <cell r="I181" t="str">
            <v>S</v>
          </cell>
          <cell r="J181" t="str">
            <v>00090134</v>
          </cell>
          <cell r="K181" t="str">
            <v>19/01/2026</v>
          </cell>
          <cell r="L181" t="str">
            <v>26260111449180000100550010000901341000723281</v>
          </cell>
          <cell r="M181" t="str">
            <v>26 - Pernambuco</v>
          </cell>
          <cell r="N181">
            <v>3634</v>
          </cell>
        </row>
        <row r="182">
          <cell r="C182" t="str">
            <v>HOSPITAL DOM HÉLDER CÂMARA - CG. Nº 018/2022</v>
          </cell>
          <cell r="E182" t="str">
            <v>3.4 - Material Farmacológico</v>
          </cell>
          <cell r="F182" t="str">
            <v>67.729.178/0006-53</v>
          </cell>
          <cell r="G182" t="str">
            <v>COMERCIAL CIRURGICA RIOCLARENSE LTDA</v>
          </cell>
          <cell r="H182" t="str">
            <v>B</v>
          </cell>
          <cell r="I182" t="str">
            <v>S</v>
          </cell>
          <cell r="J182" t="str">
            <v>0123552</v>
          </cell>
          <cell r="K182" t="str">
            <v>14/01/2026</v>
          </cell>
          <cell r="L182" t="str">
            <v>26260167729178000653550010001235521547121023</v>
          </cell>
          <cell r="M182" t="str">
            <v>26 - Pernambuco</v>
          </cell>
          <cell r="N182">
            <v>727.2</v>
          </cell>
        </row>
        <row r="183">
          <cell r="C183" t="str">
            <v>HOSPITAL DOM HÉLDER CÂMARA - CG. Nº 018/2022</v>
          </cell>
          <cell r="E183" t="str">
            <v>3.4 - Material Farmacológico</v>
          </cell>
          <cell r="F183" t="str">
            <v>67.729.178/0006-53</v>
          </cell>
          <cell r="G183" t="str">
            <v>COMERCIAL CIRURGICA RIOCLARENSE LTDA</v>
          </cell>
          <cell r="H183" t="str">
            <v>B</v>
          </cell>
          <cell r="I183" t="str">
            <v>S</v>
          </cell>
          <cell r="J183" t="str">
            <v>0124849</v>
          </cell>
          <cell r="K183" t="str">
            <v>28/01/2026</v>
          </cell>
          <cell r="L183" t="str">
            <v>26260167729178000653550010001248491614054790</v>
          </cell>
          <cell r="M183" t="str">
            <v>26 - Pernambuco</v>
          </cell>
          <cell r="N183">
            <v>351.26</v>
          </cell>
        </row>
        <row r="184">
          <cell r="C184" t="str">
            <v>HOSPITAL DOM HÉLDER CÂMARA - CG. Nº 018/2022</v>
          </cell>
          <cell r="E184" t="str">
            <v>3.4 - Material Farmacológico</v>
          </cell>
          <cell r="F184" t="str">
            <v>67.729.178/0006-53</v>
          </cell>
          <cell r="G184" t="str">
            <v>COMERCIAL CIRURGICA RIOCLARENSE LTDA</v>
          </cell>
          <cell r="H184" t="str">
            <v>B</v>
          </cell>
          <cell r="I184" t="str">
            <v>S</v>
          </cell>
          <cell r="J184" t="str">
            <v>0124866</v>
          </cell>
          <cell r="K184" t="str">
            <v>29/01/2026</v>
          </cell>
          <cell r="L184" t="str">
            <v>26260167729178000653550010001248661708657619</v>
          </cell>
          <cell r="M184" t="str">
            <v>26 - Pernambuco</v>
          </cell>
          <cell r="N184">
            <v>327</v>
          </cell>
        </row>
        <row r="185">
          <cell r="C185" t="str">
            <v>HOSPITAL DOM HÉLDER CÂMARA - CG. Nº 018/2022</v>
          </cell>
          <cell r="E185" t="str">
            <v>3.4 - Material Farmacológico</v>
          </cell>
          <cell r="F185" t="str">
            <v>07.160.019/0001-44</v>
          </cell>
          <cell r="G185" t="str">
            <v>VITALE COMERCIO SA</v>
          </cell>
          <cell r="H185" t="str">
            <v>B</v>
          </cell>
          <cell r="I185" t="str">
            <v>S</v>
          </cell>
          <cell r="J185" t="str">
            <v>185838</v>
          </cell>
          <cell r="K185" t="str">
            <v>30/12/2025</v>
          </cell>
          <cell r="L185" t="str">
            <v>26251207160019000144550010001858381731530378</v>
          </cell>
          <cell r="M185" t="str">
            <v>26 - Pernambuco</v>
          </cell>
          <cell r="N185">
            <v>95000</v>
          </cell>
        </row>
        <row r="186">
          <cell r="C186" t="str">
            <v>HOSPITAL DOM HÉLDER CÂMARA - CG. Nº 018/2022</v>
          </cell>
          <cell r="E186" t="str">
            <v>3.4 - Material Farmacológico</v>
          </cell>
          <cell r="F186" t="str">
            <v>07.160.019/0001-44</v>
          </cell>
          <cell r="G186" t="str">
            <v>VITALE COMERCIO SA</v>
          </cell>
          <cell r="H186" t="str">
            <v>B</v>
          </cell>
          <cell r="I186" t="str">
            <v>S</v>
          </cell>
          <cell r="J186" t="str">
            <v>185855</v>
          </cell>
          <cell r="K186" t="str">
            <v>30/12/2025</v>
          </cell>
          <cell r="L186" t="str">
            <v>26251207160019000144550010001858551180064830</v>
          </cell>
          <cell r="M186" t="str">
            <v>26 - Pernambuco</v>
          </cell>
          <cell r="N186">
            <v>47500</v>
          </cell>
        </row>
        <row r="187">
          <cell r="C187" t="str">
            <v>HOSPITAL DOM HÉLDER CÂMARA - CG. Nº 018/2022</v>
          </cell>
          <cell r="E187" t="str">
            <v>3.4 - Material Farmacológico</v>
          </cell>
          <cell r="F187" t="str">
            <v>12.882.932/0001-94</v>
          </cell>
          <cell r="G187" t="str">
            <v>EXOMED REPRESENT DE MEDICAMENTOS LTDA</v>
          </cell>
          <cell r="H187" t="str">
            <v>B</v>
          </cell>
          <cell r="I187" t="str">
            <v>S</v>
          </cell>
          <cell r="J187" t="str">
            <v>196463</v>
          </cell>
          <cell r="K187" t="str">
            <v>19/01/2026</v>
          </cell>
          <cell r="L187" t="str">
            <v>26260112882932000194550010001964631353872970</v>
          </cell>
          <cell r="M187" t="str">
            <v>26 - Pernambuco</v>
          </cell>
          <cell r="N187">
            <v>4605.7</v>
          </cell>
        </row>
        <row r="188">
          <cell r="C188" t="str">
            <v>HOSPITAL DOM HÉLDER CÂMARA - CG. Nº 018/2022</v>
          </cell>
          <cell r="E188" t="str">
            <v>3.4 - Material Farmacológico</v>
          </cell>
          <cell r="F188" t="str">
            <v>12.882.932/0001-94</v>
          </cell>
          <cell r="G188" t="str">
            <v>EXOMED REPRESENT DE MEDICAMENTOS LTDA</v>
          </cell>
          <cell r="H188" t="str">
            <v>B</v>
          </cell>
          <cell r="I188" t="str">
            <v>S</v>
          </cell>
          <cell r="J188" t="str">
            <v>196537</v>
          </cell>
          <cell r="K188" t="str">
            <v>21/01/2026</v>
          </cell>
          <cell r="L188" t="str">
            <v>26251214784339000130550020000172811020737229</v>
          </cell>
          <cell r="M188" t="str">
            <v>26 - Pernambuco</v>
          </cell>
          <cell r="N188">
            <v>3948</v>
          </cell>
        </row>
        <row r="189">
          <cell r="C189" t="str">
            <v>HOSPITAL DOM HÉLDER CÂMARA - CG. Nº 018/2022</v>
          </cell>
          <cell r="E189" t="str">
            <v>3.4 - Material Farmacológico</v>
          </cell>
          <cell r="F189" t="str">
            <v>49.351.786/0011-52</v>
          </cell>
          <cell r="G189" t="str">
            <v>BAXTER HOSPITALAR LTDA</v>
          </cell>
          <cell r="H189" t="str">
            <v>B</v>
          </cell>
          <cell r="I189" t="str">
            <v>S</v>
          </cell>
          <cell r="J189" t="str">
            <v>611789</v>
          </cell>
          <cell r="K189" t="str">
            <v>17/12/2025</v>
          </cell>
          <cell r="L189" t="str">
            <v>35251249351786001152550060006117891000927175</v>
          </cell>
          <cell r="M189" t="str">
            <v>35 - São Paulo</v>
          </cell>
          <cell r="N189">
            <v>73509.600000000006</v>
          </cell>
        </row>
        <row r="190">
          <cell r="C190" t="str">
            <v>HOSPITAL DOM HÉLDER CÂMARA - CG. Nº 018/2022</v>
          </cell>
          <cell r="E190" t="str">
            <v>3.4 - Material Farmacológico</v>
          </cell>
          <cell r="F190" t="str">
            <v>49.351.786/0011-52</v>
          </cell>
          <cell r="G190" t="str">
            <v>BAXTER HOSPITALAR LTDA</v>
          </cell>
          <cell r="H190" t="str">
            <v>B</v>
          </cell>
          <cell r="I190" t="str">
            <v>S</v>
          </cell>
          <cell r="J190" t="str">
            <v>612448</v>
          </cell>
          <cell r="K190" t="str">
            <v>18/12/2025</v>
          </cell>
          <cell r="L190" t="str">
            <v>35251249351786001152550060006124481000945233</v>
          </cell>
          <cell r="M190" t="str">
            <v>35 - São Paulo</v>
          </cell>
          <cell r="N190">
            <v>17755.8</v>
          </cell>
        </row>
        <row r="191">
          <cell r="C191" t="str">
            <v>HOSPITAL DOM HÉLDER CÂMARA - CG. Nº 018/2022</v>
          </cell>
          <cell r="E191" t="str">
            <v>3.4 - Material Farmacológico</v>
          </cell>
          <cell r="F191" t="str">
            <v>49.351.786/0011-52</v>
          </cell>
          <cell r="G191" t="str">
            <v>BAXTER HOSPITALAR LTDA</v>
          </cell>
          <cell r="H191" t="str">
            <v>B</v>
          </cell>
          <cell r="I191" t="str">
            <v>S</v>
          </cell>
          <cell r="J191" t="str">
            <v>614686</v>
          </cell>
          <cell r="K191" t="str">
            <v>07/01/2026</v>
          </cell>
          <cell r="L191" t="str">
            <v>35260149351786001152550060006146861001053499</v>
          </cell>
          <cell r="M191" t="str">
            <v>35 - São Paulo</v>
          </cell>
          <cell r="N191">
            <v>5197.5</v>
          </cell>
        </row>
        <row r="192">
          <cell r="C192" t="str">
            <v>HOSPITAL DOM HÉLDER CÂMARA - CG. Nº 018/2022</v>
          </cell>
          <cell r="E192" t="str">
            <v>3.4 - Material Farmacológico</v>
          </cell>
          <cell r="F192" t="str">
            <v>49.351.786/0011-52</v>
          </cell>
          <cell r="G192" t="str">
            <v>BAXTER HOSPITALAR LTDA</v>
          </cell>
          <cell r="H192" t="str">
            <v>B</v>
          </cell>
          <cell r="I192" t="str">
            <v>S</v>
          </cell>
          <cell r="J192" t="str">
            <v>619126</v>
          </cell>
          <cell r="K192" t="str">
            <v>15/01/2026</v>
          </cell>
          <cell r="L192" t="str">
            <v>35260149351786001152550060006191261001150246</v>
          </cell>
          <cell r="M192" t="str">
            <v>35 - São Paulo</v>
          </cell>
          <cell r="N192">
            <v>10350</v>
          </cell>
        </row>
        <row r="193">
          <cell r="C193" t="str">
            <v>HOSPITAL DOM HÉLDER CÂMARA - CG. Nº 018/2022</v>
          </cell>
          <cell r="E193" t="str">
            <v>3.4 - Material Farmacológico</v>
          </cell>
          <cell r="F193" t="str">
            <v>03.817.043/0001-52</v>
          </cell>
          <cell r="G193" t="str">
            <v>PHARMAPLUS LTDA</v>
          </cell>
          <cell r="H193" t="str">
            <v>B</v>
          </cell>
          <cell r="I193" t="str">
            <v>S</v>
          </cell>
          <cell r="J193" t="str">
            <v>89302</v>
          </cell>
          <cell r="K193" t="str">
            <v>14/01/2026</v>
          </cell>
          <cell r="L193" t="str">
            <v>26260103817043000152550010000893021169156257</v>
          </cell>
          <cell r="M193" t="str">
            <v>26 - Pernambuco</v>
          </cell>
          <cell r="N193">
            <v>3162.1</v>
          </cell>
        </row>
        <row r="194">
          <cell r="C194" t="str">
            <v>HOSPITAL DOM HÉLDER CÂMARA - CG. Nº 018/2022</v>
          </cell>
          <cell r="E194" t="str">
            <v>3.4 - Material Farmacológico</v>
          </cell>
          <cell r="F194" t="str">
            <v>03.817.043/0001-52</v>
          </cell>
          <cell r="G194" t="str">
            <v>PHARMAPLUS LTDA</v>
          </cell>
          <cell r="H194" t="str">
            <v>B</v>
          </cell>
          <cell r="I194" t="str">
            <v>S</v>
          </cell>
          <cell r="J194" t="str">
            <v>89303</v>
          </cell>
          <cell r="K194" t="str">
            <v>14/01/2026</v>
          </cell>
          <cell r="L194" t="str">
            <v>26260103817043000152550010000893031551171119</v>
          </cell>
          <cell r="M194" t="str">
            <v>26 - Pernambuco</v>
          </cell>
          <cell r="N194">
            <v>2057.4</v>
          </cell>
        </row>
        <row r="195">
          <cell r="C195" t="str">
            <v>HOSPITAL DOM HÉLDER CÂMARA - CG. Nº 018/2022</v>
          </cell>
          <cell r="E195" t="str">
            <v>3.14 - Alimentação Preparada</v>
          </cell>
          <cell r="F195" t="str">
            <v>01.687.725/0001-62</v>
          </cell>
          <cell r="G195" t="str">
            <v>CENTRO ESPEC. EM NUTRI. ENTERAL E PARENTERAL - CENEP LTDA</v>
          </cell>
          <cell r="H195" t="str">
            <v>B</v>
          </cell>
          <cell r="I195" t="str">
            <v>S</v>
          </cell>
          <cell r="J195" t="str">
            <v>000064032</v>
          </cell>
          <cell r="K195" t="str">
            <v>19/01/2026</v>
          </cell>
          <cell r="L195" t="str">
            <v>26260101687725000162550010000640321565117923</v>
          </cell>
          <cell r="M195" t="str">
            <v>26 - Pernambuco</v>
          </cell>
          <cell r="N195">
            <v>4900</v>
          </cell>
        </row>
        <row r="196">
          <cell r="C196" t="str">
            <v>HOSPITAL DOM HÉLDER CÂMARA - CG. Nº 018/2022</v>
          </cell>
          <cell r="E196" t="str">
            <v>3.14 - Alimentação Preparada</v>
          </cell>
          <cell r="F196" t="str">
            <v>05.509.693/0001-66</v>
          </cell>
          <cell r="G196" t="str">
            <v>PROBENE FOODS INDUST COM ALIMENTOS LTDA</v>
          </cell>
          <cell r="H196" t="str">
            <v>B</v>
          </cell>
          <cell r="I196" t="str">
            <v>S</v>
          </cell>
          <cell r="J196" t="str">
            <v>000065774</v>
          </cell>
          <cell r="K196" t="str">
            <v>13/01/2026</v>
          </cell>
          <cell r="L196" t="str">
            <v>26260105509693000166550010000657741000266953</v>
          </cell>
          <cell r="M196" t="str">
            <v>26 - Pernambuco</v>
          </cell>
          <cell r="N196">
            <v>288</v>
          </cell>
        </row>
        <row r="197">
          <cell r="C197" t="str">
            <v>HOSPITAL DOM HÉLDER CÂMARA - CG. Nº 018/2022</v>
          </cell>
          <cell r="E197" t="str">
            <v>3.14 - Alimentação Preparada</v>
          </cell>
          <cell r="F197" t="str">
            <v>07.160.019/0002-25</v>
          </cell>
          <cell r="G197" t="str">
            <v>VITALE COMERCIO SA</v>
          </cell>
          <cell r="H197" t="str">
            <v>B</v>
          </cell>
          <cell r="I197" t="str">
            <v>S</v>
          </cell>
          <cell r="J197" t="str">
            <v>14062</v>
          </cell>
          <cell r="K197" t="str">
            <v>01/01/2026</v>
          </cell>
          <cell r="L197" t="str">
            <v>26251207160019000225550010000140621224326860</v>
          </cell>
          <cell r="M197" t="str">
            <v>26 - Pernambuco</v>
          </cell>
          <cell r="N197">
            <v>4080.18</v>
          </cell>
        </row>
        <row r="198">
          <cell r="C198" t="str">
            <v>HOSPITAL DOM HÉLDER CÂMARA - CG. Nº 018/2022</v>
          </cell>
          <cell r="E198" t="str">
            <v>3.2 - Gás e Outros Materiais Engarrafados</v>
          </cell>
          <cell r="F198" t="str">
            <v>24.380.578/0022-03</v>
          </cell>
          <cell r="G198" t="str">
            <v>WHITE MARTINS GASES INDUSTRIAIS NE LTDA</v>
          </cell>
          <cell r="H198" t="str">
            <v>B</v>
          </cell>
          <cell r="I198" t="str">
            <v>S</v>
          </cell>
          <cell r="J198" t="str">
            <v>1342</v>
          </cell>
          <cell r="K198" t="str">
            <v>07/01/2026</v>
          </cell>
          <cell r="L198" t="str">
            <v>26260124380578002203556010000013421271810670</v>
          </cell>
          <cell r="M198" t="str">
            <v>26 - Pernambuco</v>
          </cell>
          <cell r="N198">
            <v>9827.6299999999992</v>
          </cell>
        </row>
        <row r="199">
          <cell r="C199" t="str">
            <v>HOSPITAL DOM HÉLDER CÂMARA - CG. Nº 018/2022</v>
          </cell>
          <cell r="E199" t="str">
            <v>3.2 - Gás e Outros Materiais Engarrafados</v>
          </cell>
          <cell r="F199" t="str">
            <v>24.380.578/0022-03</v>
          </cell>
          <cell r="G199" t="str">
            <v>WHITE MARTINS GASES INDUSTRIAIS NE LTDA</v>
          </cell>
          <cell r="H199" t="str">
            <v>B</v>
          </cell>
          <cell r="I199" t="str">
            <v>S</v>
          </cell>
          <cell r="J199" t="str">
            <v>1358</v>
          </cell>
          <cell r="K199" t="str">
            <v>18/01/2026</v>
          </cell>
          <cell r="L199" t="str">
            <v>26260124380578002203556010000013581769516793</v>
          </cell>
          <cell r="M199" t="str">
            <v>26 - Pernambuco</v>
          </cell>
          <cell r="N199">
            <v>10712.37</v>
          </cell>
        </row>
        <row r="200">
          <cell r="C200" t="str">
            <v>HOSPITAL DOM HÉLDER CÂMARA - CG. Nº 018/2022</v>
          </cell>
          <cell r="E200" t="str">
            <v>3.2 - Gás e Outros Materiais Engarrafados</v>
          </cell>
          <cell r="F200" t="str">
            <v>24.380.578/0020-41</v>
          </cell>
          <cell r="G200" t="str">
            <v>WHITE MARTINS GASES INDUSTRIAIS DO NORDESTE LTDA</v>
          </cell>
          <cell r="H200" t="str">
            <v>B</v>
          </cell>
          <cell r="I200" t="str">
            <v>S</v>
          </cell>
          <cell r="J200" t="str">
            <v>150704</v>
          </cell>
          <cell r="K200" t="str">
            <v>29/12/2025</v>
          </cell>
          <cell r="L200" t="str">
            <v>26251224380578002041554000001507041146162774</v>
          </cell>
          <cell r="M200" t="str">
            <v>26 - Pernambuco</v>
          </cell>
          <cell r="N200">
            <v>303.52999999999997</v>
          </cell>
        </row>
        <row r="201">
          <cell r="C201" t="str">
            <v>HOSPITAL DOM HÉLDER CÂMARA - CG. Nº 018/2022</v>
          </cell>
          <cell r="E201" t="str">
            <v>3.2 - Gás e Outros Materiais Engarrafados</v>
          </cell>
          <cell r="F201" t="str">
            <v>24.380.578/0020-41</v>
          </cell>
          <cell r="G201" t="str">
            <v>WHITE MARTINS GASES INDUSTRIAIS DO NORDESTE LTDA</v>
          </cell>
          <cell r="H201" t="str">
            <v>B</v>
          </cell>
          <cell r="I201" t="str">
            <v>S</v>
          </cell>
          <cell r="J201" t="str">
            <v>151684</v>
          </cell>
          <cell r="K201" t="str">
            <v>13/01/2026</v>
          </cell>
          <cell r="L201" t="str">
            <v>26260124380578002041554000001516841039166356</v>
          </cell>
          <cell r="M201" t="str">
            <v>26 - Pernambuco</v>
          </cell>
          <cell r="N201">
            <v>364.24</v>
          </cell>
        </row>
        <row r="202">
          <cell r="C202" t="str">
            <v>HOSPITAL DOM HÉLDER CÂMARA - CG. Nº 018/2022</v>
          </cell>
          <cell r="E202" t="str">
            <v>3.2 - Gás e Outros Materiais Engarrafados</v>
          </cell>
          <cell r="F202" t="str">
            <v>24.380.578/0020-41</v>
          </cell>
          <cell r="G202" t="str">
            <v>WHITE MARTINS GASES INDUSTRIAIS DO NORDESTE LTDA</v>
          </cell>
          <cell r="H202" t="str">
            <v>B</v>
          </cell>
          <cell r="I202" t="str">
            <v>S</v>
          </cell>
          <cell r="J202" t="str">
            <v>2972</v>
          </cell>
          <cell r="K202" t="str">
            <v>15/01/2026</v>
          </cell>
          <cell r="L202" t="str">
            <v>26260124380578002041556140000029721681806430</v>
          </cell>
          <cell r="M202" t="str">
            <v>26 - Pernambuco</v>
          </cell>
          <cell r="N202">
            <v>242.82</v>
          </cell>
        </row>
        <row r="203">
          <cell r="C203" t="str">
            <v>HOSPITAL DOM HÉLDER CÂMARA - CG. Nº 018/2022</v>
          </cell>
          <cell r="E203" t="str">
            <v>3.2 - Gás e Outros Materiais Engarrafados</v>
          </cell>
          <cell r="F203" t="str">
            <v>24.380.578/0020-41</v>
          </cell>
          <cell r="G203" t="str">
            <v>WHITE MARTINS GASES INDUSTRIAIS DO NORDESTE LTDA</v>
          </cell>
          <cell r="H203" t="str">
            <v>B</v>
          </cell>
          <cell r="I203" t="str">
            <v>S</v>
          </cell>
          <cell r="J203" t="str">
            <v>2987</v>
          </cell>
          <cell r="K203" t="str">
            <v>25/01/2026</v>
          </cell>
          <cell r="L203" t="str">
            <v>26260124380578002041556140000029871599725727</v>
          </cell>
          <cell r="M203" t="str">
            <v>26 - Pernambuco</v>
          </cell>
          <cell r="N203">
            <v>303.52999999999997</v>
          </cell>
        </row>
        <row r="204">
          <cell r="C204" t="str">
            <v>HOSPITAL DOM HÉLDER CÂMARA - CG. Nº 018/2022</v>
          </cell>
          <cell r="E204" t="str">
            <v>3.2 - Gás e Outros Materiais Engarrafados</v>
          </cell>
          <cell r="F204" t="str">
            <v>24.380.578/0020-41</v>
          </cell>
          <cell r="G204" t="str">
            <v>WHITE MARTINS GASES INDUSTRIAIS DO NORDESTE LTDA</v>
          </cell>
          <cell r="H204" t="str">
            <v>B</v>
          </cell>
          <cell r="I204" t="str">
            <v>S</v>
          </cell>
          <cell r="J204" t="str">
            <v>3477</v>
          </cell>
          <cell r="K204" t="str">
            <v>14/01/2026</v>
          </cell>
          <cell r="L204" t="str">
            <v>26260124380578002041556220000034771922653994</v>
          </cell>
          <cell r="M204" t="str">
            <v>26 - Pernambuco</v>
          </cell>
          <cell r="N204">
            <v>182.09</v>
          </cell>
        </row>
        <row r="205">
          <cell r="C205" t="str">
            <v>HOSPITAL DOM HÉLDER CÂMARA - CG. Nº 018/2022</v>
          </cell>
          <cell r="E205" t="str">
            <v>3.2 - Gás e Outros Materiais Engarrafados</v>
          </cell>
          <cell r="F205" t="str">
            <v>24.380.578/0020-41</v>
          </cell>
          <cell r="G205" t="str">
            <v>WHITE MARTINS GASES INDUSTRIAIS DO NORDESTE LTDA</v>
          </cell>
          <cell r="H205" t="str">
            <v>B</v>
          </cell>
          <cell r="I205" t="str">
            <v>S</v>
          </cell>
          <cell r="J205" t="str">
            <v>3506</v>
          </cell>
          <cell r="K205" t="str">
            <v>21/01/2026</v>
          </cell>
          <cell r="L205" t="str">
            <v>26260124380578002041556220000035061671647712</v>
          </cell>
          <cell r="M205" t="str">
            <v>26 - Pernambuco</v>
          </cell>
          <cell r="N205">
            <v>424.95</v>
          </cell>
        </row>
        <row r="206">
          <cell r="C206" t="str">
            <v>HOSPITAL DOM HÉLDER CÂMARA - CG. Nº 018/2022</v>
          </cell>
          <cell r="E206" t="str">
            <v>3.2 - Gás e Outros Materiais Engarrafados</v>
          </cell>
          <cell r="F206" t="str">
            <v>24.380.578/0020-41</v>
          </cell>
          <cell r="G206" t="str">
            <v>WHITE MARTINS GASES INDUSTRIAIS DO NORDESTE LTDA</v>
          </cell>
          <cell r="H206" t="str">
            <v>B</v>
          </cell>
          <cell r="I206" t="str">
            <v>S</v>
          </cell>
          <cell r="J206" t="str">
            <v>3529</v>
          </cell>
          <cell r="K206" t="str">
            <v>28/01/2026</v>
          </cell>
          <cell r="L206" t="str">
            <v>26260124380578002041556220000035291561919380</v>
          </cell>
          <cell r="M206" t="str">
            <v>26 - Pernambuco</v>
          </cell>
          <cell r="N206">
            <v>242.82</v>
          </cell>
        </row>
        <row r="207">
          <cell r="C207" t="str">
            <v>HOSPITAL DOM HÉLDER CÂMARA - CG. Nº 018/2022</v>
          </cell>
          <cell r="E207" t="str">
            <v>3.2 - Gás e Outros Materiais Engarrafados</v>
          </cell>
          <cell r="F207" t="str">
            <v>24.380.578/0020-41</v>
          </cell>
          <cell r="G207" t="str">
            <v>WHITE MARTINS GASES INDUSTRIAIS DO NORDESTE LTDA</v>
          </cell>
          <cell r="H207" t="str">
            <v>B</v>
          </cell>
          <cell r="I207" t="str">
            <v>S</v>
          </cell>
          <cell r="J207" t="str">
            <v>3992</v>
          </cell>
          <cell r="K207" t="str">
            <v>30/12/2025</v>
          </cell>
          <cell r="L207" t="str">
            <v>26251224380578002041556130000039921681872722</v>
          </cell>
          <cell r="M207" t="str">
            <v>26 - Pernambuco</v>
          </cell>
          <cell r="N207">
            <v>182.09</v>
          </cell>
        </row>
        <row r="208">
          <cell r="C208" t="str">
            <v>HOSPITAL DOM HÉLDER CÂMARA - CG. Nº 018/2022</v>
          </cell>
          <cell r="E208" t="str">
            <v>3.2 - Gás e Outros Materiais Engarrafados</v>
          </cell>
          <cell r="F208" t="str">
            <v>24.380.578/0020-41</v>
          </cell>
          <cell r="G208" t="str">
            <v>WHITE MARTINS GASES INDUSTRIAIS DO NORDESTE LTDA</v>
          </cell>
          <cell r="H208" t="str">
            <v>B</v>
          </cell>
          <cell r="I208" t="str">
            <v>S</v>
          </cell>
          <cell r="J208" t="str">
            <v>4009</v>
          </cell>
          <cell r="K208" t="str">
            <v>05/01/2026</v>
          </cell>
          <cell r="L208" t="str">
            <v>26260124380578002041556130000040091952952004</v>
          </cell>
          <cell r="M208" t="str">
            <v>26 - Pernambuco</v>
          </cell>
          <cell r="N208">
            <v>303.52999999999997</v>
          </cell>
        </row>
        <row r="209">
          <cell r="C209" t="str">
            <v>HOSPITAL DOM HÉLDER CÂMARA - CG. Nº 018/2022</v>
          </cell>
          <cell r="E209" t="str">
            <v>3.2 - Gás e Outros Materiais Engarrafados</v>
          </cell>
          <cell r="F209" t="str">
            <v>24.380.578/0020-41</v>
          </cell>
          <cell r="G209" t="str">
            <v>WHITE MARTINS GASES INDUSTRIAIS DO NORDESTE LTDA</v>
          </cell>
          <cell r="H209" t="str">
            <v>B</v>
          </cell>
          <cell r="I209" t="str">
            <v>S</v>
          </cell>
          <cell r="J209" t="str">
            <v>4010</v>
          </cell>
          <cell r="K209" t="str">
            <v>06/01/2026</v>
          </cell>
          <cell r="L209" t="str">
            <v>26260124380578002041556130000040101515767723</v>
          </cell>
          <cell r="M209" t="str">
            <v>26 - Pernambuco</v>
          </cell>
          <cell r="N209">
            <v>2633.87</v>
          </cell>
        </row>
        <row r="210">
          <cell r="C210" t="str">
            <v>HOSPITAL DOM HÉLDER CÂMARA - CG. Nº 018/2022</v>
          </cell>
          <cell r="E210" t="str">
            <v>3.2 - Gás e Outros Materiais Engarrafados</v>
          </cell>
          <cell r="F210" t="str">
            <v>24.380.578/0020-41</v>
          </cell>
          <cell r="G210" t="str">
            <v>WHITE MARTINS GASES INDUSTRIAIS DO NORDESTE LTDA</v>
          </cell>
          <cell r="H210" t="str">
            <v>B</v>
          </cell>
          <cell r="I210" t="str">
            <v>S</v>
          </cell>
          <cell r="J210" t="str">
            <v>4027</v>
          </cell>
          <cell r="K210" t="str">
            <v>08/01/2026</v>
          </cell>
          <cell r="L210" t="str">
            <v>26260124380578002041556130000040271632004510</v>
          </cell>
          <cell r="M210" t="str">
            <v>26 - Pernambuco</v>
          </cell>
          <cell r="N210">
            <v>303.51</v>
          </cell>
        </row>
        <row r="211">
          <cell r="C211" t="str">
            <v>HOSPITAL DOM HÉLDER CÂMARA - CG. Nº 018/2022</v>
          </cell>
          <cell r="E211" t="str">
            <v>3.2 - Gás e Outros Materiais Engarrafados</v>
          </cell>
          <cell r="F211" t="str">
            <v>24.380.578/0020-41</v>
          </cell>
          <cell r="G211" t="str">
            <v>WHITE MARTINS GASES INDUSTRIAIS DO NORDESTE LTDA</v>
          </cell>
          <cell r="H211" t="str">
            <v>B</v>
          </cell>
          <cell r="I211" t="str">
            <v>S</v>
          </cell>
          <cell r="J211" t="str">
            <v>4036</v>
          </cell>
          <cell r="K211" t="str">
            <v>09/01/2026</v>
          </cell>
          <cell r="L211" t="str">
            <v>26260124380578002041556130000040361911360703</v>
          </cell>
          <cell r="M211" t="str">
            <v>26 - Pernambuco</v>
          </cell>
          <cell r="N211">
            <v>303.52999999999997</v>
          </cell>
        </row>
        <row r="212">
          <cell r="C212" t="str">
            <v>HOSPITAL DOM HÉLDER CÂMARA - CG. Nº 018/2022</v>
          </cell>
          <cell r="E212" t="str">
            <v>3.2 - Gás e Outros Materiais Engarrafados</v>
          </cell>
          <cell r="F212" t="str">
            <v>24.380.578/0020-41</v>
          </cell>
          <cell r="G212" t="str">
            <v>WHITE MARTINS GASES INDUSTRIAIS DO NORDESTE LTDA</v>
          </cell>
          <cell r="H212" t="str">
            <v>B</v>
          </cell>
          <cell r="I212" t="str">
            <v>S</v>
          </cell>
          <cell r="J212" t="str">
            <v>4055</v>
          </cell>
          <cell r="K212" t="str">
            <v>16/01/2026</v>
          </cell>
          <cell r="L212" t="str">
            <v>26260124380578002041556130000040551838595039</v>
          </cell>
          <cell r="M212" t="str">
            <v>26 - Pernambuco</v>
          </cell>
          <cell r="N212">
            <v>182.09</v>
          </cell>
        </row>
        <row r="213">
          <cell r="C213" t="str">
            <v>HOSPITAL DOM HÉLDER CÂMARA - CG. Nº 018/2022</v>
          </cell>
          <cell r="E213" t="str">
            <v>3.2 - Gás e Outros Materiais Engarrafados</v>
          </cell>
          <cell r="F213" t="str">
            <v>24.380.578/0020-41</v>
          </cell>
          <cell r="G213" t="str">
            <v>WHITE MARTINS GASES INDUSTRIAIS DO NORDESTE LTDA</v>
          </cell>
          <cell r="H213" t="str">
            <v>B</v>
          </cell>
          <cell r="I213" t="str">
            <v>S</v>
          </cell>
          <cell r="J213" t="str">
            <v>4060</v>
          </cell>
          <cell r="K213" t="str">
            <v>19/01/2026</v>
          </cell>
          <cell r="L213" t="str">
            <v>26260124380578002041556130000040601785086895</v>
          </cell>
          <cell r="M213" t="str">
            <v>26 - Pernambuco</v>
          </cell>
          <cell r="N213">
            <v>303.52999999999997</v>
          </cell>
        </row>
        <row r="214">
          <cell r="C214" t="str">
            <v>HOSPITAL DOM HÉLDER CÂMARA - CG. Nº 018/2022</v>
          </cell>
          <cell r="E214" t="str">
            <v>3.2 - Gás e Outros Materiais Engarrafados</v>
          </cell>
          <cell r="F214" t="str">
            <v>24.380.578/0020-41</v>
          </cell>
          <cell r="G214" t="str">
            <v>WHITE MARTINS GASES INDUSTRIAIS DO NORDESTE LTDA</v>
          </cell>
          <cell r="H214" t="str">
            <v>B</v>
          </cell>
          <cell r="I214" t="str">
            <v>S</v>
          </cell>
          <cell r="J214" t="str">
            <v>4080</v>
          </cell>
          <cell r="K214" t="str">
            <v>22/01/2026</v>
          </cell>
          <cell r="L214" t="str">
            <v>26260124380578002041556130000040801101073381</v>
          </cell>
          <cell r="M214" t="str">
            <v>26 - Pernambuco</v>
          </cell>
          <cell r="N214">
            <v>1427.04</v>
          </cell>
        </row>
        <row r="215">
          <cell r="C215" t="str">
            <v>HOSPITAL DOM HÉLDER CÂMARA - CG. Nº 018/2022</v>
          </cell>
          <cell r="E215" t="str">
            <v>3.2 - Gás e Outros Materiais Engarrafados</v>
          </cell>
          <cell r="F215" t="str">
            <v>24.380.578/0020-41</v>
          </cell>
          <cell r="G215" t="str">
            <v>WHITE MARTINS GASES INDUSTRIAIS DO NORDESTE LTDA</v>
          </cell>
          <cell r="H215" t="str">
            <v>B</v>
          </cell>
          <cell r="I215" t="str">
            <v>S</v>
          </cell>
          <cell r="J215" t="str">
            <v>4086</v>
          </cell>
          <cell r="K215" t="str">
            <v>23/01/2026</v>
          </cell>
          <cell r="L215" t="str">
            <v>26260124380578002041556130000040861921026646</v>
          </cell>
          <cell r="M215" t="str">
            <v>26 - Pernambuco</v>
          </cell>
          <cell r="N215">
            <v>485.64</v>
          </cell>
        </row>
        <row r="216">
          <cell r="C216" t="str">
            <v>HOSPITAL DOM HÉLDER CÂMARA - CG. Nº 018/2022</v>
          </cell>
          <cell r="E216" t="str">
            <v>3.2 - Gás e Outros Materiais Engarrafados</v>
          </cell>
          <cell r="F216" t="str">
            <v>24.380.578/0020-41</v>
          </cell>
          <cell r="G216" t="str">
            <v>WHITE MARTINS GASES INDUSTRIAIS DO NORDESTE LTDA</v>
          </cell>
          <cell r="H216" t="str">
            <v>B</v>
          </cell>
          <cell r="I216" t="str">
            <v>S</v>
          </cell>
          <cell r="J216" t="str">
            <v>4094</v>
          </cell>
          <cell r="K216" t="str">
            <v>24/01/2026</v>
          </cell>
          <cell r="L216" t="str">
            <v>26260124380578002041556130000040941568143724</v>
          </cell>
          <cell r="M216" t="str">
            <v>26 - Pernambuco</v>
          </cell>
          <cell r="N216">
            <v>437.09</v>
          </cell>
        </row>
        <row r="217">
          <cell r="C217" t="str">
            <v>HOSPITAL DOM HÉLDER CÂMARA - CG. Nº 018/2022</v>
          </cell>
          <cell r="E217" t="str">
            <v>3.2 - Gás e Outros Materiais Engarrafados</v>
          </cell>
          <cell r="F217" t="str">
            <v>24.380.578/0020-41</v>
          </cell>
          <cell r="G217" t="str">
            <v>WHITE MARTINS GASES INDUSTRIAIS DO NORDESTE LTDA</v>
          </cell>
          <cell r="H217" t="str">
            <v>B</v>
          </cell>
          <cell r="I217" t="str">
            <v>S</v>
          </cell>
          <cell r="J217" t="str">
            <v>4105</v>
          </cell>
          <cell r="K217" t="str">
            <v>27/01/2026</v>
          </cell>
          <cell r="L217" t="str">
            <v>26260124380578002041556130000041051822002878</v>
          </cell>
          <cell r="M217" t="str">
            <v>26 - Pernambuco</v>
          </cell>
          <cell r="N217">
            <v>303.52999999999997</v>
          </cell>
        </row>
        <row r="218">
          <cell r="C218" t="str">
            <v>HOSPITAL DOM HÉLDER CÂMARA - CG. Nº 018/2022</v>
          </cell>
          <cell r="E218" t="str">
            <v>3.2 - Gás e Outros Materiais Engarrafados</v>
          </cell>
          <cell r="F218" t="str">
            <v>24.380.578/0020-41</v>
          </cell>
          <cell r="G218" t="str">
            <v>WHITE MARTINS GASES INDUSTRIAIS DO NORDESTE LTDA</v>
          </cell>
          <cell r="H218" t="str">
            <v>B</v>
          </cell>
          <cell r="I218" t="str">
            <v>S</v>
          </cell>
          <cell r="J218" t="str">
            <v>4122</v>
          </cell>
          <cell r="K218" t="str">
            <v>29/01/2026</v>
          </cell>
          <cell r="L218" t="str">
            <v>26260124380578002041556130000041221475547368</v>
          </cell>
          <cell r="M218" t="str">
            <v>26 - Pernambuco</v>
          </cell>
          <cell r="N218">
            <v>424.94</v>
          </cell>
        </row>
        <row r="219">
          <cell r="C219" t="str">
            <v>HOSPITAL DOM HÉLDER CÂMARA - CG. Nº 018/2022</v>
          </cell>
          <cell r="E219" t="str">
            <v>3.2 - Gás e Outros Materiais Engarrafados</v>
          </cell>
          <cell r="F219" t="str">
            <v>24.380.578/0020-41</v>
          </cell>
          <cell r="G219" t="str">
            <v>WHITE MARTINS GASES INDUSTRIAIS DO NORDESTE LTDA</v>
          </cell>
          <cell r="H219" t="str">
            <v>B</v>
          </cell>
          <cell r="I219" t="str">
            <v>S</v>
          </cell>
          <cell r="J219" t="str">
            <v>4125</v>
          </cell>
          <cell r="K219" t="str">
            <v>30/01/2026</v>
          </cell>
          <cell r="L219" t="str">
            <v>26260124380578002041556130000041251944159286</v>
          </cell>
          <cell r="M219" t="str">
            <v>26 - Pernambuco</v>
          </cell>
          <cell r="N219">
            <v>205.74</v>
          </cell>
        </row>
        <row r="220">
          <cell r="C220" t="str">
            <v>HOSPITAL DOM HÉLDER CÂMARA - CG. Nº 018/2022</v>
          </cell>
          <cell r="E220" t="str">
            <v>3.2 - Gás e Outros Materiais Engarrafados</v>
          </cell>
          <cell r="F220" t="str">
            <v>24.380.578/0022-03</v>
          </cell>
          <cell r="G220" t="str">
            <v>WHITE MARTINS GASES INDUSTRIAIS NE LTDA</v>
          </cell>
          <cell r="H220" t="str">
            <v>B</v>
          </cell>
          <cell r="I220" t="str">
            <v>S</v>
          </cell>
          <cell r="J220" t="str">
            <v>61</v>
          </cell>
          <cell r="K220" t="str">
            <v>29/01/2026</v>
          </cell>
          <cell r="L220" t="str">
            <v>26260124380578002203556300000000611280085502</v>
          </cell>
          <cell r="M220" t="str">
            <v>26 - Pernambuco</v>
          </cell>
          <cell r="N220">
            <v>10907.94</v>
          </cell>
        </row>
        <row r="221">
          <cell r="C221" t="str">
            <v>HOSPITAL DOM HÉLDER CÂMARA - CG. Nº 018/2022</v>
          </cell>
          <cell r="E221" t="str">
            <v>3.2 - Gás e Outros Materiais Engarrafados</v>
          </cell>
          <cell r="F221" t="str">
            <v>24.380.578/0020-41</v>
          </cell>
          <cell r="G221" t="str">
            <v>WHITE MARTINS GASES INDUSTRIAIS DO NORDESTE LTDA</v>
          </cell>
          <cell r="H221" t="str">
            <v>B</v>
          </cell>
          <cell r="I221" t="str">
            <v>S</v>
          </cell>
          <cell r="J221" t="str">
            <v>7130</v>
          </cell>
          <cell r="K221" t="str">
            <v>13/01/2026</v>
          </cell>
          <cell r="L221" t="str">
            <v>26260124380578002041556060000071301268961761</v>
          </cell>
          <cell r="M221" t="str">
            <v>26 - Pernambuco</v>
          </cell>
          <cell r="N221">
            <v>424.94</v>
          </cell>
        </row>
        <row r="222">
          <cell r="C222" t="str">
            <v>HOSPITAL DOM HÉLDER CÂMARA - CG. Nº 018/2022</v>
          </cell>
          <cell r="E222" t="str">
            <v>3.2 - Gás e Outros Materiais Engarrafados</v>
          </cell>
          <cell r="F222" t="str">
            <v>24.380.578/0020-41</v>
          </cell>
          <cell r="G222" t="str">
            <v>WHITE MARTINS GASES INDUSTRIAIS DO NORDESTE LTDA</v>
          </cell>
          <cell r="H222" t="str">
            <v>B</v>
          </cell>
          <cell r="I222" t="str">
            <v>S</v>
          </cell>
          <cell r="J222" t="str">
            <v>9026</v>
          </cell>
          <cell r="K222" t="str">
            <v>08/01/2026</v>
          </cell>
          <cell r="L222" t="str">
            <v>26260124380578002041556000000090261120488390</v>
          </cell>
          <cell r="M222" t="str">
            <v>26 - Pernambuco</v>
          </cell>
          <cell r="N222">
            <v>546.35</v>
          </cell>
        </row>
        <row r="223">
          <cell r="C223" t="str">
            <v>HOSPITAL DOM HÉLDER CÂMARA - CG. Nº 018/2022</v>
          </cell>
          <cell r="E223" t="str">
            <v>3.2 - Gás e Outros Materiais Engarrafados</v>
          </cell>
          <cell r="F223" t="str">
            <v>24.380.578/0020-41</v>
          </cell>
          <cell r="G223" t="str">
            <v>WHITE MARTINS GASES INDUSTRIAIS DO NORDESTE LTDA</v>
          </cell>
          <cell r="H223" t="str">
            <v>B</v>
          </cell>
          <cell r="I223" t="str">
            <v>S</v>
          </cell>
          <cell r="J223" t="str">
            <v>9039</v>
          </cell>
          <cell r="K223" t="str">
            <v>10/01/2026</v>
          </cell>
          <cell r="L223" t="str">
            <v>26260124380578002041556000000090391277166678</v>
          </cell>
          <cell r="M223" t="str">
            <v>26 - Pernambuco</v>
          </cell>
          <cell r="N223">
            <v>182.09</v>
          </cell>
        </row>
        <row r="224">
          <cell r="C224" t="str">
            <v>HOSPITAL DOM HÉLDER CÂMARA - CG. Nº 018/2022</v>
          </cell>
          <cell r="E224" t="str">
            <v>3.2 - Gás e Outros Materiais Engarrafados</v>
          </cell>
          <cell r="F224" t="str">
            <v>24.380.578/0020-41</v>
          </cell>
          <cell r="G224" t="str">
            <v>WHITE MARTINS GASES INDUSTRIAIS DO NORDESTE LTDA</v>
          </cell>
          <cell r="H224" t="str">
            <v>B</v>
          </cell>
          <cell r="I224" t="str">
            <v>S</v>
          </cell>
          <cell r="J224" t="str">
            <v>9062</v>
          </cell>
          <cell r="K224" t="str">
            <v>14/01/2026</v>
          </cell>
          <cell r="L224" t="str">
            <v>26260124380578002041556000000090621709765119</v>
          </cell>
          <cell r="M224" t="str">
            <v>26 - Pernambuco</v>
          </cell>
          <cell r="N224">
            <v>182.09</v>
          </cell>
        </row>
        <row r="225">
          <cell r="C225" t="str">
            <v>HOSPITAL DOM HÉLDER CÂMARA - CG. Nº 018/2022</v>
          </cell>
          <cell r="E225" t="str">
            <v>3.2 - Gás e Outros Materiais Engarrafados</v>
          </cell>
          <cell r="F225" t="str">
            <v>24.380.578/0020-41</v>
          </cell>
          <cell r="G225" t="str">
            <v>WHITE MARTINS GASES INDUSTRIAIS DO NORDESTE LTDA</v>
          </cell>
          <cell r="H225" t="str">
            <v>B</v>
          </cell>
          <cell r="I225" t="str">
            <v>S</v>
          </cell>
          <cell r="J225" t="str">
            <v>9071</v>
          </cell>
          <cell r="K225" t="str">
            <v>17/01/2026</v>
          </cell>
          <cell r="L225" t="str">
            <v>26260124380578002041556000000090711474245764</v>
          </cell>
          <cell r="M225" t="str">
            <v>26 - Pernambuco</v>
          </cell>
          <cell r="N225">
            <v>364.23</v>
          </cell>
        </row>
        <row r="226">
          <cell r="C226" t="str">
            <v>HOSPITAL DOM HÉLDER CÂMARA - CG. Nº 018/2022</v>
          </cell>
          <cell r="E226" t="str">
            <v>3.2 - Gás e Outros Materiais Engarrafados</v>
          </cell>
          <cell r="F226" t="str">
            <v>24.380.578/0020-41</v>
          </cell>
          <cell r="G226" t="str">
            <v>WHITE MARTINS GASES INDUSTRIAIS DO NORDESTE LTDA</v>
          </cell>
          <cell r="H226" t="str">
            <v>B</v>
          </cell>
          <cell r="I226" t="str">
            <v>S</v>
          </cell>
          <cell r="J226" t="str">
            <v>9084</v>
          </cell>
          <cell r="K226" t="str">
            <v>19/01/2026</v>
          </cell>
          <cell r="L226" t="str">
            <v>26260124380578002041556000000090841478400460</v>
          </cell>
          <cell r="M226" t="str">
            <v>26 - Pernambuco</v>
          </cell>
          <cell r="N226">
            <v>182.09</v>
          </cell>
        </row>
        <row r="227">
          <cell r="C227" t="str">
            <v>HOSPITAL DOM HÉLDER CÂMARA - CG. Nº 018/2022</v>
          </cell>
          <cell r="E227" t="str">
            <v>3.13 - Materiais e Materiais Ortopédicos e Corretivos (OPME)</v>
          </cell>
          <cell r="F227" t="str">
            <v>43.376.690/0001-90</v>
          </cell>
          <cell r="G227" t="str">
            <v>SAFETY CIRURGICA COMERCIO DE MATERIAIS MEDICOS LTDA</v>
          </cell>
          <cell r="H227" t="str">
            <v>B</v>
          </cell>
          <cell r="I227" t="str">
            <v>S</v>
          </cell>
          <cell r="J227" t="str">
            <v>000018096</v>
          </cell>
          <cell r="K227" t="str">
            <v>12/12/2025</v>
          </cell>
          <cell r="L227" t="str">
            <v>26251243376690000190550010000180961406696674</v>
          </cell>
          <cell r="M227" t="str">
            <v>26 - Pernambuco</v>
          </cell>
          <cell r="N227">
            <v>380</v>
          </cell>
        </row>
        <row r="228">
          <cell r="C228" t="str">
            <v>HOSPITAL DOM HÉLDER CÂMARA - CG. Nº 018/2022</v>
          </cell>
          <cell r="E228" t="str">
            <v>3.13 - Materiais e Materiais Ortopédicos e Corretivos (OPME)</v>
          </cell>
          <cell r="F228" t="str">
            <v>43.376.690/0001-90</v>
          </cell>
          <cell r="G228" t="str">
            <v>SAFETY CIRURGICA COMERCIO DE MATERIAIS MEDICOS LTDA</v>
          </cell>
          <cell r="H228" t="str">
            <v>B</v>
          </cell>
          <cell r="I228" t="str">
            <v>S</v>
          </cell>
          <cell r="J228" t="str">
            <v>000018124</v>
          </cell>
          <cell r="K228" t="str">
            <v>15/12/2025</v>
          </cell>
          <cell r="L228" t="str">
            <v>26251243376690000190550010000181241026690611</v>
          </cell>
          <cell r="M228" t="str">
            <v>26 - Pernambuco</v>
          </cell>
          <cell r="N228">
            <v>600</v>
          </cell>
        </row>
        <row r="229">
          <cell r="C229" t="str">
            <v>HOSPITAL DOM HÉLDER CÂMARA - CG. Nº 018/2022</v>
          </cell>
          <cell r="E229" t="str">
            <v>3.13 - Materiais e Materiais Ortopédicos e Corretivos (OPME)</v>
          </cell>
          <cell r="F229" t="str">
            <v>43.376.690/0001-90</v>
          </cell>
          <cell r="G229" t="str">
            <v>SAFETY CIRURGICA COMERCIO DE MATERIAIS MEDICOS LTDA</v>
          </cell>
          <cell r="H229" t="str">
            <v>B</v>
          </cell>
          <cell r="I229" t="str">
            <v>S</v>
          </cell>
          <cell r="J229" t="str">
            <v>000018129</v>
          </cell>
          <cell r="K229" t="str">
            <v>15/12/2025</v>
          </cell>
          <cell r="L229" t="str">
            <v>26251243376690000190550010000181291346460613</v>
          </cell>
          <cell r="M229" t="str">
            <v>26 - Pernambuco</v>
          </cell>
          <cell r="N229">
            <v>600</v>
          </cell>
        </row>
        <row r="230">
          <cell r="C230" t="str">
            <v>HOSPITAL DOM HÉLDER CÂMARA - CG. Nº 018/2022</v>
          </cell>
          <cell r="E230" t="str">
            <v>3.13 - Materiais e Materiais Ortopédicos e Corretivos (OPME)</v>
          </cell>
          <cell r="F230" t="str">
            <v>43.376.690/0001-90</v>
          </cell>
          <cell r="G230" t="str">
            <v>SAFETY CIRURGICA COMERCIO DE MATERIAIS MEDICOS LTDA</v>
          </cell>
          <cell r="H230" t="str">
            <v>B</v>
          </cell>
          <cell r="I230" t="str">
            <v>S</v>
          </cell>
          <cell r="J230" t="str">
            <v>000018514</v>
          </cell>
          <cell r="K230" t="str">
            <v>18/12/2025</v>
          </cell>
          <cell r="L230" t="str">
            <v>26251243376690000190550010000185141211511170</v>
          </cell>
          <cell r="M230" t="str">
            <v>26 - Pernambuco</v>
          </cell>
          <cell r="N230">
            <v>600</v>
          </cell>
        </row>
        <row r="231">
          <cell r="C231" t="str">
            <v>HOSPITAL DOM HÉLDER CÂMARA - CG. Nº 018/2022</v>
          </cell>
          <cell r="E231" t="str">
            <v>3.13 - Materiais e Materiais Ortopédicos e Corretivos (OPME)</v>
          </cell>
          <cell r="F231" t="str">
            <v>43.376.690/0001-90</v>
          </cell>
          <cell r="G231" t="str">
            <v>SAFETY CIRURGICA COMERCIO DE MATERIAIS MEDICOS LTDA</v>
          </cell>
          <cell r="H231" t="str">
            <v>B</v>
          </cell>
          <cell r="I231" t="str">
            <v>S</v>
          </cell>
          <cell r="J231" t="str">
            <v>000018689</v>
          </cell>
          <cell r="K231" t="str">
            <v>22/12/2025</v>
          </cell>
          <cell r="L231" t="str">
            <v>26251243376690000190550010000186891138518626</v>
          </cell>
          <cell r="M231" t="str">
            <v>26 - Pernambuco</v>
          </cell>
          <cell r="N231">
            <v>1200</v>
          </cell>
        </row>
        <row r="232">
          <cell r="C232" t="str">
            <v>HOSPITAL DOM HÉLDER CÂMARA - CG. Nº 018/2022</v>
          </cell>
          <cell r="E232" t="str">
            <v>3.13 - Materiais e Materiais Ortopédicos e Corretivos (OPME)</v>
          </cell>
          <cell r="F232" t="str">
            <v>43.376.690/0001-90</v>
          </cell>
          <cell r="G232" t="str">
            <v>SAFETY CIRURGICA COMERCIO DE MATERIAIS MEDICOS LTDA</v>
          </cell>
          <cell r="H232" t="str">
            <v>B</v>
          </cell>
          <cell r="I232" t="str">
            <v>S</v>
          </cell>
          <cell r="J232" t="str">
            <v>000018691</v>
          </cell>
          <cell r="K232" t="str">
            <v>22/12/2025</v>
          </cell>
          <cell r="L232" t="str">
            <v>26251243376690000190550010000186911484117861</v>
          </cell>
          <cell r="M232" t="str">
            <v>26 - Pernambuco</v>
          </cell>
          <cell r="N232">
            <v>600</v>
          </cell>
        </row>
        <row r="233">
          <cell r="C233" t="str">
            <v>HOSPITAL DOM HÉLDER CÂMARA - CG. Nº 018/2022</v>
          </cell>
          <cell r="E233" t="str">
            <v>3.13 - Materiais e Materiais Ortopédicos e Corretivos (OPME)</v>
          </cell>
          <cell r="F233" t="str">
            <v>43.376.690/0001-90</v>
          </cell>
          <cell r="G233" t="str">
            <v>SAFETY CIRURGICA COMERCIO DE MATERIAIS MEDICOS LTDA</v>
          </cell>
          <cell r="H233" t="str">
            <v>B</v>
          </cell>
          <cell r="I233" t="str">
            <v>S</v>
          </cell>
          <cell r="J233" t="str">
            <v>000018693</v>
          </cell>
          <cell r="K233" t="str">
            <v>22/12/2025</v>
          </cell>
          <cell r="L233" t="str">
            <v>26251243376690000190550010000186931401612830</v>
          </cell>
          <cell r="M233" t="str">
            <v>26 - Pernambuco</v>
          </cell>
          <cell r="N233">
            <v>380</v>
          </cell>
        </row>
        <row r="234">
          <cell r="C234" t="str">
            <v>HOSPITAL DOM HÉLDER CÂMARA - CG. Nº 018/2022</v>
          </cell>
          <cell r="E234" t="str">
            <v>3.13 - Materiais e Materiais Ortopédicos e Corretivos (OPME)</v>
          </cell>
          <cell r="F234" t="str">
            <v>43.376.690/0001-90</v>
          </cell>
          <cell r="G234" t="str">
            <v>SAFETY CIRURGICA COMERCIO DE MATERIAIS MEDICOS LTDA</v>
          </cell>
          <cell r="H234" t="str">
            <v>B</v>
          </cell>
          <cell r="I234" t="str">
            <v>S</v>
          </cell>
          <cell r="J234" t="str">
            <v>000018724</v>
          </cell>
          <cell r="K234" t="str">
            <v>22/12/2025</v>
          </cell>
          <cell r="L234" t="str">
            <v>26251243376690000190550010000187241974607779</v>
          </cell>
          <cell r="M234" t="str">
            <v>26 - Pernambuco</v>
          </cell>
          <cell r="N234">
            <v>4580</v>
          </cell>
        </row>
        <row r="235">
          <cell r="C235" t="str">
            <v>HOSPITAL DOM HÉLDER CÂMARA - CG. Nº 018/2022</v>
          </cell>
          <cell r="E235" t="str">
            <v>3.13 - Materiais e Materiais Ortopédicos e Corretivos (OPME)</v>
          </cell>
          <cell r="F235" t="str">
            <v>43.376.690/0001-90</v>
          </cell>
          <cell r="G235" t="str">
            <v>SAFETY CIRURGICA COMERCIO DE MATERIAIS MEDICOS LTDA</v>
          </cell>
          <cell r="H235" t="str">
            <v>B</v>
          </cell>
          <cell r="I235" t="str">
            <v>S</v>
          </cell>
          <cell r="J235" t="str">
            <v>000018728</v>
          </cell>
          <cell r="K235" t="str">
            <v>22/12/2025</v>
          </cell>
          <cell r="L235" t="str">
            <v>26251243376690000190550010000187281690098658</v>
          </cell>
          <cell r="M235" t="str">
            <v>26 - Pernambuco</v>
          </cell>
          <cell r="N235">
            <v>1400</v>
          </cell>
        </row>
        <row r="236">
          <cell r="C236" t="str">
            <v>HOSPITAL DOM HÉLDER CÂMARA - CG. Nº 018/2022</v>
          </cell>
          <cell r="E236" t="str">
            <v>3.13 - Materiais e Materiais Ortopédicos e Corretivos (OPME)</v>
          </cell>
          <cell r="F236" t="str">
            <v>43.376.690/0001-90</v>
          </cell>
          <cell r="G236" t="str">
            <v>SAFETY CIRURGICA COMERCIO DE MATERIAIS MEDICOS LTDA</v>
          </cell>
          <cell r="H236" t="str">
            <v>B</v>
          </cell>
          <cell r="I236" t="str">
            <v>S</v>
          </cell>
          <cell r="J236" t="str">
            <v>000018733</v>
          </cell>
          <cell r="K236" t="str">
            <v>22/12/2025</v>
          </cell>
          <cell r="L236" t="str">
            <v>26251243376690000190550010000187331853045191</v>
          </cell>
          <cell r="M236" t="str">
            <v>26 - Pernambuco</v>
          </cell>
          <cell r="N236">
            <v>600</v>
          </cell>
        </row>
        <row r="237">
          <cell r="C237" t="str">
            <v>HOSPITAL DOM HÉLDER CÂMARA - CG. Nº 018/2022</v>
          </cell>
          <cell r="E237" t="str">
            <v>3.13 - Materiais e Materiais Ortopédicos e Corretivos (OPME)</v>
          </cell>
          <cell r="F237" t="str">
            <v>43.376.690/0001-90</v>
          </cell>
          <cell r="G237" t="str">
            <v>SAFETY CIRURGICA COMERCIO DE MATERIAIS MEDICOS LTDA</v>
          </cell>
          <cell r="H237" t="str">
            <v>B</v>
          </cell>
          <cell r="I237" t="str">
            <v>S</v>
          </cell>
          <cell r="J237" t="str">
            <v>000018736</v>
          </cell>
          <cell r="K237" t="str">
            <v>22/12/2025</v>
          </cell>
          <cell r="L237" t="str">
            <v>26251243376690000190550010000187361621606137</v>
          </cell>
          <cell r="M237" t="str">
            <v>26 - Pernambuco</v>
          </cell>
          <cell r="N237">
            <v>1400</v>
          </cell>
        </row>
        <row r="238">
          <cell r="C238" t="str">
            <v>HOSPITAL DOM HÉLDER CÂMARA - CG. Nº 018/2022</v>
          </cell>
          <cell r="E238" t="str">
            <v>3.13 - Materiais e Materiais Ortopédicos e Corretivos (OPME)</v>
          </cell>
          <cell r="F238" t="str">
            <v>43.376.690/0001-90</v>
          </cell>
          <cell r="G238" t="str">
            <v>SAFETY CIRURGICA COMERCIO DE MATERIAIS MEDICOS LTDA</v>
          </cell>
          <cell r="H238" t="str">
            <v>B</v>
          </cell>
          <cell r="I238" t="str">
            <v>S</v>
          </cell>
          <cell r="J238" t="str">
            <v>000018741</v>
          </cell>
          <cell r="K238" t="str">
            <v>22/12/2025</v>
          </cell>
          <cell r="L238" t="str">
            <v>26251243376690000190550010000187411802032434</v>
          </cell>
          <cell r="M238" t="str">
            <v>26 - Pernambuco</v>
          </cell>
          <cell r="N238">
            <v>2800</v>
          </cell>
        </row>
        <row r="239">
          <cell r="C239" t="str">
            <v>HOSPITAL DOM HÉLDER CÂMARA - CG. Nº 018/2022</v>
          </cell>
          <cell r="E239" t="str">
            <v>3.13 - Materiais e Materiais Ortopédicos e Corretivos (OPME)</v>
          </cell>
          <cell r="F239" t="str">
            <v>43.376.690/0001-90</v>
          </cell>
          <cell r="G239" t="str">
            <v>SAFETY CIRURGICA COMERCIO DE MATERIAIS MEDICOS LTDA</v>
          </cell>
          <cell r="H239" t="str">
            <v>B</v>
          </cell>
          <cell r="I239" t="str">
            <v>S</v>
          </cell>
          <cell r="J239" t="str">
            <v>000018784</v>
          </cell>
          <cell r="K239" t="str">
            <v>23/12/2025</v>
          </cell>
          <cell r="L239" t="str">
            <v>26251243376690000190550010000187841072029818</v>
          </cell>
          <cell r="M239" t="str">
            <v>26 - Pernambuco</v>
          </cell>
          <cell r="N239">
            <v>380</v>
          </cell>
        </row>
        <row r="240">
          <cell r="C240" t="str">
            <v>HOSPITAL DOM HÉLDER CÂMARA - CG. Nº 018/2022</v>
          </cell>
          <cell r="E240" t="str">
            <v>3.13 - Materiais e Materiais Ortopédicos e Corretivos (OPME)</v>
          </cell>
          <cell r="F240" t="str">
            <v>43.376.690/0001-90</v>
          </cell>
          <cell r="G240" t="str">
            <v>SAFETY CIRURGICA COMERCIO DE MATERIAIS MEDICOS LTDA</v>
          </cell>
          <cell r="H240" t="str">
            <v>B</v>
          </cell>
          <cell r="I240" t="str">
            <v>S</v>
          </cell>
          <cell r="J240" t="str">
            <v>000018786</v>
          </cell>
          <cell r="K240" t="str">
            <v>23/12/2025</v>
          </cell>
          <cell r="L240" t="str">
            <v>26251243376690000190550010000187861953423590</v>
          </cell>
          <cell r="M240" t="str">
            <v>26 - Pernambuco</v>
          </cell>
          <cell r="N240">
            <v>600</v>
          </cell>
        </row>
        <row r="241">
          <cell r="C241" t="str">
            <v>HOSPITAL DOM HÉLDER CÂMARA - CG. Nº 018/2022</v>
          </cell>
          <cell r="E241" t="str">
            <v>3.13 - Materiais e Materiais Ortopédicos e Corretivos (OPME)</v>
          </cell>
          <cell r="F241" t="str">
            <v>43.376.690/0001-90</v>
          </cell>
          <cell r="G241" t="str">
            <v>SAFETY CIRURGICA COMERCIO DE MATERIAIS MEDICOS LTDA</v>
          </cell>
          <cell r="H241" t="str">
            <v>B</v>
          </cell>
          <cell r="I241" t="str">
            <v>S</v>
          </cell>
          <cell r="J241" t="str">
            <v>000018789</v>
          </cell>
          <cell r="K241" t="str">
            <v>23/12/2025</v>
          </cell>
          <cell r="L241" t="str">
            <v>26251243376690000190550010000187891283697345</v>
          </cell>
          <cell r="M241" t="str">
            <v>26 - Pernambuco</v>
          </cell>
          <cell r="N241">
            <v>1200</v>
          </cell>
        </row>
        <row r="242">
          <cell r="C242" t="str">
            <v>HOSPITAL DOM HÉLDER CÂMARA - CG. Nº 018/2022</v>
          </cell>
          <cell r="E242" t="str">
            <v>3.13 - Materiais e Materiais Ortopédicos e Corretivos (OPME)</v>
          </cell>
          <cell r="F242" t="str">
            <v>43.376.690/0001-90</v>
          </cell>
          <cell r="G242" t="str">
            <v>SAFETY CIRURGICA COMERCIO DE MATERIAIS MEDICOS LTDA</v>
          </cell>
          <cell r="H242" t="str">
            <v>B</v>
          </cell>
          <cell r="I242" t="str">
            <v>S</v>
          </cell>
          <cell r="J242" t="str">
            <v>000018847</v>
          </cell>
          <cell r="K242" t="str">
            <v>24/12/2025</v>
          </cell>
          <cell r="L242" t="str">
            <v>26251243376690000190550010000188471689424882</v>
          </cell>
          <cell r="M242" t="str">
            <v>26 - Pernambuco</v>
          </cell>
          <cell r="N242">
            <v>600</v>
          </cell>
        </row>
        <row r="243">
          <cell r="C243" t="str">
            <v>HOSPITAL DOM HÉLDER CÂMARA - CG. Nº 018/2022</v>
          </cell>
          <cell r="E243" t="str">
            <v>3.13 - Materiais e Materiais Ortopédicos e Corretivos (OPME)</v>
          </cell>
          <cell r="F243" t="str">
            <v>43.376.690/0001-90</v>
          </cell>
          <cell r="G243" t="str">
            <v>SAFETY CIRURGICA COMERCIO DE MATERIAIS MEDICOS LTDA</v>
          </cell>
          <cell r="H243" t="str">
            <v>B</v>
          </cell>
          <cell r="I243" t="str">
            <v>S</v>
          </cell>
          <cell r="J243" t="str">
            <v>000018879</v>
          </cell>
          <cell r="K243" t="str">
            <v>26/12/2025</v>
          </cell>
          <cell r="L243" t="str">
            <v>26251243376690000190550010000188791948377838</v>
          </cell>
          <cell r="M243" t="str">
            <v>26 - Pernambuco</v>
          </cell>
          <cell r="N243">
            <v>380</v>
          </cell>
        </row>
        <row r="244">
          <cell r="C244" t="str">
            <v>HOSPITAL DOM HÉLDER CÂMARA - CG. Nº 018/2022</v>
          </cell>
          <cell r="E244" t="str">
            <v>3.13 - Materiais e Materiais Ortopédicos e Corretivos (OPME)</v>
          </cell>
          <cell r="F244" t="str">
            <v>43.376.690/0001-90</v>
          </cell>
          <cell r="G244" t="str">
            <v>SAFETY CIRURGICA COMERCIO DE MATERIAIS MEDICOS LTDA</v>
          </cell>
          <cell r="H244" t="str">
            <v>B</v>
          </cell>
          <cell r="I244" t="str">
            <v>S</v>
          </cell>
          <cell r="J244" t="str">
            <v>000018883</v>
          </cell>
          <cell r="K244" t="str">
            <v>26/12/2025</v>
          </cell>
          <cell r="L244" t="str">
            <v>26251243376690000190550010000188831251455631</v>
          </cell>
          <cell r="M244" t="str">
            <v>26 - Pernambuco</v>
          </cell>
          <cell r="N244">
            <v>1780</v>
          </cell>
        </row>
        <row r="245">
          <cell r="C245" t="str">
            <v>HOSPITAL DOM HÉLDER CÂMARA - CG. Nº 018/2022</v>
          </cell>
          <cell r="E245" t="str">
            <v>3.13 - Materiais e Materiais Ortopédicos e Corretivos (OPME)</v>
          </cell>
          <cell r="F245" t="str">
            <v>43.376.690/0001-90</v>
          </cell>
          <cell r="G245" t="str">
            <v>SAFETY CIRURGICA COMERCIO DE MATERIAIS MEDICOS LTDA</v>
          </cell>
          <cell r="H245" t="str">
            <v>B</v>
          </cell>
          <cell r="I245" t="str">
            <v>S</v>
          </cell>
          <cell r="J245" t="str">
            <v>000018887</v>
          </cell>
          <cell r="K245" t="str">
            <v>26/12/2025</v>
          </cell>
          <cell r="L245" t="str">
            <v>26251243376690000190550010000188871364294942</v>
          </cell>
          <cell r="M245" t="str">
            <v>26 - Pernambuco</v>
          </cell>
          <cell r="N245">
            <v>380</v>
          </cell>
        </row>
        <row r="246">
          <cell r="C246" t="str">
            <v>HOSPITAL DOM HÉLDER CÂMARA - CG. Nº 018/2022</v>
          </cell>
          <cell r="E246" t="str">
            <v>3.13 - Materiais e Materiais Ortopédicos e Corretivos (OPME)</v>
          </cell>
          <cell r="F246" t="str">
            <v>43.376.690/0001-90</v>
          </cell>
          <cell r="G246" t="str">
            <v>SAFETY CIRURGICA COMERCIO DE MATERIAIS MEDICOS LTDA</v>
          </cell>
          <cell r="H246" t="str">
            <v>B</v>
          </cell>
          <cell r="I246" t="str">
            <v>S</v>
          </cell>
          <cell r="J246" t="str">
            <v>000018889</v>
          </cell>
          <cell r="K246" t="str">
            <v>26/12/2025</v>
          </cell>
          <cell r="L246" t="str">
            <v>26251243376690000190550010000188891598384578</v>
          </cell>
          <cell r="M246" t="str">
            <v>26 - Pernambuco</v>
          </cell>
          <cell r="N246">
            <v>2800</v>
          </cell>
        </row>
        <row r="247">
          <cell r="C247" t="str">
            <v>HOSPITAL DOM HÉLDER CÂMARA - CG. Nº 018/2022</v>
          </cell>
          <cell r="E247" t="str">
            <v>3.13 - Materiais e Materiais Ortopédicos e Corretivos (OPME)</v>
          </cell>
          <cell r="F247" t="str">
            <v>43.376.690/0001-90</v>
          </cell>
          <cell r="G247" t="str">
            <v>SAFETY CIRURGICA COMERCIO DE MATERIAIS MEDICOS LTDA</v>
          </cell>
          <cell r="H247" t="str">
            <v>B</v>
          </cell>
          <cell r="I247" t="str">
            <v>S</v>
          </cell>
          <cell r="J247" t="str">
            <v>000018892</v>
          </cell>
          <cell r="K247" t="str">
            <v>26/12/2025</v>
          </cell>
          <cell r="L247" t="str">
            <v>26251243376690000190550010000188921711285075</v>
          </cell>
          <cell r="M247" t="str">
            <v>26 - Pernambuco</v>
          </cell>
          <cell r="N247">
            <v>2160</v>
          </cell>
        </row>
        <row r="248">
          <cell r="C248" t="str">
            <v>HOSPITAL DOM HÉLDER CÂMARA - CG. Nº 018/2022</v>
          </cell>
          <cell r="E248" t="str">
            <v>3.13 - Materiais e Materiais Ortopédicos e Corretivos (OPME)</v>
          </cell>
          <cell r="F248" t="str">
            <v>43.376.690/0001-90</v>
          </cell>
          <cell r="G248" t="str">
            <v>SAFETY CIRURGICA COMERCIO DE MATERIAIS MEDICOS LTDA</v>
          </cell>
          <cell r="H248" t="str">
            <v>B</v>
          </cell>
          <cell r="I248" t="str">
            <v>S</v>
          </cell>
          <cell r="J248" t="str">
            <v>000018894</v>
          </cell>
          <cell r="K248" t="str">
            <v>26/12/2025</v>
          </cell>
          <cell r="L248" t="str">
            <v>26251243376690000190550010000188941568538097</v>
          </cell>
          <cell r="M248" t="str">
            <v>26 - Pernambuco</v>
          </cell>
          <cell r="N248">
            <v>380</v>
          </cell>
        </row>
        <row r="249">
          <cell r="C249" t="str">
            <v>HOSPITAL DOM HÉLDER CÂMARA - CG. Nº 018/2022</v>
          </cell>
          <cell r="E249" t="str">
            <v>3.13 - Materiais e Materiais Ortopédicos e Corretivos (OPME)</v>
          </cell>
          <cell r="F249" t="str">
            <v>43.376.690/0001-90</v>
          </cell>
          <cell r="G249" t="str">
            <v>SAFETY CIRURGICA COMERCIO DE MATERIAIS MEDICOS LTDA</v>
          </cell>
          <cell r="H249" t="str">
            <v>B</v>
          </cell>
          <cell r="I249" t="str">
            <v>S</v>
          </cell>
          <cell r="J249" t="str">
            <v>000018897</v>
          </cell>
          <cell r="K249" t="str">
            <v>26/12/2025</v>
          </cell>
          <cell r="L249" t="str">
            <v>26251243376690000190550010000188971554470373</v>
          </cell>
          <cell r="M249" t="str">
            <v>26 - Pernambuco</v>
          </cell>
          <cell r="N249">
            <v>2800</v>
          </cell>
        </row>
        <row r="250">
          <cell r="C250" t="str">
            <v>HOSPITAL DOM HÉLDER CÂMARA - CG. Nº 018/2022</v>
          </cell>
          <cell r="E250" t="str">
            <v>3.13 - Materiais e Materiais Ortopédicos e Corretivos (OPME)</v>
          </cell>
          <cell r="F250" t="str">
            <v>43.376.690/0001-90</v>
          </cell>
          <cell r="G250" t="str">
            <v>SAFETY CIRURGICA COMERCIO DE MATERIAIS MEDICOS LTDA</v>
          </cell>
          <cell r="H250" t="str">
            <v>B</v>
          </cell>
          <cell r="I250" t="str">
            <v>S</v>
          </cell>
          <cell r="J250" t="str">
            <v>000018959</v>
          </cell>
          <cell r="K250" t="str">
            <v>29/12/2025</v>
          </cell>
          <cell r="L250" t="str">
            <v>26251243376690000190550010000189591019462349</v>
          </cell>
          <cell r="M250" t="str">
            <v>26 - Pernambuco</v>
          </cell>
          <cell r="N250">
            <v>380</v>
          </cell>
        </row>
        <row r="251">
          <cell r="C251" t="str">
            <v>HOSPITAL DOM HÉLDER CÂMARA - CG. Nº 018/2022</v>
          </cell>
          <cell r="E251" t="str">
            <v>3.13 - Materiais e Materiais Ortopédicos e Corretivos (OPME)</v>
          </cell>
          <cell r="F251" t="str">
            <v>43.376.690/0001-90</v>
          </cell>
          <cell r="G251" t="str">
            <v>SAFETY CIRURGICA COMERCIO DE MATERIAIS MEDICOS LTDA</v>
          </cell>
          <cell r="H251" t="str">
            <v>B</v>
          </cell>
          <cell r="I251" t="str">
            <v>S</v>
          </cell>
          <cell r="J251" t="str">
            <v>000018969</v>
          </cell>
          <cell r="K251" t="str">
            <v>29/12/2025</v>
          </cell>
          <cell r="L251" t="str">
            <v>26251243376690000190550010000189691084341867</v>
          </cell>
          <cell r="M251" t="str">
            <v>26 - Pernambuco</v>
          </cell>
          <cell r="N251">
            <v>3560</v>
          </cell>
        </row>
        <row r="252">
          <cell r="C252" t="str">
            <v>HOSPITAL DOM HÉLDER CÂMARA - CG. Nº 018/2022</v>
          </cell>
          <cell r="E252" t="str">
            <v>3.13 - Materiais e Materiais Ortopédicos e Corretivos (OPME)</v>
          </cell>
          <cell r="F252" t="str">
            <v>43.376.690/0001-90</v>
          </cell>
          <cell r="G252" t="str">
            <v>SAFETY CIRURGICA COMERCIO DE MATERIAIS MEDICOS LTDA</v>
          </cell>
          <cell r="H252" t="str">
            <v>B</v>
          </cell>
          <cell r="I252" t="str">
            <v>S</v>
          </cell>
          <cell r="J252" t="str">
            <v>000018972</v>
          </cell>
          <cell r="K252" t="str">
            <v>29/12/2025</v>
          </cell>
          <cell r="L252" t="str">
            <v>26251243376690000190550010000189721317315800</v>
          </cell>
          <cell r="M252" t="str">
            <v>26 - Pernambuco</v>
          </cell>
          <cell r="N252">
            <v>2800</v>
          </cell>
        </row>
        <row r="253">
          <cell r="C253" t="str">
            <v>HOSPITAL DOM HÉLDER CÂMARA - CG. Nº 018/2022</v>
          </cell>
          <cell r="E253" t="str">
            <v>3.13 - Materiais e Materiais Ortopédicos e Corretivos (OPME)</v>
          </cell>
          <cell r="F253" t="str">
            <v>43.376.690/0001-90</v>
          </cell>
          <cell r="G253" t="str">
            <v>SAFETY CIRURGICA COMERCIO DE MATERIAIS MEDICOS LTDA</v>
          </cell>
          <cell r="H253" t="str">
            <v>B</v>
          </cell>
          <cell r="I253" t="str">
            <v>S</v>
          </cell>
          <cell r="J253" t="str">
            <v>000018974</v>
          </cell>
          <cell r="K253" t="str">
            <v>29/12/2025</v>
          </cell>
          <cell r="L253" t="str">
            <v>26251243376690000190550010000189741114019070</v>
          </cell>
          <cell r="M253" t="str">
            <v>26 - Pernambuco</v>
          </cell>
          <cell r="N253">
            <v>380</v>
          </cell>
        </row>
        <row r="254">
          <cell r="C254" t="str">
            <v>HOSPITAL DOM HÉLDER CÂMARA - CG. Nº 018/2022</v>
          </cell>
          <cell r="E254" t="str">
            <v>3.13 - Materiais e Materiais Ortopédicos e Corretivos (OPME)</v>
          </cell>
          <cell r="F254" t="str">
            <v>43.376.690/0001-90</v>
          </cell>
          <cell r="G254" t="str">
            <v>SAFETY CIRURGICA COMERCIO DE MATERIAIS MEDICOS LTDA</v>
          </cell>
          <cell r="H254" t="str">
            <v>B</v>
          </cell>
          <cell r="I254" t="str">
            <v>S</v>
          </cell>
          <cell r="J254" t="str">
            <v>000018992</v>
          </cell>
          <cell r="K254" t="str">
            <v>29/12/2025</v>
          </cell>
          <cell r="L254" t="str">
            <v>26251243376690000190550010000189921288226355</v>
          </cell>
          <cell r="M254" t="str">
            <v>26 - Pernambuco</v>
          </cell>
          <cell r="N254">
            <v>1520</v>
          </cell>
        </row>
        <row r="255">
          <cell r="C255" t="str">
            <v>HOSPITAL DOM HÉLDER CÂMARA - CG. Nº 018/2022</v>
          </cell>
          <cell r="E255" t="str">
            <v>3.13 - Materiais e Materiais Ortopédicos e Corretivos (OPME)</v>
          </cell>
          <cell r="F255" t="str">
            <v>43.376.690/0001-90</v>
          </cell>
          <cell r="G255" t="str">
            <v>SAFETY CIRURGICA COMERCIO DE MATERIAIS MEDICOS LTDA</v>
          </cell>
          <cell r="H255" t="str">
            <v>B</v>
          </cell>
          <cell r="I255" t="str">
            <v>S</v>
          </cell>
          <cell r="J255" t="str">
            <v>000019021</v>
          </cell>
          <cell r="K255" t="str">
            <v>29/12/2025</v>
          </cell>
          <cell r="L255" t="str">
            <v>26251243376690000190550010000190211841813933</v>
          </cell>
          <cell r="M255" t="str">
            <v>26 - Pernambuco</v>
          </cell>
          <cell r="N255">
            <v>380</v>
          </cell>
        </row>
        <row r="256">
          <cell r="C256" t="str">
            <v>HOSPITAL DOM HÉLDER CÂMARA - CG. Nº 018/2022</v>
          </cell>
          <cell r="E256" t="str">
            <v>3.13 - Materiais e Materiais Ortopédicos e Corretivos (OPME)</v>
          </cell>
          <cell r="F256" t="str">
            <v>43.376.690/0001-90</v>
          </cell>
          <cell r="G256" t="str">
            <v>SAFETY CIRURGICA COMERCIO DE MATERIAIS MEDICOS LTDA</v>
          </cell>
          <cell r="H256" t="str">
            <v>B</v>
          </cell>
          <cell r="I256" t="str">
            <v>S</v>
          </cell>
          <cell r="J256" t="str">
            <v>000019041</v>
          </cell>
          <cell r="K256" t="str">
            <v>29/12/2025</v>
          </cell>
          <cell r="L256" t="str">
            <v>26251243376690000190550010000190411651047094</v>
          </cell>
          <cell r="M256" t="str">
            <v>26 - Pernambuco</v>
          </cell>
          <cell r="N256">
            <v>1400</v>
          </cell>
        </row>
        <row r="257">
          <cell r="C257" t="str">
            <v>HOSPITAL DOM HÉLDER CÂMARA - CG. Nº 018/2022</v>
          </cell>
          <cell r="E257" t="str">
            <v>3.13 - Materiais e Materiais Ortopédicos e Corretivos (OPME)</v>
          </cell>
          <cell r="F257" t="str">
            <v>43.376.690/0001-90</v>
          </cell>
          <cell r="G257" t="str">
            <v>SAFETY CIRURGICA COMERCIO DE MATERIAIS MEDICOS LTDA</v>
          </cell>
          <cell r="H257" t="str">
            <v>B</v>
          </cell>
          <cell r="I257" t="str">
            <v>S</v>
          </cell>
          <cell r="J257" t="str">
            <v>000019059</v>
          </cell>
          <cell r="K257" t="str">
            <v>30/12/2025</v>
          </cell>
          <cell r="L257" t="str">
            <v>26251243376690000190550010000190591521443105</v>
          </cell>
          <cell r="M257" t="str">
            <v>26 - Pernambuco</v>
          </cell>
          <cell r="N257">
            <v>1400</v>
          </cell>
        </row>
        <row r="258">
          <cell r="C258" t="str">
            <v>HOSPITAL DOM HÉLDER CÂMARA - CG. Nº 018/2022</v>
          </cell>
          <cell r="E258" t="str">
            <v>3.13 - Materiais e Materiais Ortopédicos e Corretivos (OPME)</v>
          </cell>
          <cell r="F258" t="str">
            <v>43.376.690/0001-90</v>
          </cell>
          <cell r="G258" t="str">
            <v>SAFETY CIRURGICA COMERCIO DE MATERIAIS MEDICOS LTDA</v>
          </cell>
          <cell r="H258" t="str">
            <v>B</v>
          </cell>
          <cell r="I258" t="str">
            <v>S</v>
          </cell>
          <cell r="J258" t="str">
            <v>000019065</v>
          </cell>
          <cell r="K258" t="str">
            <v>30/12/2025</v>
          </cell>
          <cell r="L258" t="str">
            <v>26251243376690000190550010000190651630749873</v>
          </cell>
          <cell r="M258" t="str">
            <v>26 - Pernambuco</v>
          </cell>
          <cell r="N258">
            <v>1200</v>
          </cell>
        </row>
        <row r="259">
          <cell r="C259" t="str">
            <v>HOSPITAL DOM HÉLDER CÂMARA - CG. Nº 018/2022</v>
          </cell>
          <cell r="E259" t="str">
            <v>3.13 - Materiais e Materiais Ortopédicos e Corretivos (OPME)</v>
          </cell>
          <cell r="F259" t="str">
            <v>43.376.690/0001-90</v>
          </cell>
          <cell r="G259" t="str">
            <v>SAFETY CIRURGICA COMERCIO DE MATERIAIS MEDICOS LTDA</v>
          </cell>
          <cell r="H259" t="str">
            <v>B</v>
          </cell>
          <cell r="I259" t="str">
            <v>S</v>
          </cell>
          <cell r="J259" t="str">
            <v>000019137</v>
          </cell>
          <cell r="K259" t="str">
            <v>31/12/2025</v>
          </cell>
          <cell r="L259" t="str">
            <v>26251243376690000190550010000191371895331460</v>
          </cell>
          <cell r="M259" t="str">
            <v>26 - Pernambuco</v>
          </cell>
          <cell r="N259">
            <v>1780</v>
          </cell>
        </row>
        <row r="260">
          <cell r="C260" t="str">
            <v>HOSPITAL DOM HÉLDER CÂMARA - CG. Nº 018/2022</v>
          </cell>
          <cell r="E260" t="str">
            <v>3.13 - Materiais e Materiais Ortopédicos e Corretivos (OPME)</v>
          </cell>
          <cell r="F260" t="str">
            <v>43.376.690/0001-90</v>
          </cell>
          <cell r="G260" t="str">
            <v>SAFETY CIRURGICA COMERCIO DE MATERIAIS MEDICOS LTDA</v>
          </cell>
          <cell r="H260" t="str">
            <v>B</v>
          </cell>
          <cell r="I260" t="str">
            <v>S</v>
          </cell>
          <cell r="J260" t="str">
            <v>000019139</v>
          </cell>
          <cell r="K260" t="str">
            <v>31/12/2025</v>
          </cell>
          <cell r="L260" t="str">
            <v>26251243376690000190550010000191391651993043</v>
          </cell>
          <cell r="M260" t="str">
            <v>26 - Pernambuco</v>
          </cell>
          <cell r="N260">
            <v>1200</v>
          </cell>
        </row>
        <row r="261">
          <cell r="C261" t="str">
            <v>HOSPITAL DOM HÉLDER CÂMARA - CG. Nº 018/2022</v>
          </cell>
          <cell r="E261" t="str">
            <v>3.13 - Materiais e Materiais Ortopédicos e Corretivos (OPME)</v>
          </cell>
          <cell r="F261" t="str">
            <v>43.376.690/0001-90</v>
          </cell>
          <cell r="G261" t="str">
            <v>SAFETY CIRURGICA COMERCIO DE MATERIAIS MEDICOS LTDA</v>
          </cell>
          <cell r="H261" t="str">
            <v>B</v>
          </cell>
          <cell r="I261" t="str">
            <v>S</v>
          </cell>
          <cell r="J261" t="str">
            <v>000019142</v>
          </cell>
          <cell r="K261" t="str">
            <v>31/12/2025</v>
          </cell>
          <cell r="L261" t="str">
            <v>26251243376690000190550010000191421340113063</v>
          </cell>
          <cell r="M261" t="str">
            <v>26 - Pernambuco</v>
          </cell>
          <cell r="N261">
            <v>1780</v>
          </cell>
        </row>
        <row r="262">
          <cell r="C262" t="str">
            <v>HOSPITAL DOM HÉLDER CÂMARA - CG. Nº 018/2022</v>
          </cell>
          <cell r="E262" t="str">
            <v>3.13 - Materiais e Materiais Ortopédicos e Corretivos (OPME)</v>
          </cell>
          <cell r="F262" t="str">
            <v>43.376.690/0001-90</v>
          </cell>
          <cell r="G262" t="str">
            <v>SAFETY CIRURGICA COMERCIO DE MATERIAIS MEDICOS LTDA</v>
          </cell>
          <cell r="H262" t="str">
            <v>B</v>
          </cell>
          <cell r="I262" t="str">
            <v>S</v>
          </cell>
          <cell r="J262" t="str">
            <v>000019155</v>
          </cell>
          <cell r="K262" t="str">
            <v>02/01/2026</v>
          </cell>
          <cell r="L262" t="str">
            <v>26260143376690000190550010000191551871080585</v>
          </cell>
          <cell r="M262" t="str">
            <v>26 - Pernambuco</v>
          </cell>
          <cell r="N262">
            <v>380</v>
          </cell>
        </row>
        <row r="263">
          <cell r="C263" t="str">
            <v>HOSPITAL DOM HÉLDER CÂMARA - CG. Nº 018/2022</v>
          </cell>
          <cell r="E263" t="str">
            <v>3.13 - Materiais e Materiais Ortopédicos e Corretivos (OPME)</v>
          </cell>
          <cell r="F263" t="str">
            <v>43.376.690/0001-90</v>
          </cell>
          <cell r="G263" t="str">
            <v>SAFETY CIRURGICA COMERCIO DE MATERIAIS MEDICOS LTDA</v>
          </cell>
          <cell r="H263" t="str">
            <v>B</v>
          </cell>
          <cell r="I263" t="str">
            <v>S</v>
          </cell>
          <cell r="J263" t="str">
            <v>000019172</v>
          </cell>
          <cell r="K263" t="str">
            <v>05/01/2026</v>
          </cell>
          <cell r="L263" t="str">
            <v>26260143376690000190550010000191721906763242</v>
          </cell>
          <cell r="M263" t="str">
            <v>26 - Pernambuco</v>
          </cell>
          <cell r="N263">
            <v>380</v>
          </cell>
        </row>
        <row r="264">
          <cell r="C264" t="str">
            <v>HOSPITAL DOM HÉLDER CÂMARA - CG. Nº 018/2022</v>
          </cell>
          <cell r="E264" t="str">
            <v>3.13 - Materiais e Materiais Ortopédicos e Corretivos (OPME)</v>
          </cell>
          <cell r="F264" t="str">
            <v>43.376.690/0001-90</v>
          </cell>
          <cell r="G264" t="str">
            <v>SAFETY CIRURGICA COMERCIO DE MATERIAIS MEDICOS LTDA</v>
          </cell>
          <cell r="H264" t="str">
            <v>B</v>
          </cell>
          <cell r="I264" t="str">
            <v>S</v>
          </cell>
          <cell r="J264" t="str">
            <v>000019174</v>
          </cell>
          <cell r="K264" t="str">
            <v>05/01/2026</v>
          </cell>
          <cell r="L264" t="str">
            <v>26260143376690000190550010000191741615518939</v>
          </cell>
          <cell r="M264" t="str">
            <v>26 - Pernambuco</v>
          </cell>
          <cell r="N264">
            <v>600</v>
          </cell>
        </row>
        <row r="265">
          <cell r="C265" t="str">
            <v>HOSPITAL DOM HÉLDER CÂMARA - CG. Nº 018/2022</v>
          </cell>
          <cell r="E265" t="str">
            <v>3.13 - Materiais e Materiais Ortopédicos e Corretivos (OPME)</v>
          </cell>
          <cell r="F265" t="str">
            <v>43.376.690/0001-90</v>
          </cell>
          <cell r="G265" t="str">
            <v>SAFETY CIRURGICA COMERCIO DE MATERIAIS MEDICOS LTDA</v>
          </cell>
          <cell r="H265" t="str">
            <v>B</v>
          </cell>
          <cell r="I265" t="str">
            <v>S</v>
          </cell>
          <cell r="J265" t="str">
            <v>000019179</v>
          </cell>
          <cell r="K265" t="str">
            <v>05/01/2026</v>
          </cell>
          <cell r="L265" t="str">
            <v>26260143376690000190550010000191791150088160</v>
          </cell>
          <cell r="M265" t="str">
            <v>26 - Pernambuco</v>
          </cell>
          <cell r="N265">
            <v>380</v>
          </cell>
        </row>
        <row r="266">
          <cell r="C266" t="str">
            <v>HOSPITAL DOM HÉLDER CÂMARA - CG. Nº 018/2022</v>
          </cell>
          <cell r="E266" t="str">
            <v>3.13 - Materiais e Materiais Ortopédicos e Corretivos (OPME)</v>
          </cell>
          <cell r="F266" t="str">
            <v>43.376.690/0001-90</v>
          </cell>
          <cell r="G266" t="str">
            <v>SAFETY CIRURGICA COMERCIO DE MATERIAIS MEDICOS LTDA</v>
          </cell>
          <cell r="H266" t="str">
            <v>B</v>
          </cell>
          <cell r="I266" t="str">
            <v>S</v>
          </cell>
          <cell r="J266" t="str">
            <v>000019183</v>
          </cell>
          <cell r="K266" t="str">
            <v>05/01/2026</v>
          </cell>
          <cell r="L266" t="str">
            <v>26260143376690000190550010000191831388602011</v>
          </cell>
          <cell r="M266" t="str">
            <v>26 - Pernambuco</v>
          </cell>
          <cell r="N266">
            <v>1780</v>
          </cell>
        </row>
        <row r="267">
          <cell r="C267" t="str">
            <v>HOSPITAL DOM HÉLDER CÂMARA - CG. Nº 018/2022</v>
          </cell>
          <cell r="E267" t="str">
            <v>3.13 - Materiais e Materiais Ortopédicos e Corretivos (OPME)</v>
          </cell>
          <cell r="F267" t="str">
            <v>43.376.690/0001-90</v>
          </cell>
          <cell r="G267" t="str">
            <v>SAFETY CIRURGICA COMERCIO DE MATERIAIS MEDICOS LTDA</v>
          </cell>
          <cell r="H267" t="str">
            <v>B</v>
          </cell>
          <cell r="I267" t="str">
            <v>S</v>
          </cell>
          <cell r="J267" t="str">
            <v>000019487</v>
          </cell>
          <cell r="K267" t="str">
            <v>08/01/2026</v>
          </cell>
          <cell r="L267" t="str">
            <v>26260143376690000190550010000194871720777153</v>
          </cell>
          <cell r="M267" t="str">
            <v>26 - Pernambuco</v>
          </cell>
          <cell r="N267">
            <v>600</v>
          </cell>
        </row>
        <row r="268">
          <cell r="C268" t="str">
            <v>HOSPITAL DOM HÉLDER CÂMARA - CG. Nº 018/2022</v>
          </cell>
          <cell r="E268" t="str">
            <v>3.13 - Materiais e Materiais Ortopédicos e Corretivos (OPME)</v>
          </cell>
          <cell r="F268" t="str">
            <v>43.376.690/0001-90</v>
          </cell>
          <cell r="G268" t="str">
            <v>SAFETY CIRURGICA COMERCIO DE MATERIAIS MEDICOS LTDA</v>
          </cell>
          <cell r="H268" t="str">
            <v>B</v>
          </cell>
          <cell r="I268" t="str">
            <v>S</v>
          </cell>
          <cell r="J268" t="str">
            <v>000019489</v>
          </cell>
          <cell r="K268" t="str">
            <v>08/01/2026</v>
          </cell>
          <cell r="L268" t="str">
            <v>26260143376690000190550010000194891422595337</v>
          </cell>
          <cell r="M268" t="str">
            <v>26 - Pernambuco</v>
          </cell>
          <cell r="N268">
            <v>600</v>
          </cell>
        </row>
        <row r="269">
          <cell r="C269" t="str">
            <v>HOSPITAL DOM HÉLDER CÂMARA - CG. Nº 018/2022</v>
          </cell>
          <cell r="E269" t="str">
            <v>3.13 - Materiais e Materiais Ortopédicos e Corretivos (OPME)</v>
          </cell>
          <cell r="F269" t="str">
            <v>43.376.690/0001-90</v>
          </cell>
          <cell r="G269" t="str">
            <v>SAFETY CIRURGICA COMERCIO DE MATERIAIS MEDICOS LTDA</v>
          </cell>
          <cell r="H269" t="str">
            <v>B</v>
          </cell>
          <cell r="I269" t="str">
            <v>S</v>
          </cell>
          <cell r="J269" t="str">
            <v>000019620</v>
          </cell>
          <cell r="K269" t="str">
            <v>12/01/2026</v>
          </cell>
          <cell r="L269" t="str">
            <v>26260143376690000190550010000196201272184563</v>
          </cell>
          <cell r="M269" t="str">
            <v>26 - Pernambuco</v>
          </cell>
          <cell r="N269">
            <v>3600</v>
          </cell>
        </row>
        <row r="270">
          <cell r="C270" t="str">
            <v>HOSPITAL DOM HÉLDER CÂMARA - CG. Nº 018/2022</v>
          </cell>
          <cell r="E270" t="str">
            <v>3.13 - Materiais e Materiais Ortopédicos e Corretivos (OPME)</v>
          </cell>
          <cell r="F270" t="str">
            <v>43.376.690/0001-90</v>
          </cell>
          <cell r="G270" t="str">
            <v>SAFETY CIRURGICA COMERCIO DE MATERIAIS MEDICOS LTDA</v>
          </cell>
          <cell r="H270" t="str">
            <v>B</v>
          </cell>
          <cell r="I270" t="str">
            <v>S</v>
          </cell>
          <cell r="J270" t="str">
            <v>000019681</v>
          </cell>
          <cell r="K270" t="str">
            <v>12/01/2026</v>
          </cell>
          <cell r="L270" t="str">
            <v>26260143376690000190550010000196811709590384</v>
          </cell>
          <cell r="M270" t="str">
            <v>26 - Pernambuco</v>
          </cell>
          <cell r="N270">
            <v>380</v>
          </cell>
        </row>
        <row r="271">
          <cell r="C271" t="str">
            <v>HOSPITAL DOM HÉLDER CÂMARA - CG. Nº 018/2022</v>
          </cell>
          <cell r="E271" t="str">
            <v>3.13 - Materiais e Materiais Ortopédicos e Corretivos (OPME)</v>
          </cell>
          <cell r="F271" t="str">
            <v>43.376.690/0001-90</v>
          </cell>
          <cell r="G271" t="str">
            <v>SAFETY CIRURGICA COMERCIO DE MATERIAIS MEDICOS LTDA</v>
          </cell>
          <cell r="H271" t="str">
            <v>B</v>
          </cell>
          <cell r="I271" t="str">
            <v>S</v>
          </cell>
          <cell r="J271" t="str">
            <v>000019696</v>
          </cell>
          <cell r="K271" t="str">
            <v>13/01/2026</v>
          </cell>
          <cell r="L271" t="str">
            <v>26260143376690000190550010000196961857790813</v>
          </cell>
          <cell r="M271" t="str">
            <v>26 - Pernambuco</v>
          </cell>
          <cell r="N271">
            <v>1780</v>
          </cell>
        </row>
        <row r="272">
          <cell r="C272" t="str">
            <v>HOSPITAL DOM HÉLDER CÂMARA - CG. Nº 018/2022</v>
          </cell>
          <cell r="E272" t="str">
            <v>3.13 - Materiais e Materiais Ortopédicos e Corretivos (OPME)</v>
          </cell>
          <cell r="F272" t="str">
            <v>43.376.690/0001-90</v>
          </cell>
          <cell r="G272" t="str">
            <v>SAFETY CIRURGICA COMERCIO DE MATERIAIS MEDICOS LTDA</v>
          </cell>
          <cell r="H272" t="str">
            <v>B</v>
          </cell>
          <cell r="I272" t="str">
            <v>S</v>
          </cell>
          <cell r="J272" t="str">
            <v>000020000</v>
          </cell>
          <cell r="K272" t="str">
            <v>19/01/2026</v>
          </cell>
          <cell r="L272" t="str">
            <v>26260143376690000190550010000200001969512636</v>
          </cell>
          <cell r="M272" t="str">
            <v>26 - Pernambuco</v>
          </cell>
          <cell r="N272">
            <v>600</v>
          </cell>
        </row>
        <row r="273">
          <cell r="C273" t="str">
            <v>HOSPITAL DOM HÉLDER CÂMARA - CG. Nº 018/2022</v>
          </cell>
          <cell r="E273" t="str">
            <v>3.13 - Materiais e Materiais Ortopédicos e Corretivos (OPME)</v>
          </cell>
          <cell r="F273" t="str">
            <v>43.376.690/0001-90</v>
          </cell>
          <cell r="G273" t="str">
            <v>SAFETY CIRURGICA COMERCIO DE MATERIAIS MEDICOS LTDA</v>
          </cell>
          <cell r="H273" t="str">
            <v>B</v>
          </cell>
          <cell r="I273" t="str">
            <v>S</v>
          </cell>
          <cell r="J273" t="str">
            <v>000020037</v>
          </cell>
          <cell r="K273" t="str">
            <v>19/01/2026</v>
          </cell>
          <cell r="L273" t="str">
            <v>26260143376690000190550010000200371785290495</v>
          </cell>
          <cell r="M273" t="str">
            <v>26 - Pernambuco</v>
          </cell>
          <cell r="N273">
            <v>675</v>
          </cell>
        </row>
        <row r="274">
          <cell r="C274" t="str">
            <v>HOSPITAL DOM HÉLDER CÂMARA - CG. Nº 018/2022</v>
          </cell>
          <cell r="E274" t="str">
            <v>3.13 - Materiais e Materiais Ortopédicos e Corretivos (OPME)</v>
          </cell>
          <cell r="F274" t="str">
            <v>43.376.690/0001-90</v>
          </cell>
          <cell r="G274" t="str">
            <v>SAFETY CIRURGICA COMERCIO DE MATERIAIS MEDICOS LTDA</v>
          </cell>
          <cell r="H274" t="str">
            <v>B</v>
          </cell>
          <cell r="I274" t="str">
            <v>S</v>
          </cell>
          <cell r="J274" t="str">
            <v>000020079</v>
          </cell>
          <cell r="K274" t="str">
            <v>20/01/2026</v>
          </cell>
          <cell r="L274" t="str">
            <v>26260143376690000190550010000200791379780152</v>
          </cell>
          <cell r="M274" t="str">
            <v>26 - Pernambuco</v>
          </cell>
          <cell r="N274">
            <v>600</v>
          </cell>
        </row>
        <row r="275">
          <cell r="C275" t="str">
            <v>HOSPITAL DOM HÉLDER CÂMARA - CG. Nº 018/2022</v>
          </cell>
          <cell r="E275" t="str">
            <v>3.13 - Materiais e Materiais Ortopédicos e Corretivos (OPME)</v>
          </cell>
          <cell r="F275" t="str">
            <v>43.376.690/0001-90</v>
          </cell>
          <cell r="G275" t="str">
            <v>SAFETY CIRURGICA COMERCIO DE MATERIAIS MEDICOS LTDA</v>
          </cell>
          <cell r="H275" t="str">
            <v>B</v>
          </cell>
          <cell r="I275" t="str">
            <v>S</v>
          </cell>
          <cell r="J275" t="str">
            <v>000020084</v>
          </cell>
          <cell r="K275" t="str">
            <v>20/01/2026</v>
          </cell>
          <cell r="L275" t="str">
            <v>26260143376690000190550010000200841922678988</v>
          </cell>
          <cell r="M275" t="str">
            <v>26 - Pernambuco</v>
          </cell>
          <cell r="N275">
            <v>1200</v>
          </cell>
        </row>
        <row r="276">
          <cell r="C276" t="str">
            <v>HOSPITAL DOM HÉLDER CÂMARA - CG. Nº 018/2022</v>
          </cell>
          <cell r="E276" t="str">
            <v>3.13 - Materiais e Materiais Ortopédicos e Corretivos (OPME)</v>
          </cell>
          <cell r="F276" t="str">
            <v>43.376.690/0001-90</v>
          </cell>
          <cell r="G276" t="str">
            <v>SAFETY CIRURGICA COMERCIO DE MATERIAIS MEDICOS LTDA</v>
          </cell>
          <cell r="H276" t="str">
            <v>B</v>
          </cell>
          <cell r="I276" t="str">
            <v>S</v>
          </cell>
          <cell r="J276" t="str">
            <v>000020086</v>
          </cell>
          <cell r="K276" t="str">
            <v>20/01/2026</v>
          </cell>
          <cell r="L276" t="str">
            <v>26260143376690000190550010000200861783660656</v>
          </cell>
          <cell r="M276" t="str">
            <v>26 - Pernambuco</v>
          </cell>
          <cell r="N276">
            <v>600</v>
          </cell>
        </row>
        <row r="277">
          <cell r="C277" t="str">
            <v>HOSPITAL DOM HÉLDER CÂMARA - CG. Nº 018/2022</v>
          </cell>
          <cell r="E277" t="str">
            <v>3.13 - Materiais e Materiais Ortopédicos e Corretivos (OPME)</v>
          </cell>
          <cell r="F277" t="str">
            <v>13.272.584/0001-04</v>
          </cell>
          <cell r="G277" t="str">
            <v>RESMEDICAL EQUIPAMENTOS HOSPITALARES LTD</v>
          </cell>
          <cell r="H277" t="str">
            <v>B</v>
          </cell>
          <cell r="I277" t="str">
            <v>S</v>
          </cell>
          <cell r="J277" t="str">
            <v>000035033</v>
          </cell>
          <cell r="K277" t="str">
            <v>05/01/2026</v>
          </cell>
          <cell r="L277" t="str">
            <v>26260113272584000104550010000350331350331110</v>
          </cell>
          <cell r="M277" t="str">
            <v>26 - Pernambuco</v>
          </cell>
          <cell r="N277">
            <v>4600</v>
          </cell>
        </row>
        <row r="278">
          <cell r="C278" t="str">
            <v>HOSPITAL DOM HÉLDER CÂMARA - CG. Nº 018/2022</v>
          </cell>
          <cell r="E278" t="str">
            <v>3.13 - Materiais e Materiais Ortopédicos e Corretivos (OPME)</v>
          </cell>
          <cell r="F278" t="str">
            <v>13.291.742/0001-65</v>
          </cell>
          <cell r="G278" t="str">
            <v>PHOENIX MED PRODS MEDICOS HOSPITALARES</v>
          </cell>
          <cell r="H278" t="str">
            <v>B</v>
          </cell>
          <cell r="I278" t="str">
            <v>S</v>
          </cell>
          <cell r="J278" t="str">
            <v>000040812</v>
          </cell>
          <cell r="K278" t="str">
            <v>19/12/2025</v>
          </cell>
          <cell r="L278" t="str">
            <v>26251213291742000165550010000408121278610987</v>
          </cell>
          <cell r="M278" t="str">
            <v>26 - Pernambuco</v>
          </cell>
          <cell r="N278">
            <v>613</v>
          </cell>
        </row>
        <row r="279">
          <cell r="C279" t="str">
            <v>HOSPITAL DOM HÉLDER CÂMARA - CG. Nº 018/2022</v>
          </cell>
          <cell r="E279" t="str">
            <v>3.13 - Materiais e Materiais Ortopédicos e Corretivos (OPME)</v>
          </cell>
          <cell r="F279" t="str">
            <v>13.291.742/0001-65</v>
          </cell>
          <cell r="G279" t="str">
            <v>PHOENIX MED PRODS MEDICOS HOSPITALARES</v>
          </cell>
          <cell r="H279" t="str">
            <v>B</v>
          </cell>
          <cell r="I279" t="str">
            <v>S</v>
          </cell>
          <cell r="J279" t="str">
            <v>000040872</v>
          </cell>
          <cell r="K279" t="str">
            <v>23/12/2025</v>
          </cell>
          <cell r="L279" t="str">
            <v>26251213291742000165550010000408721857572104</v>
          </cell>
          <cell r="M279" t="str">
            <v>26 - Pernambuco</v>
          </cell>
          <cell r="N279">
            <v>613</v>
          </cell>
        </row>
        <row r="280">
          <cell r="C280" t="str">
            <v>HOSPITAL DOM HÉLDER CÂMARA - CG. Nº 018/2022</v>
          </cell>
          <cell r="E280" t="str">
            <v>3.13 - Materiais e Materiais Ortopédicos e Corretivos (OPME)</v>
          </cell>
          <cell r="F280" t="str">
            <v>13.291.742/0001-65</v>
          </cell>
          <cell r="G280" t="str">
            <v>PHOENIX MED PRODS MEDICOS HOSPITALARES</v>
          </cell>
          <cell r="H280" t="str">
            <v>B</v>
          </cell>
          <cell r="I280" t="str">
            <v>S</v>
          </cell>
          <cell r="J280" t="str">
            <v>000040902</v>
          </cell>
          <cell r="K280" t="str">
            <v>24/12/2025</v>
          </cell>
          <cell r="L280" t="str">
            <v>26251213291742000165550010000409021547604106</v>
          </cell>
          <cell r="M280" t="str">
            <v>26 - Pernambuco</v>
          </cell>
          <cell r="N280">
            <v>1226</v>
          </cell>
        </row>
        <row r="281">
          <cell r="C281" t="str">
            <v>HOSPITAL DOM HÉLDER CÂMARA - CG. Nº 018/2022</v>
          </cell>
          <cell r="E281" t="str">
            <v>3.13 - Materiais e Materiais Ortopédicos e Corretivos (OPME)</v>
          </cell>
          <cell r="F281" t="str">
            <v>13.291.742/0001-65</v>
          </cell>
          <cell r="G281" t="str">
            <v>PHOENIX MED PRODS MEDICOS HOSPITALARES</v>
          </cell>
          <cell r="H281" t="str">
            <v>B</v>
          </cell>
          <cell r="I281" t="str">
            <v>S</v>
          </cell>
          <cell r="J281" t="str">
            <v>000040903</v>
          </cell>
          <cell r="K281" t="str">
            <v>24/12/2025</v>
          </cell>
          <cell r="L281" t="str">
            <v>26251213291742000165550010000409031561065435</v>
          </cell>
          <cell r="M281" t="str">
            <v>26 - Pernambuco</v>
          </cell>
          <cell r="N281">
            <v>613</v>
          </cell>
        </row>
        <row r="282">
          <cell r="C282" t="str">
            <v>HOSPITAL DOM HÉLDER CÂMARA - CG. Nº 018/2022</v>
          </cell>
          <cell r="E282" t="str">
            <v>3.13 - Materiais e Materiais Ortopédicos e Corretivos (OPME)</v>
          </cell>
          <cell r="F282" t="str">
            <v>13.291.742/0001-65</v>
          </cell>
          <cell r="G282" t="str">
            <v>PHOENIX MED PRODS MEDICOS HOSPITALARES</v>
          </cell>
          <cell r="H282" t="str">
            <v>B</v>
          </cell>
          <cell r="I282" t="str">
            <v>S</v>
          </cell>
          <cell r="J282" t="str">
            <v>000040904</v>
          </cell>
          <cell r="K282" t="str">
            <v>24/12/2025</v>
          </cell>
          <cell r="L282" t="str">
            <v>26251213291742000165550010000409041101093602</v>
          </cell>
          <cell r="M282" t="str">
            <v>26 - Pernambuco</v>
          </cell>
          <cell r="N282">
            <v>613</v>
          </cell>
        </row>
        <row r="283">
          <cell r="C283" t="str">
            <v>HOSPITAL DOM HÉLDER CÂMARA - CG. Nº 018/2022</v>
          </cell>
          <cell r="E283" t="str">
            <v>3.13 - Materiais e Materiais Ortopédicos e Corretivos (OPME)</v>
          </cell>
          <cell r="F283" t="str">
            <v>13.291.742/0001-65</v>
          </cell>
          <cell r="G283" t="str">
            <v>PHOENIX MED PRODS MEDICOS HOSPITALARES</v>
          </cell>
          <cell r="H283" t="str">
            <v>B</v>
          </cell>
          <cell r="I283" t="str">
            <v>S</v>
          </cell>
          <cell r="J283" t="str">
            <v>000040949</v>
          </cell>
          <cell r="K283" t="str">
            <v>30/12/2025</v>
          </cell>
          <cell r="L283" t="str">
            <v>26251213291742000165550010000409491108310503</v>
          </cell>
          <cell r="M283" t="str">
            <v>26 - Pernambuco</v>
          </cell>
          <cell r="N283">
            <v>613</v>
          </cell>
        </row>
        <row r="284">
          <cell r="C284" t="str">
            <v>HOSPITAL DOM HÉLDER CÂMARA - CG. Nº 018/2022</v>
          </cell>
          <cell r="E284" t="str">
            <v>3.13 - Materiais e Materiais Ortopédicos e Corretivos (OPME)</v>
          </cell>
          <cell r="F284" t="str">
            <v>13.291.742/0001-65</v>
          </cell>
          <cell r="G284" t="str">
            <v>PHOENIX MED PRODS MEDICOS HOSPITALARES</v>
          </cell>
          <cell r="H284" t="str">
            <v>B</v>
          </cell>
          <cell r="I284" t="str">
            <v>S</v>
          </cell>
          <cell r="J284" t="str">
            <v>000040978</v>
          </cell>
          <cell r="K284" t="str">
            <v>31/12/2025</v>
          </cell>
          <cell r="L284" t="str">
            <v>26251213291742000165550010000409781829258580</v>
          </cell>
          <cell r="M284" t="str">
            <v>26 - Pernambuco</v>
          </cell>
          <cell r="N284">
            <v>613</v>
          </cell>
        </row>
        <row r="285">
          <cell r="C285" t="str">
            <v>HOSPITAL DOM HÉLDER CÂMARA - CG. Nº 018/2022</v>
          </cell>
          <cell r="E285" t="str">
            <v>3.13 - Materiais e Materiais Ortopédicos e Corretivos (OPME)</v>
          </cell>
          <cell r="F285" t="str">
            <v>13.291.742/0001-65</v>
          </cell>
          <cell r="G285" t="str">
            <v>PHOENIX MED PRODS MEDICOS HOSPITALARES</v>
          </cell>
          <cell r="H285" t="str">
            <v>B</v>
          </cell>
          <cell r="I285" t="str">
            <v>S</v>
          </cell>
          <cell r="J285" t="str">
            <v>000041026</v>
          </cell>
          <cell r="K285" t="str">
            <v>07/01/2026</v>
          </cell>
          <cell r="L285" t="str">
            <v>26260113291742000165550010000410261109681862</v>
          </cell>
          <cell r="M285" t="str">
            <v>26 - Pernambuco</v>
          </cell>
          <cell r="N285">
            <v>613</v>
          </cell>
        </row>
        <row r="286">
          <cell r="C286" t="str">
            <v>HOSPITAL DOM HÉLDER CÂMARA - CG. Nº 018/2022</v>
          </cell>
          <cell r="E286" t="str">
            <v>3.13 - Materiais e Materiais Ortopédicos e Corretivos (OPME)</v>
          </cell>
          <cell r="F286" t="str">
            <v>13.291.742/0001-65</v>
          </cell>
          <cell r="G286" t="str">
            <v>PHOENIX MED PRODS MEDICOS HOSPITALARES</v>
          </cell>
          <cell r="H286" t="str">
            <v>B</v>
          </cell>
          <cell r="I286" t="str">
            <v>S</v>
          </cell>
          <cell r="J286" t="str">
            <v>000041062</v>
          </cell>
          <cell r="K286" t="str">
            <v>09/01/2026</v>
          </cell>
          <cell r="L286" t="str">
            <v>26260113291742000165550010000410621181610611</v>
          </cell>
          <cell r="M286" t="str">
            <v>26 - Pernambuco</v>
          </cell>
          <cell r="N286">
            <v>613</v>
          </cell>
        </row>
        <row r="287">
          <cell r="C287" t="str">
            <v>HOSPITAL DOM HÉLDER CÂMARA - CG. Nº 018/2022</v>
          </cell>
          <cell r="E287" t="str">
            <v>3.13 - Materiais e Materiais Ortopédicos e Corretivos (OPME)</v>
          </cell>
          <cell r="F287" t="str">
            <v>13.291.742/0001-65</v>
          </cell>
          <cell r="G287" t="str">
            <v>PHOENIX MED PRODS MEDICOS HOSPITALARES</v>
          </cell>
          <cell r="H287" t="str">
            <v>B</v>
          </cell>
          <cell r="I287" t="str">
            <v>S</v>
          </cell>
          <cell r="J287" t="str">
            <v>000041063</v>
          </cell>
          <cell r="K287" t="str">
            <v>09/01/2026</v>
          </cell>
          <cell r="L287" t="str">
            <v>26260113291742000165550010000410631102778899</v>
          </cell>
          <cell r="M287" t="str">
            <v>26 - Pernambuco</v>
          </cell>
          <cell r="N287">
            <v>1226</v>
          </cell>
        </row>
        <row r="288">
          <cell r="C288" t="str">
            <v>HOSPITAL DOM HÉLDER CÂMARA - CG. Nº 018/2022</v>
          </cell>
          <cell r="E288" t="str">
            <v>3.13 - Materiais e Materiais Ortopédicos e Corretivos (OPME)</v>
          </cell>
          <cell r="F288" t="str">
            <v>13.291.742/0001-65</v>
          </cell>
          <cell r="G288" t="str">
            <v>PHOENIX MED PRODS MEDICOS HOSPITALARES</v>
          </cell>
          <cell r="H288" t="str">
            <v>B</v>
          </cell>
          <cell r="I288" t="str">
            <v>S</v>
          </cell>
          <cell r="J288" t="str">
            <v>000041064</v>
          </cell>
          <cell r="K288" t="str">
            <v>09/01/2026</v>
          </cell>
          <cell r="L288" t="str">
            <v>26260113291742000165550010000410641575871060</v>
          </cell>
          <cell r="M288" t="str">
            <v>26 - Pernambuco</v>
          </cell>
          <cell r="N288">
            <v>613</v>
          </cell>
        </row>
        <row r="289">
          <cell r="C289" t="str">
            <v>HOSPITAL DOM HÉLDER CÂMARA - CG. Nº 018/2022</v>
          </cell>
          <cell r="E289" t="str">
            <v>3.13 - Materiais e Materiais Ortopédicos e Corretivos (OPME)</v>
          </cell>
          <cell r="F289" t="str">
            <v>13.291.742/0001-65</v>
          </cell>
          <cell r="G289" t="str">
            <v>PHOENIX MED PRODS MEDICOS HOSPITALARES</v>
          </cell>
          <cell r="H289" t="str">
            <v>B</v>
          </cell>
          <cell r="I289" t="str">
            <v>S</v>
          </cell>
          <cell r="J289" t="str">
            <v>000041080</v>
          </cell>
          <cell r="K289" t="str">
            <v>12/01/2026</v>
          </cell>
          <cell r="L289" t="str">
            <v>26260113291742000165550010000410801732295413</v>
          </cell>
          <cell r="M289" t="str">
            <v>26 - Pernambuco</v>
          </cell>
          <cell r="N289">
            <v>613</v>
          </cell>
        </row>
        <row r="290">
          <cell r="C290" t="str">
            <v>HOSPITAL DOM HÉLDER CÂMARA - CG. Nº 018/2022</v>
          </cell>
          <cell r="E290" t="str">
            <v>3.13 - Materiais e Materiais Ortopédicos e Corretivos (OPME)</v>
          </cell>
          <cell r="F290" t="str">
            <v>13.291.742/0001-65</v>
          </cell>
          <cell r="G290" t="str">
            <v>PHOENIX MED PRODS MEDICOS HOSPITALARES</v>
          </cell>
          <cell r="H290" t="str">
            <v>B</v>
          </cell>
          <cell r="I290" t="str">
            <v>S</v>
          </cell>
          <cell r="J290" t="str">
            <v>000041107</v>
          </cell>
          <cell r="K290" t="str">
            <v>13/01/2026</v>
          </cell>
          <cell r="L290" t="str">
            <v>26260113291742000165550010000411071112447875</v>
          </cell>
          <cell r="M290" t="str">
            <v>26 - Pernambuco</v>
          </cell>
          <cell r="N290">
            <v>613</v>
          </cell>
        </row>
        <row r="291">
          <cell r="C291" t="str">
            <v>HOSPITAL DOM HÉLDER CÂMARA - CG. Nº 018/2022</v>
          </cell>
          <cell r="E291" t="str">
            <v>3.13 - Materiais e Materiais Ortopédicos e Corretivos (OPME)</v>
          </cell>
          <cell r="F291" t="str">
            <v>13.291.742/0001-65</v>
          </cell>
          <cell r="G291" t="str">
            <v>PHOENIX MED PRODS MEDICOS HOSPITALARES</v>
          </cell>
          <cell r="H291" t="str">
            <v>B</v>
          </cell>
          <cell r="I291" t="str">
            <v>S</v>
          </cell>
          <cell r="J291" t="str">
            <v>000041193</v>
          </cell>
          <cell r="K291" t="str">
            <v>16/01/2026</v>
          </cell>
          <cell r="L291" t="str">
            <v>26260113291742000165550010000411931710610670</v>
          </cell>
          <cell r="M291" t="str">
            <v>26 - Pernambuco</v>
          </cell>
          <cell r="N291">
            <v>613</v>
          </cell>
        </row>
        <row r="292">
          <cell r="C292" t="str">
            <v>HOSPITAL DOM HÉLDER CÂMARA - CG. Nº 018/2022</v>
          </cell>
          <cell r="E292" t="str">
            <v>3.13 - Materiais e Materiais Ortopédicos e Corretivos (OPME)</v>
          </cell>
          <cell r="F292" t="str">
            <v>13.291.742/0001-65</v>
          </cell>
          <cell r="G292" t="str">
            <v>PHOENIX MED PRODS MEDICOS HOSPITALARES</v>
          </cell>
          <cell r="H292" t="str">
            <v>B</v>
          </cell>
          <cell r="I292" t="str">
            <v>S</v>
          </cell>
          <cell r="J292" t="str">
            <v>000041194</v>
          </cell>
          <cell r="K292" t="str">
            <v>16/01/2026</v>
          </cell>
          <cell r="L292" t="str">
            <v>26260113291742000165550010000411941377249929</v>
          </cell>
          <cell r="M292" t="str">
            <v>26 - Pernambuco</v>
          </cell>
          <cell r="N292">
            <v>613</v>
          </cell>
        </row>
        <row r="293">
          <cell r="C293" t="str">
            <v>HOSPITAL DOM HÉLDER CÂMARA - CG. Nº 018/2022</v>
          </cell>
          <cell r="E293" t="str">
            <v>3.13 - Materiais e Materiais Ortopédicos e Corretivos (OPME)</v>
          </cell>
          <cell r="F293" t="str">
            <v>13.291.742/0001-65</v>
          </cell>
          <cell r="G293" t="str">
            <v>PHOENIX MED PRODS MEDICOS HOSPITALARES</v>
          </cell>
          <cell r="H293" t="str">
            <v>B</v>
          </cell>
          <cell r="I293" t="str">
            <v>S</v>
          </cell>
          <cell r="J293" t="str">
            <v>000041195</v>
          </cell>
          <cell r="K293" t="str">
            <v>16/01/2026</v>
          </cell>
          <cell r="L293" t="str">
            <v>26260113291742000165550010000411951125203816</v>
          </cell>
          <cell r="M293" t="str">
            <v>26 - Pernambuco</v>
          </cell>
          <cell r="N293">
            <v>613</v>
          </cell>
        </row>
        <row r="294">
          <cell r="C294" t="str">
            <v>HOSPITAL DOM HÉLDER CÂMARA - CG. Nº 018/2022</v>
          </cell>
          <cell r="E294" t="str">
            <v>3.13 - Materiais e Materiais Ortopédicos e Corretivos (OPME)</v>
          </cell>
          <cell r="F294" t="str">
            <v>13.291.742/0001-65</v>
          </cell>
          <cell r="G294" t="str">
            <v>PHOENIX MED PRODS MEDICOS HOSPITALARES</v>
          </cell>
          <cell r="H294" t="str">
            <v>B</v>
          </cell>
          <cell r="I294" t="str">
            <v>S</v>
          </cell>
          <cell r="J294" t="str">
            <v>000041272</v>
          </cell>
          <cell r="K294" t="str">
            <v>22/01/2026</v>
          </cell>
          <cell r="L294" t="str">
            <v>26260113291742000165550010000412721108302292</v>
          </cell>
          <cell r="M294" t="str">
            <v>26 - Pernambuco</v>
          </cell>
          <cell r="N294">
            <v>1226</v>
          </cell>
        </row>
        <row r="295">
          <cell r="C295" t="str">
            <v>HOSPITAL DOM HÉLDER CÂMARA - CG. Nº 018/2022</v>
          </cell>
          <cell r="E295" t="str">
            <v>3.13 - Materiais e Materiais Ortopédicos e Corretivos (OPME)</v>
          </cell>
          <cell r="F295" t="str">
            <v>13.291.742/0001-65</v>
          </cell>
          <cell r="G295" t="str">
            <v>PHOENIX MED PRODS MEDICOS HOSPITALARES</v>
          </cell>
          <cell r="H295" t="str">
            <v>B</v>
          </cell>
          <cell r="I295" t="str">
            <v>S</v>
          </cell>
          <cell r="J295" t="str">
            <v>000041273</v>
          </cell>
          <cell r="K295" t="str">
            <v>22/01/2026</v>
          </cell>
          <cell r="L295" t="str">
            <v>26260113291742000165550010000412731153304689</v>
          </cell>
          <cell r="M295" t="str">
            <v>26 - Pernambuco</v>
          </cell>
          <cell r="N295">
            <v>613</v>
          </cell>
        </row>
        <row r="296">
          <cell r="C296" t="str">
            <v>HOSPITAL DOM HÉLDER CÂMARA - CG. Nº 018/2022</v>
          </cell>
          <cell r="E296" t="str">
            <v>3.13 - Materiais e Materiais Ortopédicos e Corretivos (OPME)</v>
          </cell>
          <cell r="F296" t="str">
            <v>13.291.742/0001-65</v>
          </cell>
          <cell r="G296" t="str">
            <v>PHOENIX MED PRODS MEDICOS HOSPITALARES</v>
          </cell>
          <cell r="H296" t="str">
            <v>B</v>
          </cell>
          <cell r="I296" t="str">
            <v>S</v>
          </cell>
          <cell r="J296" t="str">
            <v>000041301</v>
          </cell>
          <cell r="K296" t="str">
            <v>23/01/2026</v>
          </cell>
          <cell r="L296" t="str">
            <v>26260113291742000165550010000413011646256840</v>
          </cell>
          <cell r="M296" t="str">
            <v>26 - Pernambuco</v>
          </cell>
          <cell r="N296">
            <v>613</v>
          </cell>
        </row>
        <row r="297">
          <cell r="C297" t="str">
            <v>HOSPITAL DOM HÉLDER CÂMARA - CG. Nº 018/2022</v>
          </cell>
          <cell r="E297" t="str">
            <v>3.13 - Materiais e Materiais Ortopédicos e Corretivos (OPME)</v>
          </cell>
          <cell r="F297" t="str">
            <v>07.395.985/0001-40</v>
          </cell>
          <cell r="G297" t="str">
            <v>POTENGY COM E REPRES DE PROD HOSP LTDA</v>
          </cell>
          <cell r="H297" t="str">
            <v>B</v>
          </cell>
          <cell r="I297" t="str">
            <v>S</v>
          </cell>
          <cell r="J297" t="str">
            <v>000041680</v>
          </cell>
          <cell r="K297" t="str">
            <v>19/12/2025</v>
          </cell>
          <cell r="L297" t="str">
            <v>25251207395985000140550010000416801000000012</v>
          </cell>
          <cell r="M297" t="str">
            <v>25 - Paraíba</v>
          </cell>
          <cell r="N297">
            <v>2390</v>
          </cell>
        </row>
        <row r="298">
          <cell r="C298" t="str">
            <v>HOSPITAL DOM HÉLDER CÂMARA - CG. Nº 018/2022</v>
          </cell>
          <cell r="E298" t="str">
            <v>3.13 - Materiais e Materiais Ortopédicos e Corretivos (OPME)</v>
          </cell>
          <cell r="F298" t="str">
            <v>41.249.434/0001-07</v>
          </cell>
          <cell r="G298" t="str">
            <v>PROSMED PRODUTOS MEDICOS LTDA</v>
          </cell>
          <cell r="H298" t="str">
            <v>B</v>
          </cell>
          <cell r="I298" t="str">
            <v>S</v>
          </cell>
          <cell r="J298" t="str">
            <v>000147052</v>
          </cell>
          <cell r="K298" t="str">
            <v>24/10/2025</v>
          </cell>
          <cell r="L298" t="str">
            <v>26251041249434000107550010001470521718180033</v>
          </cell>
          <cell r="M298" t="str">
            <v>26 - Pernambuco</v>
          </cell>
          <cell r="N298">
            <v>2700</v>
          </cell>
        </row>
        <row r="299">
          <cell r="C299" t="str">
            <v>HOSPITAL DOM HÉLDER CÂMARA - CG. Nº 018/2022</v>
          </cell>
          <cell r="E299" t="str">
            <v>3.13 - Materiais e Materiais Ortopédicos e Corretivos (OPME)</v>
          </cell>
          <cell r="F299" t="str">
            <v>41.249.434/0001-07</v>
          </cell>
          <cell r="G299" t="str">
            <v>PROSMED PRODUTOS MEDICOS LTDA</v>
          </cell>
          <cell r="H299" t="str">
            <v>B</v>
          </cell>
          <cell r="I299" t="str">
            <v>S</v>
          </cell>
          <cell r="J299" t="str">
            <v>000147856</v>
          </cell>
          <cell r="K299" t="str">
            <v>06/11/2025</v>
          </cell>
          <cell r="L299" t="str">
            <v>26251141249434000107550010001478561917641169</v>
          </cell>
          <cell r="M299" t="str">
            <v>26 - Pernambuco</v>
          </cell>
          <cell r="N299">
            <v>1277.7</v>
          </cell>
        </row>
        <row r="300">
          <cell r="C300" t="str">
            <v>HOSPITAL DOM HÉLDER CÂMARA - CG. Nº 018/2022</v>
          </cell>
          <cell r="E300" t="str">
            <v>3.13 - Materiais e Materiais Ortopédicos e Corretivos (OPME)</v>
          </cell>
          <cell r="F300" t="str">
            <v>41.249.434/0001-07</v>
          </cell>
          <cell r="G300" t="str">
            <v>PROSMED PRODUTOS MEDICOS LTDA</v>
          </cell>
          <cell r="H300" t="str">
            <v>B</v>
          </cell>
          <cell r="I300" t="str">
            <v>S</v>
          </cell>
          <cell r="J300" t="str">
            <v>000147863</v>
          </cell>
          <cell r="K300" t="str">
            <v>06/11/2025</v>
          </cell>
          <cell r="L300" t="str">
            <v>26251141249434000107550010001478631695080829</v>
          </cell>
          <cell r="M300" t="str">
            <v>26 - Pernambuco</v>
          </cell>
          <cell r="N300">
            <v>145.41999999999999</v>
          </cell>
        </row>
        <row r="301">
          <cell r="C301" t="str">
            <v>HOSPITAL DOM HÉLDER CÂMARA - CG. Nº 018/2022</v>
          </cell>
          <cell r="E301" t="str">
            <v>3.13 - Materiais e Materiais Ortopédicos e Corretivos (OPME)</v>
          </cell>
          <cell r="F301" t="str">
            <v>41.249.434/0001-07</v>
          </cell>
          <cell r="G301" t="str">
            <v>PROSMED PRODUTOS MEDICOS LTDA</v>
          </cell>
          <cell r="H301" t="str">
            <v>B</v>
          </cell>
          <cell r="I301" t="str">
            <v>S</v>
          </cell>
          <cell r="J301" t="str">
            <v>000148468</v>
          </cell>
          <cell r="K301" t="str">
            <v>24/11/2025</v>
          </cell>
          <cell r="L301" t="str">
            <v>26251141249434000107550010001484681570362488</v>
          </cell>
          <cell r="M301" t="str">
            <v>26 - Pernambuco</v>
          </cell>
          <cell r="N301">
            <v>1277.7</v>
          </cell>
        </row>
        <row r="302">
          <cell r="C302" t="str">
            <v>HOSPITAL DOM HÉLDER CÂMARA - CG. Nº 018/2022</v>
          </cell>
          <cell r="E302" t="str">
            <v>3.13 - Materiais e Materiais Ortopédicos e Corretivos (OPME)</v>
          </cell>
          <cell r="F302" t="str">
            <v>41.249.434/0001-07</v>
          </cell>
          <cell r="G302" t="str">
            <v>PROSMED PRODUTOS MEDICOS LTDA</v>
          </cell>
          <cell r="H302" t="str">
            <v>B</v>
          </cell>
          <cell r="I302" t="str">
            <v>S</v>
          </cell>
          <cell r="J302" t="str">
            <v>000148469</v>
          </cell>
          <cell r="K302" t="str">
            <v>24/11/2025</v>
          </cell>
          <cell r="L302" t="str">
            <v>26251141249434000107550010001484691812249430</v>
          </cell>
          <cell r="M302" t="str">
            <v>26 - Pernambuco</v>
          </cell>
          <cell r="N302">
            <v>1096.3900000000001</v>
          </cell>
        </row>
        <row r="303">
          <cell r="C303" t="str">
            <v>HOSPITAL DOM HÉLDER CÂMARA - CG. Nº 018/2022</v>
          </cell>
          <cell r="E303" t="str">
            <v>3.13 - Materiais e Materiais Ortopédicos e Corretivos (OPME)</v>
          </cell>
          <cell r="F303" t="str">
            <v>41.249.434/0001-07</v>
          </cell>
          <cell r="G303" t="str">
            <v>PROSMED PRODUTOS MEDICOS LTDA</v>
          </cell>
          <cell r="H303" t="str">
            <v>B</v>
          </cell>
          <cell r="I303" t="str">
            <v>S</v>
          </cell>
          <cell r="J303" t="str">
            <v>000148470</v>
          </cell>
          <cell r="K303" t="str">
            <v>24/11/2025</v>
          </cell>
          <cell r="L303" t="str">
            <v>26251141249434000107550010001484701945391610</v>
          </cell>
          <cell r="M303" t="str">
            <v>26 - Pernambuco</v>
          </cell>
          <cell r="N303">
            <v>5113.03</v>
          </cell>
        </row>
        <row r="304">
          <cell r="C304" t="str">
            <v>HOSPITAL DOM HÉLDER CÂMARA - CG. Nº 018/2022</v>
          </cell>
          <cell r="E304" t="str">
            <v>3.13 - Materiais e Materiais Ortopédicos e Corretivos (OPME)</v>
          </cell>
          <cell r="F304" t="str">
            <v>41.249.434/0001-07</v>
          </cell>
          <cell r="G304" t="str">
            <v>PROSMED PRODUTOS MEDICOS LTDA</v>
          </cell>
          <cell r="H304" t="str">
            <v>B</v>
          </cell>
          <cell r="I304" t="str">
            <v>S</v>
          </cell>
          <cell r="J304" t="str">
            <v>000148472</v>
          </cell>
          <cell r="K304" t="str">
            <v>24/11/2025</v>
          </cell>
          <cell r="L304" t="str">
            <v>26251141249434000107550010001484721397643932</v>
          </cell>
          <cell r="M304" t="str">
            <v>26 - Pernambuco</v>
          </cell>
          <cell r="N304">
            <v>1277.7</v>
          </cell>
        </row>
        <row r="305">
          <cell r="C305" t="str">
            <v>HOSPITAL DOM HÉLDER CÂMARA - CG. Nº 018/2022</v>
          </cell>
          <cell r="E305" t="str">
            <v>3.13 - Materiais e Materiais Ortopédicos e Corretivos (OPME)</v>
          </cell>
          <cell r="F305" t="str">
            <v>41.249.434/0001-07</v>
          </cell>
          <cell r="G305" t="str">
            <v>PROSMED PRODUTOS MEDICOS LTDA</v>
          </cell>
          <cell r="H305" t="str">
            <v>B</v>
          </cell>
          <cell r="I305" t="str">
            <v>S</v>
          </cell>
          <cell r="J305" t="str">
            <v>000148475</v>
          </cell>
          <cell r="K305" t="str">
            <v>24/11/2025</v>
          </cell>
          <cell r="L305" t="str">
            <v>26251141249434000107550010001484751383532620</v>
          </cell>
          <cell r="M305" t="str">
            <v>26 - Pernambuco</v>
          </cell>
          <cell r="N305">
            <v>480.18</v>
          </cell>
        </row>
        <row r="306">
          <cell r="C306" t="str">
            <v>HOSPITAL DOM HÉLDER CÂMARA - CG. Nº 018/2022</v>
          </cell>
          <cell r="E306" t="str">
            <v>3.13 - Materiais e Materiais Ortopédicos e Corretivos (OPME)</v>
          </cell>
          <cell r="F306" t="str">
            <v>41.249.434/0001-07</v>
          </cell>
          <cell r="G306" t="str">
            <v>PROSMED PRODUTOS MEDICOS LTDA</v>
          </cell>
          <cell r="H306" t="str">
            <v>B</v>
          </cell>
          <cell r="I306" t="str">
            <v>S</v>
          </cell>
          <cell r="J306" t="str">
            <v>000148476</v>
          </cell>
          <cell r="K306" t="str">
            <v>24/11/2025</v>
          </cell>
          <cell r="L306" t="str">
            <v>26251141249434000107550010001484761643605425</v>
          </cell>
          <cell r="M306" t="str">
            <v>26 - Pernambuco</v>
          </cell>
          <cell r="N306">
            <v>590.14</v>
          </cell>
        </row>
        <row r="307">
          <cell r="C307" t="str">
            <v>HOSPITAL DOM HÉLDER CÂMARA - CG. Nº 018/2022</v>
          </cell>
          <cell r="E307" t="str">
            <v>3.13 - Materiais e Materiais Ortopédicos e Corretivos (OPME)</v>
          </cell>
          <cell r="F307" t="str">
            <v>41.249.434/0001-07</v>
          </cell>
          <cell r="G307" t="str">
            <v>PROSMED PRODUTOS MEDICOS LTDA</v>
          </cell>
          <cell r="H307" t="str">
            <v>B</v>
          </cell>
          <cell r="I307" t="str">
            <v>S</v>
          </cell>
          <cell r="J307" t="str">
            <v>000148477</v>
          </cell>
          <cell r="K307" t="str">
            <v>24/11/2025</v>
          </cell>
          <cell r="L307" t="str">
            <v>26251141249434000107550010001484771358736956</v>
          </cell>
          <cell r="M307" t="str">
            <v>26 - Pernambuco</v>
          </cell>
          <cell r="N307">
            <v>625.9</v>
          </cell>
        </row>
        <row r="308">
          <cell r="C308" t="str">
            <v>HOSPITAL DOM HÉLDER CÂMARA - CG. Nº 018/2022</v>
          </cell>
          <cell r="E308" t="str">
            <v>3.13 - Materiais e Materiais Ortopédicos e Corretivos (OPME)</v>
          </cell>
          <cell r="F308" t="str">
            <v>41.249.434/0001-07</v>
          </cell>
          <cell r="G308" t="str">
            <v>PROSMED PRODUTOS MEDICOS LTDA</v>
          </cell>
          <cell r="H308" t="str">
            <v>B</v>
          </cell>
          <cell r="I308" t="str">
            <v>S</v>
          </cell>
          <cell r="J308" t="str">
            <v>000148479</v>
          </cell>
          <cell r="K308" t="str">
            <v>24/11/2025</v>
          </cell>
          <cell r="L308" t="str">
            <v>26251141249434000107550010001484791515028494</v>
          </cell>
          <cell r="M308" t="str">
            <v>26 - Pernambuco</v>
          </cell>
          <cell r="N308">
            <v>148.4</v>
          </cell>
        </row>
        <row r="309">
          <cell r="C309" t="str">
            <v>HOSPITAL DOM HÉLDER CÂMARA - CG. Nº 018/2022</v>
          </cell>
          <cell r="E309" t="str">
            <v>3.13 - Materiais e Materiais Ortopédicos e Corretivos (OPME)</v>
          </cell>
          <cell r="F309" t="str">
            <v>41.249.434/0001-07</v>
          </cell>
          <cell r="G309" t="str">
            <v>PROSMED PRODUTOS MEDICOS LTDA</v>
          </cell>
          <cell r="H309" t="str">
            <v>B</v>
          </cell>
          <cell r="I309" t="str">
            <v>S</v>
          </cell>
          <cell r="J309" t="str">
            <v>000148480</v>
          </cell>
          <cell r="K309" t="str">
            <v>24/11/2025</v>
          </cell>
          <cell r="L309" t="str">
            <v>26251141249434000107550010001484801674553560</v>
          </cell>
          <cell r="M309" t="str">
            <v>26 - Pernambuco</v>
          </cell>
          <cell r="N309">
            <v>1096.3900000000001</v>
          </cell>
        </row>
        <row r="310">
          <cell r="C310" t="str">
            <v>HOSPITAL DOM HÉLDER CÂMARA - CG. Nº 018/2022</v>
          </cell>
          <cell r="E310" t="str">
            <v>3.13 - Materiais e Materiais Ortopédicos e Corretivos (OPME)</v>
          </cell>
          <cell r="F310" t="str">
            <v>41.249.434/0001-07</v>
          </cell>
          <cell r="G310" t="str">
            <v>PROSMED PRODUTOS MEDICOS LTDA</v>
          </cell>
          <cell r="H310" t="str">
            <v>B</v>
          </cell>
          <cell r="I310" t="str">
            <v>S</v>
          </cell>
          <cell r="J310" t="str">
            <v>000148481</v>
          </cell>
          <cell r="K310" t="str">
            <v>24/11/2025</v>
          </cell>
          <cell r="L310" t="str">
            <v>26251141249434000107550010001484811673202922</v>
          </cell>
          <cell r="M310" t="str">
            <v>26 - Pernambuco</v>
          </cell>
          <cell r="N310">
            <v>239.58</v>
          </cell>
        </row>
        <row r="311">
          <cell r="C311" t="str">
            <v>HOSPITAL DOM HÉLDER CÂMARA - CG. Nº 018/2022</v>
          </cell>
          <cell r="E311" t="str">
            <v>3.13 - Materiais e Materiais Ortopédicos e Corretivos (OPME)</v>
          </cell>
          <cell r="F311" t="str">
            <v>41.249.434/0001-07</v>
          </cell>
          <cell r="G311" t="str">
            <v>PROSMED PRODUTOS MEDICOS LTDA</v>
          </cell>
          <cell r="H311" t="str">
            <v>B</v>
          </cell>
          <cell r="I311" t="str">
            <v>S</v>
          </cell>
          <cell r="J311" t="str">
            <v>000148482</v>
          </cell>
          <cell r="K311" t="str">
            <v>24/11/2025</v>
          </cell>
          <cell r="L311" t="str">
            <v>26251141249434000107550010001484821507675848</v>
          </cell>
          <cell r="M311" t="str">
            <v>26 - Pernambuco</v>
          </cell>
          <cell r="N311">
            <v>211.87</v>
          </cell>
        </row>
        <row r="312">
          <cell r="C312" t="str">
            <v>HOSPITAL DOM HÉLDER CÂMARA - CG. Nº 018/2022</v>
          </cell>
          <cell r="E312" t="str">
            <v>3.13 - Materiais e Materiais Ortopédicos e Corretivos (OPME)</v>
          </cell>
          <cell r="F312" t="str">
            <v>41.249.434/0001-07</v>
          </cell>
          <cell r="G312" t="str">
            <v>PROSMED PRODUTOS MEDICOS LTDA</v>
          </cell>
          <cell r="H312" t="str">
            <v>B</v>
          </cell>
          <cell r="I312" t="str">
            <v>S</v>
          </cell>
          <cell r="J312" t="str">
            <v>000148483</v>
          </cell>
          <cell r="K312" t="str">
            <v>24/11/2025</v>
          </cell>
          <cell r="L312" t="str">
            <v>26251141249434000107550010001484831313044262</v>
          </cell>
          <cell r="M312" t="str">
            <v>26 - Pernambuco</v>
          </cell>
          <cell r="N312">
            <v>324.51</v>
          </cell>
        </row>
        <row r="313">
          <cell r="C313" t="str">
            <v>HOSPITAL DOM HÉLDER CÂMARA - CG. Nº 018/2022</v>
          </cell>
          <cell r="E313" t="str">
            <v>3.13 - Materiais e Materiais Ortopédicos e Corretivos (OPME)</v>
          </cell>
          <cell r="F313" t="str">
            <v>41.249.434/0001-07</v>
          </cell>
          <cell r="G313" t="str">
            <v>PROSMED PRODUTOS MEDICOS LTDA</v>
          </cell>
          <cell r="H313" t="str">
            <v>B</v>
          </cell>
          <cell r="I313" t="str">
            <v>S</v>
          </cell>
          <cell r="J313" t="str">
            <v>000148484</v>
          </cell>
          <cell r="K313" t="str">
            <v>24/11/2025</v>
          </cell>
          <cell r="L313" t="str">
            <v>26251141249434000107550010001484841048348251</v>
          </cell>
          <cell r="M313" t="str">
            <v>26 - Pernambuco</v>
          </cell>
          <cell r="N313">
            <v>477.34</v>
          </cell>
        </row>
        <row r="314">
          <cell r="C314" t="str">
            <v>HOSPITAL DOM HÉLDER CÂMARA - CG. Nº 018/2022</v>
          </cell>
          <cell r="E314" t="str">
            <v>3.13 - Materiais e Materiais Ortopédicos e Corretivos (OPME)</v>
          </cell>
          <cell r="F314" t="str">
            <v>41.249.434/0001-07</v>
          </cell>
          <cell r="G314" t="str">
            <v>PROSMED PRODUTOS MEDICOS LTDA</v>
          </cell>
          <cell r="H314" t="str">
            <v>B</v>
          </cell>
          <cell r="I314" t="str">
            <v>S</v>
          </cell>
          <cell r="J314" t="str">
            <v>000148485</v>
          </cell>
          <cell r="K314" t="str">
            <v>24/11/2025</v>
          </cell>
          <cell r="L314" t="str">
            <v>26251141249434000107550010001484851085342196</v>
          </cell>
          <cell r="M314" t="str">
            <v>26 - Pernambuco</v>
          </cell>
          <cell r="N314">
            <v>6280.33</v>
          </cell>
        </row>
        <row r="315">
          <cell r="C315" t="str">
            <v>HOSPITAL DOM HÉLDER CÂMARA - CG. Nº 018/2022</v>
          </cell>
          <cell r="E315" t="str">
            <v>3.13 - Materiais e Materiais Ortopédicos e Corretivos (OPME)</v>
          </cell>
          <cell r="F315" t="str">
            <v>41.249.434/0001-07</v>
          </cell>
          <cell r="G315" t="str">
            <v>PROSMED PRODUTOS MEDICOS LTDA</v>
          </cell>
          <cell r="H315" t="str">
            <v>B</v>
          </cell>
          <cell r="I315" t="str">
            <v>S</v>
          </cell>
          <cell r="J315" t="str">
            <v>000148488</v>
          </cell>
          <cell r="K315" t="str">
            <v>24/11/2025</v>
          </cell>
          <cell r="L315" t="str">
            <v>26251141249434000107550010001484881322262915</v>
          </cell>
          <cell r="M315" t="str">
            <v>26 - Pernambuco</v>
          </cell>
          <cell r="N315">
            <v>1277.7</v>
          </cell>
        </row>
        <row r="316">
          <cell r="C316" t="str">
            <v>HOSPITAL DOM HÉLDER CÂMARA - CG. Nº 018/2022</v>
          </cell>
          <cell r="E316" t="str">
            <v>3.13 - Materiais e Materiais Ortopédicos e Corretivos (OPME)</v>
          </cell>
          <cell r="F316" t="str">
            <v>41.249.434/0001-07</v>
          </cell>
          <cell r="G316" t="str">
            <v>PROSMED PRODUTOS MEDICOS LTDA</v>
          </cell>
          <cell r="H316" t="str">
            <v>B</v>
          </cell>
          <cell r="I316" t="str">
            <v>S</v>
          </cell>
          <cell r="J316" t="str">
            <v>000148489</v>
          </cell>
          <cell r="K316" t="str">
            <v>24/11/2025</v>
          </cell>
          <cell r="L316" t="str">
            <v>26251141249434000107550010001484891524011589</v>
          </cell>
          <cell r="M316" t="str">
            <v>26 - Pernambuco</v>
          </cell>
          <cell r="N316">
            <v>4205.09</v>
          </cell>
        </row>
        <row r="317">
          <cell r="C317" t="str">
            <v>HOSPITAL DOM HÉLDER CÂMARA - CG. Nº 018/2022</v>
          </cell>
          <cell r="E317" t="str">
            <v>3.13 - Materiais e Materiais Ortopédicos e Corretivos (OPME)</v>
          </cell>
          <cell r="F317" t="str">
            <v>41.249.434/0001-07</v>
          </cell>
          <cell r="G317" t="str">
            <v>PROSMED PRODUTOS MEDICOS LTDA</v>
          </cell>
          <cell r="H317" t="str">
            <v>B</v>
          </cell>
          <cell r="I317" t="str">
            <v>S</v>
          </cell>
          <cell r="J317" t="str">
            <v>000148494</v>
          </cell>
          <cell r="K317" t="str">
            <v>24/11/2025</v>
          </cell>
          <cell r="L317" t="str">
            <v>26251141249434000107550010001484941874076817</v>
          </cell>
          <cell r="M317" t="str">
            <v>26 - Pernambuco</v>
          </cell>
          <cell r="N317">
            <v>936.58</v>
          </cell>
        </row>
        <row r="318">
          <cell r="C318" t="str">
            <v>HOSPITAL DOM HÉLDER CÂMARA - CG. Nº 018/2022</v>
          </cell>
          <cell r="E318" t="str">
            <v>3.13 - Materiais e Materiais Ortopédicos e Corretivos (OPME)</v>
          </cell>
          <cell r="F318" t="str">
            <v>41.249.434/0001-07</v>
          </cell>
          <cell r="G318" t="str">
            <v>PROSMED PRODUTOS MEDICOS LTDA</v>
          </cell>
          <cell r="H318" t="str">
            <v>B</v>
          </cell>
          <cell r="I318" t="str">
            <v>S</v>
          </cell>
          <cell r="J318" t="str">
            <v>000148558</v>
          </cell>
          <cell r="K318" t="str">
            <v>26/11/2025</v>
          </cell>
          <cell r="L318" t="str">
            <v>26251141249434000107550010001485581466290262</v>
          </cell>
          <cell r="M318" t="str">
            <v>26 - Pernambuco</v>
          </cell>
          <cell r="N318">
            <v>235.88</v>
          </cell>
        </row>
        <row r="319">
          <cell r="C319" t="str">
            <v>HOSPITAL DOM HÉLDER CÂMARA - CG. Nº 018/2022</v>
          </cell>
          <cell r="E319" t="str">
            <v>3.13 - Materiais e Materiais Ortopédicos e Corretivos (OPME)</v>
          </cell>
          <cell r="F319" t="str">
            <v>41.249.434/0001-07</v>
          </cell>
          <cell r="G319" t="str">
            <v>PROSMED PRODUTOS MEDICOS LTDA</v>
          </cell>
          <cell r="H319" t="str">
            <v>B</v>
          </cell>
          <cell r="I319" t="str">
            <v>S</v>
          </cell>
          <cell r="J319" t="str">
            <v>000148560</v>
          </cell>
          <cell r="K319" t="str">
            <v>26/11/2025</v>
          </cell>
          <cell r="L319" t="str">
            <v>26251141249434000107550010001485601077253119</v>
          </cell>
          <cell r="M319" t="str">
            <v>26 - Pernambuco</v>
          </cell>
          <cell r="N319">
            <v>299.89999999999998</v>
          </cell>
        </row>
        <row r="320">
          <cell r="C320" t="str">
            <v>HOSPITAL DOM HÉLDER CÂMARA - CG. Nº 018/2022</v>
          </cell>
          <cell r="E320" t="str">
            <v>3.13 - Materiais e Materiais Ortopédicos e Corretivos (OPME)</v>
          </cell>
          <cell r="F320" t="str">
            <v>41.249.434/0001-07</v>
          </cell>
          <cell r="G320" t="str">
            <v>PROSMED PRODUTOS MEDICOS LTDA</v>
          </cell>
          <cell r="H320" t="str">
            <v>B</v>
          </cell>
          <cell r="I320" t="str">
            <v>S</v>
          </cell>
          <cell r="J320" t="str">
            <v>000148563</v>
          </cell>
          <cell r="K320" t="str">
            <v>26/11/2025</v>
          </cell>
          <cell r="L320" t="str">
            <v>26251141249434000107550010001485631635221904</v>
          </cell>
          <cell r="M320" t="str">
            <v>26 - Pernambuco</v>
          </cell>
          <cell r="N320">
            <v>275.48</v>
          </cell>
        </row>
        <row r="321">
          <cell r="C321" t="str">
            <v>HOSPITAL DOM HÉLDER CÂMARA - CG. Nº 018/2022</v>
          </cell>
          <cell r="E321" t="str">
            <v>3.13 - Materiais e Materiais Ortopédicos e Corretivos (OPME)</v>
          </cell>
          <cell r="F321" t="str">
            <v>41.249.434/0001-07</v>
          </cell>
          <cell r="G321" t="str">
            <v>PROSMED PRODUTOS MEDICOS LTDA</v>
          </cell>
          <cell r="H321" t="str">
            <v>B</v>
          </cell>
          <cell r="I321" t="str">
            <v>S</v>
          </cell>
          <cell r="J321" t="str">
            <v>000148565</v>
          </cell>
          <cell r="K321" t="str">
            <v>26/11/2025</v>
          </cell>
          <cell r="L321" t="str">
            <v>26251141249434000107550010001485651027769827</v>
          </cell>
          <cell r="M321" t="str">
            <v>26 - Pernambuco</v>
          </cell>
          <cell r="N321">
            <v>296.13</v>
          </cell>
        </row>
        <row r="322">
          <cell r="C322" t="str">
            <v>HOSPITAL DOM HÉLDER CÂMARA - CG. Nº 018/2022</v>
          </cell>
          <cell r="E322" t="str">
            <v>3.13 - Materiais e Materiais Ortopédicos e Corretivos (OPME)</v>
          </cell>
          <cell r="F322" t="str">
            <v>41.249.434/0001-07</v>
          </cell>
          <cell r="G322" t="str">
            <v>PROSMED PRODUTOS MEDICOS LTDA</v>
          </cell>
          <cell r="H322" t="str">
            <v>B</v>
          </cell>
          <cell r="I322" t="str">
            <v>S</v>
          </cell>
          <cell r="J322" t="str">
            <v>000148567</v>
          </cell>
          <cell r="K322" t="str">
            <v>26/11/2025</v>
          </cell>
          <cell r="L322" t="str">
            <v>26251141249434000107550010001485671523501920</v>
          </cell>
          <cell r="M322" t="str">
            <v>26 - Pernambuco</v>
          </cell>
          <cell r="N322">
            <v>448.3</v>
          </cell>
        </row>
        <row r="323">
          <cell r="C323" t="str">
            <v>HOSPITAL DOM HÉLDER CÂMARA - CG. Nº 018/2022</v>
          </cell>
          <cell r="E323" t="str">
            <v>3.13 - Materiais e Materiais Ortopédicos e Corretivos (OPME)</v>
          </cell>
          <cell r="F323" t="str">
            <v>41.249.434/0001-07</v>
          </cell>
          <cell r="G323" t="str">
            <v>PROSMED PRODUTOS MEDICOS LTDA</v>
          </cell>
          <cell r="H323" t="str">
            <v>B</v>
          </cell>
          <cell r="I323" t="str">
            <v>S</v>
          </cell>
          <cell r="J323" t="str">
            <v>000148569</v>
          </cell>
          <cell r="K323" t="str">
            <v>26/11/2025</v>
          </cell>
          <cell r="L323" t="str">
            <v>26251141249434000107550010001485691043700134</v>
          </cell>
          <cell r="M323" t="str">
            <v>26 - Pernambuco</v>
          </cell>
          <cell r="N323">
            <v>367.62</v>
          </cell>
        </row>
        <row r="324">
          <cell r="C324" t="str">
            <v>HOSPITAL DOM HÉLDER CÂMARA - CG. Nº 018/2022</v>
          </cell>
          <cell r="E324" t="str">
            <v>3.13 - Materiais e Materiais Ortopédicos e Corretivos (OPME)</v>
          </cell>
          <cell r="F324" t="str">
            <v>41.249.434/0001-07</v>
          </cell>
          <cell r="G324" t="str">
            <v>PROSMED PRODUTOS MEDICOS LTDA</v>
          </cell>
          <cell r="H324" t="str">
            <v>B</v>
          </cell>
          <cell r="I324" t="str">
            <v>S</v>
          </cell>
          <cell r="J324" t="str">
            <v>000148571</v>
          </cell>
          <cell r="K324" t="str">
            <v>26/11/2025</v>
          </cell>
          <cell r="L324" t="str">
            <v>26251141249434000107550010001485711469758828</v>
          </cell>
          <cell r="M324" t="str">
            <v>26 - Pernambuco</v>
          </cell>
          <cell r="N324">
            <v>235.88</v>
          </cell>
        </row>
        <row r="325">
          <cell r="C325" t="str">
            <v>HOSPITAL DOM HÉLDER CÂMARA - CG. Nº 018/2022</v>
          </cell>
          <cell r="E325" t="str">
            <v>3.13 - Materiais e Materiais Ortopédicos e Corretivos (OPME)</v>
          </cell>
          <cell r="F325" t="str">
            <v>41.249.434/0001-07</v>
          </cell>
          <cell r="G325" t="str">
            <v>PROSMED PRODUTOS MEDICOS LTDA</v>
          </cell>
          <cell r="H325" t="str">
            <v>B</v>
          </cell>
          <cell r="I325" t="str">
            <v>S</v>
          </cell>
          <cell r="J325" t="str">
            <v>000148572</v>
          </cell>
          <cell r="K325" t="str">
            <v>26/11/2025</v>
          </cell>
          <cell r="L325" t="str">
            <v>26251141249434000107550010001485721593890233</v>
          </cell>
          <cell r="M325" t="str">
            <v>26 - Pernambuco</v>
          </cell>
          <cell r="N325">
            <v>1277.7</v>
          </cell>
        </row>
        <row r="326">
          <cell r="C326" t="str">
            <v>HOSPITAL DOM HÉLDER CÂMARA - CG. Nº 018/2022</v>
          </cell>
          <cell r="E326" t="str">
            <v>3.13 - Materiais e Materiais Ortopédicos e Corretivos (OPME)</v>
          </cell>
          <cell r="F326" t="str">
            <v>41.249.434/0001-07</v>
          </cell>
          <cell r="G326" t="str">
            <v>PROSMED PRODUTOS MEDICOS LTDA</v>
          </cell>
          <cell r="H326" t="str">
            <v>B</v>
          </cell>
          <cell r="I326" t="str">
            <v>S</v>
          </cell>
          <cell r="J326" t="str">
            <v>000148573</v>
          </cell>
          <cell r="K326" t="str">
            <v>26/11/2025</v>
          </cell>
          <cell r="L326" t="str">
            <v>26251141249434000107550010001485731002309972</v>
          </cell>
          <cell r="M326" t="str">
            <v>26 - Pernambuco</v>
          </cell>
          <cell r="N326">
            <v>676.56</v>
          </cell>
        </row>
        <row r="327">
          <cell r="C327" t="str">
            <v>HOSPITAL DOM HÉLDER CÂMARA - CG. Nº 018/2022</v>
          </cell>
          <cell r="E327" t="str">
            <v>3.13 - Materiais e Materiais Ortopédicos e Corretivos (OPME)</v>
          </cell>
          <cell r="F327" t="str">
            <v>41.249.434/0001-07</v>
          </cell>
          <cell r="G327" t="str">
            <v>PROSMED PRODUTOS MEDICOS LTDA</v>
          </cell>
          <cell r="H327" t="str">
            <v>B</v>
          </cell>
          <cell r="I327" t="str">
            <v>S</v>
          </cell>
          <cell r="J327" t="str">
            <v>000148575</v>
          </cell>
          <cell r="K327" t="str">
            <v>26/11/2025</v>
          </cell>
          <cell r="L327" t="str">
            <v>26251141249434000107550010001485751101432769</v>
          </cell>
          <cell r="M327" t="str">
            <v>26 - Pernambuco</v>
          </cell>
          <cell r="N327">
            <v>676.56</v>
          </cell>
        </row>
        <row r="328">
          <cell r="C328" t="str">
            <v>HOSPITAL DOM HÉLDER CÂMARA - CG. Nº 018/2022</v>
          </cell>
          <cell r="E328" t="str">
            <v>3.13 - Materiais e Materiais Ortopédicos e Corretivos (OPME)</v>
          </cell>
          <cell r="F328" t="str">
            <v>41.249.434/0001-07</v>
          </cell>
          <cell r="G328" t="str">
            <v>PROSMED PRODUTOS MEDICOS LTDA</v>
          </cell>
          <cell r="H328" t="str">
            <v>B</v>
          </cell>
          <cell r="I328" t="str">
            <v>S</v>
          </cell>
          <cell r="J328" t="str">
            <v>000148581</v>
          </cell>
          <cell r="K328" t="str">
            <v>26/11/2025</v>
          </cell>
          <cell r="L328" t="str">
            <v>26251141249434000107550010001485811975061421</v>
          </cell>
          <cell r="M328" t="str">
            <v>26 - Pernambuco</v>
          </cell>
          <cell r="N328">
            <v>183.81</v>
          </cell>
        </row>
        <row r="329">
          <cell r="C329" t="str">
            <v>HOSPITAL DOM HÉLDER CÂMARA - CG. Nº 018/2022</v>
          </cell>
          <cell r="E329" t="str">
            <v>3.13 - Materiais e Materiais Ortopédicos e Corretivos (OPME)</v>
          </cell>
          <cell r="F329" t="str">
            <v>41.249.434/0001-07</v>
          </cell>
          <cell r="G329" t="str">
            <v>PROSMED PRODUTOS MEDICOS LTDA</v>
          </cell>
          <cell r="H329" t="str">
            <v>B</v>
          </cell>
          <cell r="I329" t="str">
            <v>S</v>
          </cell>
          <cell r="J329" t="str">
            <v>000148588</v>
          </cell>
          <cell r="K329" t="str">
            <v>26/11/2025</v>
          </cell>
          <cell r="L329" t="str">
            <v>26251141249434000107550010001485881934865519</v>
          </cell>
          <cell r="M329" t="str">
            <v>26 - Pernambuco</v>
          </cell>
          <cell r="N329">
            <v>148.4</v>
          </cell>
        </row>
        <row r="330">
          <cell r="C330" t="str">
            <v>HOSPITAL DOM HÉLDER CÂMARA - CG. Nº 018/2022</v>
          </cell>
          <cell r="E330" t="str">
            <v>3.13 - Materiais e Materiais Ortopédicos e Corretivos (OPME)</v>
          </cell>
          <cell r="F330" t="str">
            <v>41.249.434/0001-07</v>
          </cell>
          <cell r="G330" t="str">
            <v>PROSMED PRODUTOS MEDICOS LTDA</v>
          </cell>
          <cell r="H330" t="str">
            <v>B</v>
          </cell>
          <cell r="I330" t="str">
            <v>S</v>
          </cell>
          <cell r="J330" t="str">
            <v>000148590</v>
          </cell>
          <cell r="K330" t="str">
            <v>26/11/2025</v>
          </cell>
          <cell r="L330" t="str">
            <v>26251141249434000107550010001485901686653590</v>
          </cell>
          <cell r="M330" t="str">
            <v>26 - Pernambuco</v>
          </cell>
          <cell r="N330">
            <v>676.56</v>
          </cell>
        </row>
        <row r="331">
          <cell r="C331" t="str">
            <v>HOSPITAL DOM HÉLDER CÂMARA - CG. Nº 018/2022</v>
          </cell>
          <cell r="E331" t="str">
            <v>3.13 - Materiais e Materiais Ortopédicos e Corretivos (OPME)</v>
          </cell>
          <cell r="F331" t="str">
            <v>41.249.434/0001-07</v>
          </cell>
          <cell r="G331" t="str">
            <v>PROSMED PRODUTOS MEDICOS LTDA</v>
          </cell>
          <cell r="H331" t="str">
            <v>B</v>
          </cell>
          <cell r="I331" t="str">
            <v>S</v>
          </cell>
          <cell r="J331" t="str">
            <v>000148591</v>
          </cell>
          <cell r="K331" t="str">
            <v>26/11/2025</v>
          </cell>
          <cell r="L331" t="str">
            <v>26251141249434000107550010001485911111278316</v>
          </cell>
          <cell r="M331" t="str">
            <v>26 - Pernambuco</v>
          </cell>
          <cell r="N331">
            <v>1096.3900000000001</v>
          </cell>
        </row>
        <row r="332">
          <cell r="C332" t="str">
            <v>HOSPITAL DOM HÉLDER CÂMARA - CG. Nº 018/2022</v>
          </cell>
          <cell r="E332" t="str">
            <v>3.13 - Materiais e Materiais Ortopédicos e Corretivos (OPME)</v>
          </cell>
          <cell r="F332" t="str">
            <v>41.249.434/0001-07</v>
          </cell>
          <cell r="G332" t="str">
            <v>PROSMED PRODUTOS MEDICOS LTDA</v>
          </cell>
          <cell r="H332" t="str">
            <v>B</v>
          </cell>
          <cell r="I332" t="str">
            <v>S</v>
          </cell>
          <cell r="J332" t="str">
            <v>000148597</v>
          </cell>
          <cell r="K332" t="str">
            <v>26/11/2025</v>
          </cell>
          <cell r="L332" t="str">
            <v>26251141249434000107550010001485971180855592</v>
          </cell>
          <cell r="M332" t="str">
            <v>26 - Pernambuco</v>
          </cell>
          <cell r="N332">
            <v>197.6</v>
          </cell>
        </row>
        <row r="333">
          <cell r="C333" t="str">
            <v>HOSPITAL DOM HÉLDER CÂMARA - CG. Nº 018/2022</v>
          </cell>
          <cell r="E333" t="str">
            <v>3.13 - Materiais e Materiais Ortopédicos e Corretivos (OPME)</v>
          </cell>
          <cell r="F333" t="str">
            <v>41.249.434/0001-07</v>
          </cell>
          <cell r="G333" t="str">
            <v>PROSMED PRODUTOS MEDICOS LTDA</v>
          </cell>
          <cell r="H333" t="str">
            <v>B</v>
          </cell>
          <cell r="I333" t="str">
            <v>S</v>
          </cell>
          <cell r="J333" t="str">
            <v>000148609</v>
          </cell>
          <cell r="K333" t="str">
            <v>26/11/2025</v>
          </cell>
          <cell r="L333" t="str">
            <v>26251141249434000107550010001486091374308778</v>
          </cell>
          <cell r="M333" t="str">
            <v>26 - Pernambuco</v>
          </cell>
          <cell r="N333">
            <v>183.81</v>
          </cell>
        </row>
        <row r="334">
          <cell r="C334" t="str">
            <v>HOSPITAL DOM HÉLDER CÂMARA - CG. Nº 018/2022</v>
          </cell>
          <cell r="E334" t="str">
            <v>3.13 - Materiais e Materiais Ortopédicos e Corretivos (OPME)</v>
          </cell>
          <cell r="F334" t="str">
            <v>41.249.434/0001-07</v>
          </cell>
          <cell r="G334" t="str">
            <v>PROSMED PRODUTOS MEDICOS LTDA</v>
          </cell>
          <cell r="H334" t="str">
            <v>B</v>
          </cell>
          <cell r="I334" t="str">
            <v>S</v>
          </cell>
          <cell r="J334" t="str">
            <v>000148612</v>
          </cell>
          <cell r="K334" t="str">
            <v>26/11/2025</v>
          </cell>
          <cell r="L334" t="str">
            <v>26251141249434000107550010001486121371245762</v>
          </cell>
          <cell r="M334" t="str">
            <v>26 - Pernambuco</v>
          </cell>
          <cell r="N334">
            <v>183.81</v>
          </cell>
        </row>
        <row r="335">
          <cell r="C335" t="str">
            <v>HOSPITAL DOM HÉLDER CÂMARA - CG. Nº 018/2022</v>
          </cell>
          <cell r="E335" t="str">
            <v>3.13 - Materiais e Materiais Ortopédicos e Corretivos (OPME)</v>
          </cell>
          <cell r="F335" t="str">
            <v>41.249.434/0001-07</v>
          </cell>
          <cell r="G335" t="str">
            <v>PROSMED PRODUTOS MEDICOS LTDA</v>
          </cell>
          <cell r="H335" t="str">
            <v>B</v>
          </cell>
          <cell r="I335" t="str">
            <v>S</v>
          </cell>
          <cell r="J335" t="str">
            <v>000148717</v>
          </cell>
          <cell r="K335" t="str">
            <v>26/11/2025</v>
          </cell>
          <cell r="L335" t="str">
            <v>26251141249434000107550010001487171490490614</v>
          </cell>
          <cell r="M335" t="str">
            <v>26 - Pernambuco</v>
          </cell>
          <cell r="N335">
            <v>934.35</v>
          </cell>
        </row>
        <row r="336">
          <cell r="C336" t="str">
            <v>HOSPITAL DOM HÉLDER CÂMARA - CG. Nº 018/2022</v>
          </cell>
          <cell r="E336" t="str">
            <v>3.13 - Materiais e Materiais Ortopédicos e Corretivos (OPME)</v>
          </cell>
          <cell r="F336" t="str">
            <v>41.249.434/0001-07</v>
          </cell>
          <cell r="G336" t="str">
            <v>PROSMED PRODUTOS MEDICOS LTDA</v>
          </cell>
          <cell r="H336" t="str">
            <v>B</v>
          </cell>
          <cell r="I336" t="str">
            <v>S</v>
          </cell>
          <cell r="J336" t="str">
            <v>000148718</v>
          </cell>
          <cell r="K336" t="str">
            <v>26/11/2025</v>
          </cell>
          <cell r="L336" t="str">
            <v>26251141249434000107550010001487181371046530</v>
          </cell>
          <cell r="M336" t="str">
            <v>26 - Pernambuco</v>
          </cell>
          <cell r="N336">
            <v>923.79</v>
          </cell>
        </row>
        <row r="337">
          <cell r="C337" t="str">
            <v>HOSPITAL DOM HÉLDER CÂMARA - CG. Nº 018/2022</v>
          </cell>
          <cell r="E337" t="str">
            <v>3.13 - Materiais e Materiais Ortopédicos e Corretivos (OPME)</v>
          </cell>
          <cell r="F337" t="str">
            <v>41.249.434/0001-07</v>
          </cell>
          <cell r="G337" t="str">
            <v>PROSMED PRODUTOS MEDICOS LTDA</v>
          </cell>
          <cell r="H337" t="str">
            <v>B</v>
          </cell>
          <cell r="I337" t="str">
            <v>S</v>
          </cell>
          <cell r="J337" t="str">
            <v>000148719</v>
          </cell>
          <cell r="K337" t="str">
            <v>26/11/2025</v>
          </cell>
          <cell r="L337" t="str">
            <v>26251141249434000107550010001487191985147269</v>
          </cell>
          <cell r="M337" t="str">
            <v>26 - Pernambuco</v>
          </cell>
          <cell r="N337">
            <v>1277.7</v>
          </cell>
        </row>
        <row r="338">
          <cell r="C338" t="str">
            <v>HOSPITAL DOM HÉLDER CÂMARA - CG. Nº 018/2022</v>
          </cell>
          <cell r="E338" t="str">
            <v>3.13 - Materiais e Materiais Ortopédicos e Corretivos (OPME)</v>
          </cell>
          <cell r="F338" t="str">
            <v>41.249.434/0001-07</v>
          </cell>
          <cell r="G338" t="str">
            <v>PROSMED PRODUTOS MEDICOS LTDA</v>
          </cell>
          <cell r="H338" t="str">
            <v>B</v>
          </cell>
          <cell r="I338" t="str">
            <v>S</v>
          </cell>
          <cell r="J338" t="str">
            <v>000148721</v>
          </cell>
          <cell r="K338" t="str">
            <v>26/11/2025</v>
          </cell>
          <cell r="L338" t="str">
            <v>26251141249434000107550010001487211023819117</v>
          </cell>
          <cell r="M338" t="str">
            <v>26 - Pernambuco</v>
          </cell>
          <cell r="N338">
            <v>1277.7</v>
          </cell>
        </row>
        <row r="339">
          <cell r="C339" t="str">
            <v>HOSPITAL DOM HÉLDER CÂMARA - CG. Nº 018/2022</v>
          </cell>
          <cell r="E339" t="str">
            <v>3.13 - Materiais e Materiais Ortopédicos e Corretivos (OPME)</v>
          </cell>
          <cell r="F339" t="str">
            <v>41.249.434/0001-07</v>
          </cell>
          <cell r="G339" t="str">
            <v>PROSMED PRODUTOS MEDICOS LTDA</v>
          </cell>
          <cell r="H339" t="str">
            <v>B</v>
          </cell>
          <cell r="I339" t="str">
            <v>S</v>
          </cell>
          <cell r="J339" t="str">
            <v>000148722</v>
          </cell>
          <cell r="K339" t="str">
            <v>26/11/2025</v>
          </cell>
          <cell r="L339" t="str">
            <v>26251141249434000107550010001487221015061100</v>
          </cell>
          <cell r="M339" t="str">
            <v>26 - Pernambuco</v>
          </cell>
          <cell r="N339">
            <v>1277.7</v>
          </cell>
        </row>
        <row r="340">
          <cell r="C340" t="str">
            <v>HOSPITAL DOM HÉLDER CÂMARA - CG. Nº 018/2022</v>
          </cell>
          <cell r="E340" t="str">
            <v>3.13 - Materiais e Materiais Ortopédicos e Corretivos (OPME)</v>
          </cell>
          <cell r="F340" t="str">
            <v>41.249.434/0001-07</v>
          </cell>
          <cell r="G340" t="str">
            <v>PROSMED PRODUTOS MEDICOS LTDA</v>
          </cell>
          <cell r="H340" t="str">
            <v>B</v>
          </cell>
          <cell r="I340" t="str">
            <v>S</v>
          </cell>
          <cell r="J340" t="str">
            <v>000148723</v>
          </cell>
          <cell r="K340" t="str">
            <v>26/11/2025</v>
          </cell>
          <cell r="L340" t="str">
            <v>26251141249434000107550010001487231889678162</v>
          </cell>
          <cell r="M340" t="str">
            <v>26 - Pernambuco</v>
          </cell>
          <cell r="N340">
            <v>1277.7</v>
          </cell>
        </row>
        <row r="341">
          <cell r="C341" t="str">
            <v>HOSPITAL DOM HÉLDER CÂMARA - CG. Nº 018/2022</v>
          </cell>
          <cell r="E341" t="str">
            <v>3.13 - Materiais e Materiais Ortopédicos e Corretivos (OPME)</v>
          </cell>
          <cell r="F341" t="str">
            <v>41.249.434/0001-07</v>
          </cell>
          <cell r="G341" t="str">
            <v>PROSMED PRODUTOS MEDICOS LTDA</v>
          </cell>
          <cell r="H341" t="str">
            <v>B</v>
          </cell>
          <cell r="I341" t="str">
            <v>S</v>
          </cell>
          <cell r="J341" t="str">
            <v>000148724</v>
          </cell>
          <cell r="K341" t="str">
            <v>26/11/2025</v>
          </cell>
          <cell r="L341" t="str">
            <v>26251141249434000107550010001487241389459205</v>
          </cell>
          <cell r="M341" t="str">
            <v>26 - Pernambuco</v>
          </cell>
          <cell r="N341">
            <v>1277.7</v>
          </cell>
        </row>
        <row r="342">
          <cell r="C342" t="str">
            <v>HOSPITAL DOM HÉLDER CÂMARA - CG. Nº 018/2022</v>
          </cell>
          <cell r="E342" t="str">
            <v>3.13 - Materiais e Materiais Ortopédicos e Corretivos (OPME)</v>
          </cell>
          <cell r="F342" t="str">
            <v>41.249.434/0001-07</v>
          </cell>
          <cell r="G342" t="str">
            <v>PROSMED PRODUTOS MEDICOS LTDA</v>
          </cell>
          <cell r="H342" t="str">
            <v>B</v>
          </cell>
          <cell r="I342" t="str">
            <v>S</v>
          </cell>
          <cell r="J342" t="str">
            <v>000148725</v>
          </cell>
          <cell r="K342" t="str">
            <v>26/11/2025</v>
          </cell>
          <cell r="L342" t="str">
            <v>26251141249434000107550010001487251073396669</v>
          </cell>
          <cell r="M342" t="str">
            <v>26 - Pernambuco</v>
          </cell>
          <cell r="N342">
            <v>183.81</v>
          </cell>
        </row>
        <row r="343">
          <cell r="C343" t="str">
            <v>HOSPITAL DOM HÉLDER CÂMARA - CG. Nº 018/2022</v>
          </cell>
          <cell r="E343" t="str">
            <v>3.13 - Materiais e Materiais Ortopédicos e Corretivos (OPME)</v>
          </cell>
          <cell r="F343" t="str">
            <v>41.249.434/0001-07</v>
          </cell>
          <cell r="G343" t="str">
            <v>PROSMED PRODUTOS MEDICOS LTDA</v>
          </cell>
          <cell r="H343" t="str">
            <v>B</v>
          </cell>
          <cell r="I343" t="str">
            <v>S</v>
          </cell>
          <cell r="J343" t="str">
            <v>000148726</v>
          </cell>
          <cell r="K343" t="str">
            <v>26/11/2025</v>
          </cell>
          <cell r="L343" t="str">
            <v>26251141249434000107550010001487261240049421</v>
          </cell>
          <cell r="M343" t="str">
            <v>26 - Pernambuco</v>
          </cell>
          <cell r="N343">
            <v>296.8</v>
          </cell>
        </row>
        <row r="344">
          <cell r="C344" t="str">
            <v>HOSPITAL DOM HÉLDER CÂMARA - CG. Nº 018/2022</v>
          </cell>
          <cell r="E344" t="str">
            <v>3.13 - Materiais e Materiais Ortopédicos e Corretivos (OPME)</v>
          </cell>
          <cell r="F344" t="str">
            <v>41.249.434/0001-07</v>
          </cell>
          <cell r="G344" t="str">
            <v>PROSMED PRODUTOS MEDICOS LTDA</v>
          </cell>
          <cell r="H344" t="str">
            <v>B</v>
          </cell>
          <cell r="I344" t="str">
            <v>S</v>
          </cell>
          <cell r="J344" t="str">
            <v>000148728</v>
          </cell>
          <cell r="K344" t="str">
            <v>26/11/2025</v>
          </cell>
          <cell r="L344" t="str">
            <v>26251141249434000107550010001487281392374648</v>
          </cell>
          <cell r="M344" t="str">
            <v>26 - Pernambuco</v>
          </cell>
          <cell r="N344">
            <v>1277.7</v>
          </cell>
        </row>
        <row r="345">
          <cell r="C345" t="str">
            <v>HOSPITAL DOM HÉLDER CÂMARA - CG. Nº 018/2022</v>
          </cell>
          <cell r="E345" t="str">
            <v>3.13 - Materiais e Materiais Ortopédicos e Corretivos (OPME)</v>
          </cell>
          <cell r="F345" t="str">
            <v>41.249.434/0001-07</v>
          </cell>
          <cell r="G345" t="str">
            <v>PROSMED PRODUTOS MEDICOS LTDA</v>
          </cell>
          <cell r="H345" t="str">
            <v>B</v>
          </cell>
          <cell r="I345" t="str">
            <v>S</v>
          </cell>
          <cell r="J345" t="str">
            <v>000148729</v>
          </cell>
          <cell r="K345" t="str">
            <v>26/11/2025</v>
          </cell>
          <cell r="L345" t="str">
            <v>26251141249434000107550010001487291300973199</v>
          </cell>
          <cell r="M345" t="str">
            <v>26 - Pernambuco</v>
          </cell>
          <cell r="N345">
            <v>299.89999999999998</v>
          </cell>
        </row>
        <row r="346">
          <cell r="C346" t="str">
            <v>HOSPITAL DOM HÉLDER CÂMARA - CG. Nº 018/2022</v>
          </cell>
          <cell r="E346" t="str">
            <v>3.13 - Materiais e Materiais Ortopédicos e Corretivos (OPME)</v>
          </cell>
          <cell r="F346" t="str">
            <v>41.249.434/0001-07</v>
          </cell>
          <cell r="G346" t="str">
            <v>PROSMED PRODUTOS MEDICOS LTDA</v>
          </cell>
          <cell r="H346" t="str">
            <v>B</v>
          </cell>
          <cell r="I346" t="str">
            <v>S</v>
          </cell>
          <cell r="J346" t="str">
            <v>000148730</v>
          </cell>
          <cell r="K346" t="str">
            <v>26/11/2025</v>
          </cell>
          <cell r="L346" t="str">
            <v>26251141249434000107550010001487301914732166</v>
          </cell>
          <cell r="M346" t="str">
            <v>26 - Pernambuco</v>
          </cell>
          <cell r="N346">
            <v>367.62</v>
          </cell>
        </row>
        <row r="347">
          <cell r="C347" t="str">
            <v>HOSPITAL DOM HÉLDER CÂMARA - CG. Nº 018/2022</v>
          </cell>
          <cell r="E347" t="str">
            <v>3.13 - Materiais e Materiais Ortopédicos e Corretivos (OPME)</v>
          </cell>
          <cell r="F347" t="str">
            <v>41.249.434/0001-07</v>
          </cell>
          <cell r="G347" t="str">
            <v>PROSMED PRODUTOS MEDICOS LTDA</v>
          </cell>
          <cell r="H347" t="str">
            <v>B</v>
          </cell>
          <cell r="I347" t="str">
            <v>S</v>
          </cell>
          <cell r="J347" t="str">
            <v>000148732</v>
          </cell>
          <cell r="K347" t="str">
            <v>26/11/2025</v>
          </cell>
          <cell r="L347" t="str">
            <v>26251141249434000107550010001487321838026787</v>
          </cell>
          <cell r="M347" t="str">
            <v>26 - Pernambuco</v>
          </cell>
          <cell r="N347">
            <v>348.06</v>
          </cell>
        </row>
        <row r="348">
          <cell r="C348" t="str">
            <v>HOSPITAL DOM HÉLDER CÂMARA - CG. Nº 018/2022</v>
          </cell>
          <cell r="E348" t="str">
            <v>3.13 - Materiais e Materiais Ortopédicos e Corretivos (OPME)</v>
          </cell>
          <cell r="F348" t="str">
            <v>41.249.434/0001-07</v>
          </cell>
          <cell r="G348" t="str">
            <v>PROSMED PRODUTOS MEDICOS LTDA</v>
          </cell>
          <cell r="H348" t="str">
            <v>B</v>
          </cell>
          <cell r="I348" t="str">
            <v>S</v>
          </cell>
          <cell r="J348" t="str">
            <v>000148733</v>
          </cell>
          <cell r="K348" t="str">
            <v>26/11/2025</v>
          </cell>
          <cell r="L348" t="str">
            <v>26251141249434000107550010001487331315350683</v>
          </cell>
          <cell r="M348" t="str">
            <v>26 - Pernambuco</v>
          </cell>
          <cell r="N348">
            <v>670.13</v>
          </cell>
        </row>
        <row r="349">
          <cell r="C349" t="str">
            <v>HOSPITAL DOM HÉLDER CÂMARA - CG. Nº 018/2022</v>
          </cell>
          <cell r="E349" t="str">
            <v>3.13 - Materiais e Materiais Ortopédicos e Corretivos (OPME)</v>
          </cell>
          <cell r="F349" t="str">
            <v>41.249.434/0001-07</v>
          </cell>
          <cell r="G349" t="str">
            <v>PROSMED PRODUTOS MEDICOS LTDA</v>
          </cell>
          <cell r="H349" t="str">
            <v>B</v>
          </cell>
          <cell r="I349" t="str">
            <v>S</v>
          </cell>
          <cell r="J349" t="str">
            <v>000148735</v>
          </cell>
          <cell r="K349" t="str">
            <v>26/11/2025</v>
          </cell>
          <cell r="L349" t="str">
            <v>26251141249434000107550010001487351232441112</v>
          </cell>
          <cell r="M349" t="str">
            <v>26 - Pernambuco</v>
          </cell>
          <cell r="N349">
            <v>1277.7</v>
          </cell>
        </row>
        <row r="350">
          <cell r="C350" t="str">
            <v>HOSPITAL DOM HÉLDER CÂMARA - CG. Nº 018/2022</v>
          </cell>
          <cell r="E350" t="str">
            <v>3.13 - Materiais e Materiais Ortopédicos e Corretivos (OPME)</v>
          </cell>
          <cell r="F350" t="str">
            <v>41.249.434/0001-07</v>
          </cell>
          <cell r="G350" t="str">
            <v>PROSMED PRODUTOS MEDICOS LTDA</v>
          </cell>
          <cell r="H350" t="str">
            <v>B</v>
          </cell>
          <cell r="I350" t="str">
            <v>S</v>
          </cell>
          <cell r="J350" t="str">
            <v>000148736</v>
          </cell>
          <cell r="K350" t="str">
            <v>26/11/2025</v>
          </cell>
          <cell r="L350" t="str">
            <v>26251141249434000107550010001487361620657187</v>
          </cell>
          <cell r="M350" t="str">
            <v>26 - Pernambuco</v>
          </cell>
          <cell r="N350">
            <v>296.13</v>
          </cell>
        </row>
        <row r="351">
          <cell r="C351" t="str">
            <v>HOSPITAL DOM HÉLDER CÂMARA - CG. Nº 018/2022</v>
          </cell>
          <cell r="E351" t="str">
            <v>3.13 - Materiais e Materiais Ortopédicos e Corretivos (OPME)</v>
          </cell>
          <cell r="F351" t="str">
            <v>41.249.434/0001-07</v>
          </cell>
          <cell r="G351" t="str">
            <v>PROSMED PRODUTOS MEDICOS LTDA</v>
          </cell>
          <cell r="H351" t="str">
            <v>B</v>
          </cell>
          <cell r="I351" t="str">
            <v>S</v>
          </cell>
          <cell r="J351" t="str">
            <v>000149117</v>
          </cell>
          <cell r="K351" t="str">
            <v>01/12/2025</v>
          </cell>
          <cell r="L351" t="str">
            <v>26251241249434000107550010001491171826467448</v>
          </cell>
          <cell r="M351" t="str">
            <v>26 - Pernambuco</v>
          </cell>
          <cell r="N351">
            <v>6062.13</v>
          </cell>
        </row>
        <row r="352">
          <cell r="C352" t="str">
            <v>HOSPITAL DOM HÉLDER CÂMARA - CG. Nº 018/2022</v>
          </cell>
          <cell r="E352" t="str">
            <v>3.13 - Materiais e Materiais Ortopédicos e Corretivos (OPME)</v>
          </cell>
          <cell r="F352" t="str">
            <v>41.249.434/0001-07</v>
          </cell>
          <cell r="G352" t="str">
            <v>PROSMED PRODUTOS MEDICOS LTDA</v>
          </cell>
          <cell r="H352" t="str">
            <v>B</v>
          </cell>
          <cell r="I352" t="str">
            <v>S</v>
          </cell>
          <cell r="J352" t="str">
            <v>000149543</v>
          </cell>
          <cell r="K352" t="str">
            <v>09/12/2025</v>
          </cell>
          <cell r="L352" t="str">
            <v>26251241249434000107550010001495431293123195</v>
          </cell>
          <cell r="M352" t="str">
            <v>26 - Pernambuco</v>
          </cell>
          <cell r="N352">
            <v>676.56</v>
          </cell>
        </row>
        <row r="353">
          <cell r="C353" t="str">
            <v>HOSPITAL DOM HÉLDER CÂMARA - CG. Nº 018/2022</v>
          </cell>
          <cell r="E353" t="str">
            <v>3.13 - Materiais e Materiais Ortopédicos e Corretivos (OPME)</v>
          </cell>
          <cell r="F353" t="str">
            <v>41.249.434/0001-07</v>
          </cell>
          <cell r="G353" t="str">
            <v>PROSMED PRODUTOS MEDICOS LTDA</v>
          </cell>
          <cell r="H353" t="str">
            <v>B</v>
          </cell>
          <cell r="I353" t="str">
            <v>S</v>
          </cell>
          <cell r="J353" t="str">
            <v>000149544</v>
          </cell>
          <cell r="K353" t="str">
            <v>09/12/2025</v>
          </cell>
          <cell r="L353" t="str">
            <v>26251241249434000107550010001495441581740723</v>
          </cell>
          <cell r="M353" t="str">
            <v>26 - Pernambuco</v>
          </cell>
          <cell r="N353">
            <v>290.83999999999997</v>
          </cell>
        </row>
        <row r="354">
          <cell r="C354" t="str">
            <v>HOSPITAL DOM HÉLDER CÂMARA - CG. Nº 018/2022</v>
          </cell>
          <cell r="E354" t="str">
            <v>3.13 - Materiais e Materiais Ortopédicos e Corretivos (OPME)</v>
          </cell>
          <cell r="F354" t="str">
            <v>41.249.434/0001-07</v>
          </cell>
          <cell r="G354" t="str">
            <v>PROSMED PRODUTOS MEDICOS LTDA</v>
          </cell>
          <cell r="H354" t="str">
            <v>B</v>
          </cell>
          <cell r="I354" t="str">
            <v>S</v>
          </cell>
          <cell r="J354" t="str">
            <v>000149545</v>
          </cell>
          <cell r="K354" t="str">
            <v>09/12/2025</v>
          </cell>
          <cell r="L354" t="str">
            <v>26251241249434000107550010001495451319315015</v>
          </cell>
          <cell r="M354" t="str">
            <v>26 - Pernambuco</v>
          </cell>
          <cell r="N354">
            <v>676.56</v>
          </cell>
        </row>
        <row r="355">
          <cell r="C355" t="str">
            <v>HOSPITAL DOM HÉLDER CÂMARA - CG. Nº 018/2022</v>
          </cell>
          <cell r="E355" t="str">
            <v>3.13 - Materiais e Materiais Ortopédicos e Corretivos (OPME)</v>
          </cell>
          <cell r="F355" t="str">
            <v>41.249.434/0001-07</v>
          </cell>
          <cell r="G355" t="str">
            <v>PROSMED PRODUTOS MEDICOS LTDA</v>
          </cell>
          <cell r="H355" t="str">
            <v>B</v>
          </cell>
          <cell r="I355" t="str">
            <v>S</v>
          </cell>
          <cell r="J355" t="str">
            <v>000149553</v>
          </cell>
          <cell r="K355" t="str">
            <v>09/12/2025</v>
          </cell>
          <cell r="L355" t="str">
            <v>26251241249434000107550010001495531168236512</v>
          </cell>
          <cell r="M355" t="str">
            <v>26 - Pernambuco</v>
          </cell>
          <cell r="N355">
            <v>203.82</v>
          </cell>
        </row>
        <row r="356">
          <cell r="C356" t="str">
            <v>HOSPITAL DOM HÉLDER CÂMARA - CG. Nº 018/2022</v>
          </cell>
          <cell r="E356" t="str">
            <v>3.13 - Materiais e Materiais Ortopédicos e Corretivos (OPME)</v>
          </cell>
          <cell r="F356" t="str">
            <v>41.249.434/0001-07</v>
          </cell>
          <cell r="G356" t="str">
            <v>PROSMED PRODUTOS MEDICOS LTDA</v>
          </cell>
          <cell r="H356" t="str">
            <v>B</v>
          </cell>
          <cell r="I356" t="str">
            <v>S</v>
          </cell>
          <cell r="J356" t="str">
            <v>000150163</v>
          </cell>
          <cell r="K356" t="str">
            <v>19/12/2025</v>
          </cell>
          <cell r="L356" t="str">
            <v>26251241249434000107550010001501631442258910</v>
          </cell>
          <cell r="M356" t="str">
            <v>26 - Pernambuco</v>
          </cell>
          <cell r="N356">
            <v>429.13</v>
          </cell>
        </row>
        <row r="357">
          <cell r="C357" t="str">
            <v>HOSPITAL DOM HÉLDER CÂMARA - CG. Nº 018/2022</v>
          </cell>
          <cell r="E357" t="str">
            <v>3.13 - Materiais e Materiais Ortopédicos e Corretivos (OPME)</v>
          </cell>
          <cell r="F357" t="str">
            <v>41.249.434/0001-07</v>
          </cell>
          <cell r="G357" t="str">
            <v>PROSMED PRODUTOS MEDICOS LTDA</v>
          </cell>
          <cell r="H357" t="str">
            <v>B</v>
          </cell>
          <cell r="I357" t="str">
            <v>S</v>
          </cell>
          <cell r="J357" t="str">
            <v>000150181</v>
          </cell>
          <cell r="K357" t="str">
            <v>19/12/2025</v>
          </cell>
          <cell r="L357" t="str">
            <v>26251241249434000107550010001501811923051602</v>
          </cell>
          <cell r="M357" t="str">
            <v>26 - Pernambuco</v>
          </cell>
          <cell r="N357">
            <v>102.92</v>
          </cell>
        </row>
        <row r="358">
          <cell r="C358" t="str">
            <v>HOSPITAL DOM HÉLDER CÂMARA - CG. Nº 018/2022</v>
          </cell>
          <cell r="E358" t="str">
            <v>3.13 - Materiais e Materiais Ortopédicos e Corretivos (OPME)</v>
          </cell>
          <cell r="F358" t="str">
            <v>41.249.434/0001-07</v>
          </cell>
          <cell r="G358" t="str">
            <v>PROSMED PRODUTOS MEDICOS LTDA</v>
          </cell>
          <cell r="H358" t="str">
            <v>B</v>
          </cell>
          <cell r="I358" t="str">
            <v>S</v>
          </cell>
          <cell r="J358" t="str">
            <v>000150681</v>
          </cell>
          <cell r="K358" t="str">
            <v>29/12/2025</v>
          </cell>
          <cell r="L358" t="str">
            <v>26251241249434000107550010001506811386750482</v>
          </cell>
          <cell r="M358" t="str">
            <v>26 - Pernambuco</v>
          </cell>
          <cell r="N358">
            <v>5144.1000000000004</v>
          </cell>
        </row>
        <row r="359">
          <cell r="C359" t="str">
            <v>HOSPITAL DOM HÉLDER CÂMARA - CG. Nº 018/2022</v>
          </cell>
          <cell r="E359" t="str">
            <v>3.13 - Materiais e Materiais Ortopédicos e Corretivos (OPME)</v>
          </cell>
          <cell r="F359" t="str">
            <v>41.249.434/0001-07</v>
          </cell>
          <cell r="G359" t="str">
            <v>PROSMED PRODUTOS MEDICOS LTDA</v>
          </cell>
          <cell r="H359" t="str">
            <v>B</v>
          </cell>
          <cell r="I359" t="str">
            <v>S</v>
          </cell>
          <cell r="J359" t="str">
            <v>000150683</v>
          </cell>
          <cell r="K359" t="str">
            <v>29/12/2025</v>
          </cell>
          <cell r="L359" t="str">
            <v>26251241249434000107550010001506831390968440</v>
          </cell>
          <cell r="M359" t="str">
            <v>26 - Pernambuco</v>
          </cell>
          <cell r="N359">
            <v>6974.85</v>
          </cell>
        </row>
        <row r="360">
          <cell r="C360" t="str">
            <v>HOSPITAL DOM HÉLDER CÂMARA - CG. Nº 018/2022</v>
          </cell>
          <cell r="E360" t="str">
            <v>3.13 - Materiais e Materiais Ortopédicos e Corretivos (OPME)</v>
          </cell>
          <cell r="F360" t="str">
            <v>41.249.434/0001-07</v>
          </cell>
          <cell r="G360" t="str">
            <v>PROSMED PRODUTOS MEDICOS LTDA</v>
          </cell>
          <cell r="H360" t="str">
            <v>B</v>
          </cell>
          <cell r="I360" t="str">
            <v>S</v>
          </cell>
          <cell r="J360" t="str">
            <v>000150696</v>
          </cell>
          <cell r="K360" t="str">
            <v>29/12/2025</v>
          </cell>
          <cell r="L360" t="str">
            <v>26251241249434000107550010001506961657153518</v>
          </cell>
          <cell r="M360" t="str">
            <v>26 - Pernambuco</v>
          </cell>
          <cell r="N360">
            <v>6374.3</v>
          </cell>
        </row>
        <row r="361">
          <cell r="C361" t="str">
            <v>HOSPITAL DOM HÉLDER CÂMARA - CG. Nº 018/2022</v>
          </cell>
          <cell r="E361" t="str">
            <v>3.13 - Materiais e Materiais Ortopédicos e Corretivos (OPME)</v>
          </cell>
          <cell r="F361" t="str">
            <v>41.249.434/0001-07</v>
          </cell>
          <cell r="G361" t="str">
            <v>PROSMED PRODUTOS MEDICOS LTDA</v>
          </cell>
          <cell r="H361" t="str">
            <v>B</v>
          </cell>
          <cell r="I361" t="str">
            <v>S</v>
          </cell>
          <cell r="J361" t="str">
            <v>000150698</v>
          </cell>
          <cell r="K361" t="str">
            <v>29/12/2025</v>
          </cell>
          <cell r="L361" t="str">
            <v>26251241249434000107550010001506981663312155</v>
          </cell>
          <cell r="M361" t="str">
            <v>26 - Pernambuco</v>
          </cell>
          <cell r="N361">
            <v>6301.53</v>
          </cell>
        </row>
        <row r="362">
          <cell r="C362" t="str">
            <v>HOSPITAL DOM HÉLDER CÂMARA - CG. Nº 018/2022</v>
          </cell>
          <cell r="E362" t="str">
            <v>3.13 - Materiais e Materiais Ortopédicos e Corretivos (OPME)</v>
          </cell>
          <cell r="F362" t="str">
            <v>41.249.434/0001-07</v>
          </cell>
          <cell r="G362" t="str">
            <v>PROSMED PRODUTOS MEDICOS LTDA</v>
          </cell>
          <cell r="H362" t="str">
            <v>B</v>
          </cell>
          <cell r="I362" t="str">
            <v>S</v>
          </cell>
          <cell r="J362" t="str">
            <v>000150699</v>
          </cell>
          <cell r="K362" t="str">
            <v>29/12/2025</v>
          </cell>
          <cell r="L362" t="str">
            <v>26251241249434000107550010001506991814475241</v>
          </cell>
          <cell r="M362" t="str">
            <v>26 - Pernambuco</v>
          </cell>
          <cell r="N362">
            <v>275.48</v>
          </cell>
        </row>
        <row r="363">
          <cell r="C363" t="str">
            <v>HOSPITAL DOM HÉLDER CÂMARA - CG. Nº 018/2022</v>
          </cell>
          <cell r="E363" t="str">
            <v>3.13 - Materiais e Materiais Ortopédicos e Corretivos (OPME)</v>
          </cell>
          <cell r="F363" t="str">
            <v>41.249.434/0001-07</v>
          </cell>
          <cell r="G363" t="str">
            <v>PROSMED PRODUTOS MEDICOS LTDA</v>
          </cell>
          <cell r="H363" t="str">
            <v>B</v>
          </cell>
          <cell r="I363" t="str">
            <v>S</v>
          </cell>
          <cell r="J363" t="str">
            <v>000150702</v>
          </cell>
          <cell r="K363" t="str">
            <v>29/12/2025</v>
          </cell>
          <cell r="L363" t="str">
            <v>26251241249434000107550010001507021614610789</v>
          </cell>
          <cell r="M363" t="str">
            <v>26 - Pernambuco</v>
          </cell>
          <cell r="N363">
            <v>4732.2700000000004</v>
          </cell>
        </row>
        <row r="364">
          <cell r="C364" t="str">
            <v>HOSPITAL DOM HÉLDER CÂMARA - CG. Nº 018/2022</v>
          </cell>
          <cell r="E364" t="str">
            <v>3.13 - Materiais e Materiais Ortopédicos e Corretivos (OPME)</v>
          </cell>
          <cell r="F364" t="str">
            <v>41.249.434/0001-07</v>
          </cell>
          <cell r="G364" t="str">
            <v>PROSMED PRODUTOS MEDICOS LTDA</v>
          </cell>
          <cell r="H364" t="str">
            <v>B</v>
          </cell>
          <cell r="I364" t="str">
            <v>S</v>
          </cell>
          <cell r="J364" t="str">
            <v>000150705</v>
          </cell>
          <cell r="K364" t="str">
            <v>29/12/2025</v>
          </cell>
          <cell r="L364" t="str">
            <v>26251241249434000107550010001507051933397073</v>
          </cell>
          <cell r="M364" t="str">
            <v>26 - Pernambuco</v>
          </cell>
          <cell r="N364">
            <v>270.87</v>
          </cell>
        </row>
        <row r="365">
          <cell r="C365" t="str">
            <v>HOSPITAL DOM HÉLDER CÂMARA - CG. Nº 018/2022</v>
          </cell>
          <cell r="E365" t="str">
            <v>3.13 - Materiais e Materiais Ortopédicos e Corretivos (OPME)</v>
          </cell>
          <cell r="F365" t="str">
            <v>41.249.434/0001-07</v>
          </cell>
          <cell r="G365" t="str">
            <v>PROSMED PRODUTOS MEDICOS LTDA</v>
          </cell>
          <cell r="H365" t="str">
            <v>B</v>
          </cell>
          <cell r="I365" t="str">
            <v>S</v>
          </cell>
          <cell r="J365" t="str">
            <v>000150707</v>
          </cell>
          <cell r="K365" t="str">
            <v>29/12/2025</v>
          </cell>
          <cell r="L365" t="str">
            <v>26251241249434000107550010001507071884808766</v>
          </cell>
          <cell r="M365" t="str">
            <v>26 - Pernambuco</v>
          </cell>
          <cell r="N365">
            <v>6498.49</v>
          </cell>
        </row>
        <row r="366">
          <cell r="C366" t="str">
            <v>HOSPITAL DOM HÉLDER CÂMARA - CG. Nº 018/2022</v>
          </cell>
          <cell r="E366" t="str">
            <v>3.13 - Materiais e Materiais Ortopédicos e Corretivos (OPME)</v>
          </cell>
          <cell r="F366" t="str">
            <v>41.249.434/0001-07</v>
          </cell>
          <cell r="G366" t="str">
            <v>PROSMED PRODUTOS MEDICOS LTDA</v>
          </cell>
          <cell r="H366" t="str">
            <v>B</v>
          </cell>
          <cell r="I366" t="str">
            <v>S</v>
          </cell>
          <cell r="J366" t="str">
            <v>000150734</v>
          </cell>
          <cell r="K366" t="str">
            <v>30/12/2025</v>
          </cell>
          <cell r="L366" t="str">
            <v>26251241249434000107550010001507341962202538</v>
          </cell>
          <cell r="M366" t="str">
            <v>26 - Pernambuco</v>
          </cell>
          <cell r="N366">
            <v>1277.7</v>
          </cell>
        </row>
        <row r="367">
          <cell r="C367" t="str">
            <v>HOSPITAL DOM HÉLDER CÂMARA - CG. Nº 018/2022</v>
          </cell>
          <cell r="E367" t="str">
            <v>3.13 - Materiais e Materiais Ortopédicos e Corretivos (OPME)</v>
          </cell>
          <cell r="F367" t="str">
            <v>41.249.434/0001-07</v>
          </cell>
          <cell r="G367" t="str">
            <v>PROSMED PRODUTOS MEDICOS LTDA</v>
          </cell>
          <cell r="H367" t="str">
            <v>B</v>
          </cell>
          <cell r="I367" t="str">
            <v>S</v>
          </cell>
          <cell r="J367" t="str">
            <v>000150940</v>
          </cell>
          <cell r="K367" t="str">
            <v>06/01/2026</v>
          </cell>
          <cell r="L367" t="str">
            <v>26260141249434000107550010001509401534967122</v>
          </cell>
          <cell r="M367" t="str">
            <v>26 - Pernambuco</v>
          </cell>
          <cell r="N367">
            <v>1714.19</v>
          </cell>
        </row>
        <row r="368">
          <cell r="C368" t="str">
            <v>HOSPITAL DOM HÉLDER CÂMARA - CG. Nº 018/2022</v>
          </cell>
          <cell r="E368" t="str">
            <v>3.13 - Materiais e Materiais Ortopédicos e Corretivos (OPME)</v>
          </cell>
          <cell r="F368" t="str">
            <v>41.249.434/0001-07</v>
          </cell>
          <cell r="G368" t="str">
            <v>PROSMED PRODUTOS MEDICOS LTDA</v>
          </cell>
          <cell r="H368" t="str">
            <v>B</v>
          </cell>
          <cell r="I368" t="str">
            <v>S</v>
          </cell>
          <cell r="J368" t="str">
            <v>000150957</v>
          </cell>
          <cell r="K368" t="str">
            <v>06/01/2026</v>
          </cell>
          <cell r="L368" t="str">
            <v>26260141249434000107550010001509571319453389</v>
          </cell>
          <cell r="M368" t="str">
            <v>26 - Pernambuco</v>
          </cell>
          <cell r="N368">
            <v>98.34</v>
          </cell>
        </row>
        <row r="369">
          <cell r="C369" t="str">
            <v>HOSPITAL DOM HÉLDER CÂMARA - CG. Nº 018/2022</v>
          </cell>
          <cell r="E369" t="str">
            <v>3.13 - Materiais e Materiais Ortopédicos e Corretivos (OPME)</v>
          </cell>
          <cell r="F369" t="str">
            <v>41.249.434/0001-07</v>
          </cell>
          <cell r="G369" t="str">
            <v>PROSMED PRODUTOS MEDICOS LTDA</v>
          </cell>
          <cell r="H369" t="str">
            <v>B</v>
          </cell>
          <cell r="I369" t="str">
            <v>S</v>
          </cell>
          <cell r="J369" t="str">
            <v>000151061</v>
          </cell>
          <cell r="K369" t="str">
            <v>07/01/2026</v>
          </cell>
          <cell r="L369" t="str">
            <v>26260141249434000107550010001510611107378667</v>
          </cell>
          <cell r="M369" t="str">
            <v>26 - Pernambuco</v>
          </cell>
          <cell r="N369">
            <v>1277.7</v>
          </cell>
        </row>
        <row r="370">
          <cell r="C370" t="str">
            <v>HOSPITAL DOM HÉLDER CÂMARA - CG. Nº 018/2022</v>
          </cell>
          <cell r="E370" t="str">
            <v>3.13 - Materiais e Materiais Ortopédicos e Corretivos (OPME)</v>
          </cell>
          <cell r="F370" t="str">
            <v>24.436.602/0001-54</v>
          </cell>
          <cell r="G370" t="str">
            <v>ART CIRURGICA COMERCIO DE PRODUTOS HOSPITALARES LTDA</v>
          </cell>
          <cell r="H370" t="str">
            <v>B</v>
          </cell>
          <cell r="I370" t="str">
            <v>S</v>
          </cell>
          <cell r="J370" t="str">
            <v>000159024</v>
          </cell>
          <cell r="K370" t="str">
            <v>18/12/2025</v>
          </cell>
          <cell r="L370" t="str">
            <v>26251224436602000154550010001590241161049004</v>
          </cell>
          <cell r="M370" t="str">
            <v>26 - Pernambuco</v>
          </cell>
          <cell r="N370">
            <v>445</v>
          </cell>
        </row>
        <row r="371">
          <cell r="C371" t="str">
            <v>HOSPITAL DOM HÉLDER CÂMARA - CG. Nº 018/2022</v>
          </cell>
          <cell r="E371" t="str">
            <v>3.13 - Materiais e Materiais Ortopédicos e Corretivos (OPME)</v>
          </cell>
          <cell r="F371" t="str">
            <v>24.436.602/0001-54</v>
          </cell>
          <cell r="G371" t="str">
            <v>ART CIRURGICA COMERCIO DE PRODUTOS HOSPITALARES LTDA</v>
          </cell>
          <cell r="H371" t="str">
            <v>B</v>
          </cell>
          <cell r="I371" t="str">
            <v>S</v>
          </cell>
          <cell r="J371" t="str">
            <v>000159258</v>
          </cell>
          <cell r="K371" t="str">
            <v>24/12/2025</v>
          </cell>
          <cell r="L371" t="str">
            <v>26251224436602000154550010001592581161283006</v>
          </cell>
          <cell r="M371" t="str">
            <v>26 - Pernambuco</v>
          </cell>
          <cell r="N371">
            <v>445</v>
          </cell>
        </row>
        <row r="372">
          <cell r="C372" t="str">
            <v>HOSPITAL DOM HÉLDER CÂMARA - CG. Nº 018/2022</v>
          </cell>
          <cell r="E372" t="str">
            <v>3.13 - Materiais e Materiais Ortopédicos e Corretivos (OPME)</v>
          </cell>
          <cell r="F372" t="str">
            <v>24.436.602/0001-54</v>
          </cell>
          <cell r="G372" t="str">
            <v>ART CIRURGICA COMERCIO DE PRODUTOS HOSPITALARES LTDA</v>
          </cell>
          <cell r="H372" t="str">
            <v>B</v>
          </cell>
          <cell r="I372" t="str">
            <v>S</v>
          </cell>
          <cell r="J372" t="str">
            <v>000159259</v>
          </cell>
          <cell r="K372" t="str">
            <v>24/12/2025</v>
          </cell>
          <cell r="L372" t="str">
            <v>26251224436602000154550010001592591161284000</v>
          </cell>
          <cell r="M372" t="str">
            <v>26 - Pernambuco</v>
          </cell>
          <cell r="N372">
            <v>445</v>
          </cell>
        </row>
        <row r="373">
          <cell r="C373" t="str">
            <v>HOSPITAL DOM HÉLDER CÂMARA - CG. Nº 018/2022</v>
          </cell>
          <cell r="E373" t="str">
            <v>3.13 - Materiais e Materiais Ortopédicos e Corretivos (OPME)</v>
          </cell>
          <cell r="F373" t="str">
            <v>24.436.602/0001-54</v>
          </cell>
          <cell r="G373" t="str">
            <v>ART CIRURGICA COMERCIO DE PRODUTOS HOSPITALARES LTDA</v>
          </cell>
          <cell r="H373" t="str">
            <v>B</v>
          </cell>
          <cell r="I373" t="str">
            <v>S</v>
          </cell>
          <cell r="J373" t="str">
            <v>000159260</v>
          </cell>
          <cell r="K373" t="str">
            <v>24/12/2025</v>
          </cell>
          <cell r="L373" t="str">
            <v>26251224436602000154550010001592601161285007</v>
          </cell>
          <cell r="M373" t="str">
            <v>26 - Pernambuco</v>
          </cell>
          <cell r="N373">
            <v>445</v>
          </cell>
        </row>
        <row r="374">
          <cell r="C374" t="str">
            <v>HOSPITAL DOM HÉLDER CÂMARA - CG. Nº 018/2022</v>
          </cell>
          <cell r="E374" t="str">
            <v>3.13 - Materiais e Materiais Ortopédicos e Corretivos (OPME)</v>
          </cell>
          <cell r="F374" t="str">
            <v>24.436.602/0001-54</v>
          </cell>
          <cell r="G374" t="str">
            <v>ART CIRURGICA COMERCIO DE PRODUTOS HOSPITALARES LTDA</v>
          </cell>
          <cell r="H374" t="str">
            <v>B</v>
          </cell>
          <cell r="I374" t="str">
            <v>S</v>
          </cell>
          <cell r="J374" t="str">
            <v>000159261</v>
          </cell>
          <cell r="K374" t="str">
            <v>24/12/2025</v>
          </cell>
          <cell r="L374" t="str">
            <v>26251224436602000154550010001592611161286000</v>
          </cell>
          <cell r="M374" t="str">
            <v>26 - Pernambuco</v>
          </cell>
          <cell r="N374">
            <v>445</v>
          </cell>
        </row>
        <row r="375">
          <cell r="C375" t="str">
            <v>HOSPITAL DOM HÉLDER CÂMARA - CG. Nº 018/2022</v>
          </cell>
          <cell r="E375" t="str">
            <v>3.13 - Materiais e Materiais Ortopédicos e Corretivos (OPME)</v>
          </cell>
          <cell r="F375" t="str">
            <v>24.436.602/0001-54</v>
          </cell>
          <cell r="G375" t="str">
            <v>ART CIRURGICA COMERCIO DE PRODUTOS HOSPITALARES LTDA</v>
          </cell>
          <cell r="H375" t="str">
            <v>B</v>
          </cell>
          <cell r="I375" t="str">
            <v>S</v>
          </cell>
          <cell r="J375" t="str">
            <v>000159262</v>
          </cell>
          <cell r="K375" t="str">
            <v>24/12/2025</v>
          </cell>
          <cell r="L375" t="str">
            <v>26251224436602000154550010001592621161287004</v>
          </cell>
          <cell r="M375" t="str">
            <v>26 - Pernambuco</v>
          </cell>
          <cell r="N375">
            <v>1335</v>
          </cell>
        </row>
        <row r="376">
          <cell r="C376" t="str">
            <v>HOSPITAL DOM HÉLDER CÂMARA - CG. Nº 018/2022</v>
          </cell>
          <cell r="E376" t="str">
            <v>3.13 - Materiais e Materiais Ortopédicos e Corretivos (OPME)</v>
          </cell>
          <cell r="F376" t="str">
            <v>24.436.602/0001-54</v>
          </cell>
          <cell r="G376" t="str">
            <v>ART CIRURGICA COMERCIO DE PRODUTOS HOSPITALARES LTDA</v>
          </cell>
          <cell r="H376" t="str">
            <v>B</v>
          </cell>
          <cell r="I376" t="str">
            <v>S</v>
          </cell>
          <cell r="J376" t="str">
            <v>000159263</v>
          </cell>
          <cell r="K376" t="str">
            <v>24/12/2025</v>
          </cell>
          <cell r="L376" t="str">
            <v>26251224436602000154550010001592631161288008</v>
          </cell>
          <cell r="M376" t="str">
            <v>26 - Pernambuco</v>
          </cell>
          <cell r="N376">
            <v>445</v>
          </cell>
        </row>
        <row r="377">
          <cell r="C377" t="str">
            <v>HOSPITAL DOM HÉLDER CÂMARA - CG. Nº 018/2022</v>
          </cell>
          <cell r="E377" t="str">
            <v>3.13 - Materiais e Materiais Ortopédicos e Corretivos (OPME)</v>
          </cell>
          <cell r="F377" t="str">
            <v>24.436.602/0001-54</v>
          </cell>
          <cell r="G377" t="str">
            <v>ART CIRURGICA COMERCIO DE PRODUTOS HOSPITALARES LTDA</v>
          </cell>
          <cell r="H377" t="str">
            <v>B</v>
          </cell>
          <cell r="I377" t="str">
            <v>S</v>
          </cell>
          <cell r="J377" t="str">
            <v>000159264</v>
          </cell>
          <cell r="K377" t="str">
            <v>24/12/2025</v>
          </cell>
          <cell r="L377" t="str">
            <v>26251224436602000154550010001592641161289001</v>
          </cell>
          <cell r="M377" t="str">
            <v>26 - Pernambuco</v>
          </cell>
          <cell r="N377">
            <v>445</v>
          </cell>
        </row>
        <row r="378">
          <cell r="C378" t="str">
            <v>HOSPITAL DOM HÉLDER CÂMARA - CG. Nº 018/2022</v>
          </cell>
          <cell r="E378" t="str">
            <v>3.13 - Materiais e Materiais Ortopédicos e Corretivos (OPME)</v>
          </cell>
          <cell r="F378" t="str">
            <v>24.436.602/0001-54</v>
          </cell>
          <cell r="G378" t="str">
            <v>ART CIRURGICA COMERCIO DE PRODUTOS HOSPITALARES LTDA</v>
          </cell>
          <cell r="H378" t="str">
            <v>B</v>
          </cell>
          <cell r="I378" t="str">
            <v>S</v>
          </cell>
          <cell r="J378" t="str">
            <v>000159266</v>
          </cell>
          <cell r="K378" t="str">
            <v>24/12/2025</v>
          </cell>
          <cell r="L378" t="str">
            <v>26251224436602000154550010001592661161291000</v>
          </cell>
          <cell r="M378" t="str">
            <v>26 - Pernambuco</v>
          </cell>
          <cell r="N378">
            <v>445</v>
          </cell>
        </row>
        <row r="379">
          <cell r="C379" t="str">
            <v>HOSPITAL DOM HÉLDER CÂMARA - CG. Nº 018/2022</v>
          </cell>
          <cell r="E379" t="str">
            <v>3.13 - Materiais e Materiais Ortopédicos e Corretivos (OPME)</v>
          </cell>
          <cell r="F379" t="str">
            <v>24.436.602/0001-54</v>
          </cell>
          <cell r="G379" t="str">
            <v>ART CIRURGICA COMERCIO DE PRODUTOS HOSPITALARES LTDA</v>
          </cell>
          <cell r="H379" t="str">
            <v>B</v>
          </cell>
          <cell r="I379" t="str">
            <v>S</v>
          </cell>
          <cell r="J379" t="str">
            <v>000159268</v>
          </cell>
          <cell r="K379" t="str">
            <v>24/12/2025</v>
          </cell>
          <cell r="L379" t="str">
            <v>26251224436602000154550010001592681161293008</v>
          </cell>
          <cell r="M379" t="str">
            <v>26 - Pernambuco</v>
          </cell>
          <cell r="N379">
            <v>4200</v>
          </cell>
        </row>
        <row r="380">
          <cell r="C380" t="str">
            <v>HOSPITAL DOM HÉLDER CÂMARA - CG. Nº 018/2022</v>
          </cell>
          <cell r="E380" t="str">
            <v>3.13 - Materiais e Materiais Ortopédicos e Corretivos (OPME)</v>
          </cell>
          <cell r="F380" t="str">
            <v>24.436.602/0001-54</v>
          </cell>
          <cell r="G380" t="str">
            <v>ART CIRURGICA COMERCIO DE PRODUTOS HOSPITALARES LTDA</v>
          </cell>
          <cell r="H380" t="str">
            <v>B</v>
          </cell>
          <cell r="I380" t="str">
            <v>S</v>
          </cell>
          <cell r="J380" t="str">
            <v>000159378</v>
          </cell>
          <cell r="K380" t="str">
            <v>27/12/2025</v>
          </cell>
          <cell r="L380" t="str">
            <v>26251224436602000154550010001593781161403000</v>
          </cell>
          <cell r="M380" t="str">
            <v>26 - Pernambuco</v>
          </cell>
          <cell r="N380">
            <v>890</v>
          </cell>
        </row>
        <row r="381">
          <cell r="C381" t="str">
            <v>HOSPITAL DOM HÉLDER CÂMARA - CG. Nº 018/2022</v>
          </cell>
          <cell r="E381" t="str">
            <v>3.13 - Materiais e Materiais Ortopédicos e Corretivos (OPME)</v>
          </cell>
          <cell r="F381" t="str">
            <v>24.436.602/0001-54</v>
          </cell>
          <cell r="G381" t="str">
            <v>ART CIRURGICA COMERCIO DE PRODUTOS HOSPITALARES LTDA</v>
          </cell>
          <cell r="H381" t="str">
            <v>B</v>
          </cell>
          <cell r="I381" t="str">
            <v>S</v>
          </cell>
          <cell r="J381" t="str">
            <v>000159380</v>
          </cell>
          <cell r="K381" t="str">
            <v>27/12/2025</v>
          </cell>
          <cell r="L381" t="str">
            <v>26251224436602000154550010001593801161405000</v>
          </cell>
          <cell r="M381" t="str">
            <v>26 - Pernambuco</v>
          </cell>
          <cell r="N381">
            <v>890</v>
          </cell>
        </row>
        <row r="382">
          <cell r="C382" t="str">
            <v>HOSPITAL DOM HÉLDER CÂMARA - CG. Nº 018/2022</v>
          </cell>
          <cell r="E382" t="str">
            <v>3.13 - Materiais e Materiais Ortopédicos e Corretivos (OPME)</v>
          </cell>
          <cell r="F382" t="str">
            <v>24.436.602/0001-54</v>
          </cell>
          <cell r="G382" t="str">
            <v>ART CIRURGICA COMERCIO DE PRODUTOS HOSPITALARES LTDA</v>
          </cell>
          <cell r="H382" t="str">
            <v>B</v>
          </cell>
          <cell r="I382" t="str">
            <v>S</v>
          </cell>
          <cell r="J382" t="str">
            <v>000159383</v>
          </cell>
          <cell r="K382" t="str">
            <v>27/12/2025</v>
          </cell>
          <cell r="L382" t="str">
            <v>26251224436602000154550010001593831161408001</v>
          </cell>
          <cell r="M382" t="str">
            <v>26 - Pernambuco</v>
          </cell>
          <cell r="N382">
            <v>890</v>
          </cell>
        </row>
        <row r="383">
          <cell r="C383" t="str">
            <v>HOSPITAL DOM HÉLDER CÂMARA - CG. Nº 018/2022</v>
          </cell>
          <cell r="E383" t="str">
            <v>3.13 - Materiais e Materiais Ortopédicos e Corretivos (OPME)</v>
          </cell>
          <cell r="F383" t="str">
            <v>24.436.602/0001-54</v>
          </cell>
          <cell r="G383" t="str">
            <v>ART CIRURGICA COMERCIO DE PRODUTOS HOSPITALARES LTDA</v>
          </cell>
          <cell r="H383" t="str">
            <v>B</v>
          </cell>
          <cell r="I383" t="str">
            <v>S</v>
          </cell>
          <cell r="J383" t="str">
            <v>000159384</v>
          </cell>
          <cell r="K383" t="str">
            <v>27/12/2025</v>
          </cell>
          <cell r="L383" t="str">
            <v>26251224436602000154550010001593841161409005</v>
          </cell>
          <cell r="M383" t="str">
            <v>26 - Pernambuco</v>
          </cell>
          <cell r="N383">
            <v>445</v>
          </cell>
        </row>
        <row r="384">
          <cell r="C384" t="str">
            <v>HOSPITAL DOM HÉLDER CÂMARA - CG. Nº 018/2022</v>
          </cell>
          <cell r="E384" t="str">
            <v>3.13 - Materiais e Materiais Ortopédicos e Corretivos (OPME)</v>
          </cell>
          <cell r="F384" t="str">
            <v>24.436.602/0001-54</v>
          </cell>
          <cell r="G384" t="str">
            <v>ART CIRURGICA COMERCIO DE PRODUTOS HOSPITALARES LTDA</v>
          </cell>
          <cell r="H384" t="str">
            <v>B</v>
          </cell>
          <cell r="I384" t="str">
            <v>S</v>
          </cell>
          <cell r="J384" t="str">
            <v>000159385</v>
          </cell>
          <cell r="K384" t="str">
            <v>27/12/2025</v>
          </cell>
          <cell r="L384" t="str">
            <v>26251224436602000154550010001593851161410000</v>
          </cell>
          <cell r="M384" t="str">
            <v>26 - Pernambuco</v>
          </cell>
          <cell r="N384">
            <v>445</v>
          </cell>
        </row>
        <row r="385">
          <cell r="C385" t="str">
            <v>HOSPITAL DOM HÉLDER CÂMARA - CG. Nº 018/2022</v>
          </cell>
          <cell r="E385" t="str">
            <v>3.13 - Materiais e Materiais Ortopédicos e Corretivos (OPME)</v>
          </cell>
          <cell r="F385" t="str">
            <v>24.436.602/0001-54</v>
          </cell>
          <cell r="G385" t="str">
            <v>ART CIRURGICA COMERCIO DE PRODUTOS HOSPITALARES LTDA</v>
          </cell>
          <cell r="H385" t="str">
            <v>B</v>
          </cell>
          <cell r="I385" t="str">
            <v>S</v>
          </cell>
          <cell r="J385" t="str">
            <v>000159387</v>
          </cell>
          <cell r="K385" t="str">
            <v>27/12/2025</v>
          </cell>
          <cell r="L385" t="str">
            <v>26251224436602000154550010001593871161412008</v>
          </cell>
          <cell r="M385" t="str">
            <v>26 - Pernambuco</v>
          </cell>
          <cell r="N385">
            <v>445</v>
          </cell>
        </row>
        <row r="386">
          <cell r="C386" t="str">
            <v>HOSPITAL DOM HÉLDER CÂMARA - CG. Nº 018/2022</v>
          </cell>
          <cell r="E386" t="str">
            <v>3.13 - Materiais e Materiais Ortopédicos e Corretivos (OPME)</v>
          </cell>
          <cell r="F386" t="str">
            <v>24.436.602/0001-54</v>
          </cell>
          <cell r="G386" t="str">
            <v>ART CIRURGICA COMERCIO DE PRODUTOS HOSPITALARES LTDA</v>
          </cell>
          <cell r="H386" t="str">
            <v>B</v>
          </cell>
          <cell r="I386" t="str">
            <v>S</v>
          </cell>
          <cell r="J386" t="str">
            <v>000159388</v>
          </cell>
          <cell r="K386" t="str">
            <v>27/12/2025</v>
          </cell>
          <cell r="L386" t="str">
            <v>26251224436602000154550010001593881161413001</v>
          </cell>
          <cell r="M386" t="str">
            <v>26 - Pernambuco</v>
          </cell>
          <cell r="N386">
            <v>1335</v>
          </cell>
        </row>
        <row r="387">
          <cell r="C387" t="str">
            <v>HOSPITAL DOM HÉLDER CÂMARA - CG. Nº 018/2022</v>
          </cell>
          <cell r="E387" t="str">
            <v>3.13 - Materiais e Materiais Ortopédicos e Corretivos (OPME)</v>
          </cell>
          <cell r="F387" t="str">
            <v>24.436.602/0001-54</v>
          </cell>
          <cell r="G387" t="str">
            <v>ART CIRURGICA COMERCIO DE PRODUTOS HOSPITALARES LTDA</v>
          </cell>
          <cell r="H387" t="str">
            <v>B</v>
          </cell>
          <cell r="I387" t="str">
            <v>S</v>
          </cell>
          <cell r="J387" t="str">
            <v>000159591</v>
          </cell>
          <cell r="K387" t="str">
            <v>30/12/2025</v>
          </cell>
          <cell r="L387" t="str">
            <v>26251224436602000154550010001595911161616006</v>
          </cell>
          <cell r="M387" t="str">
            <v>26 - Pernambuco</v>
          </cell>
          <cell r="N387">
            <v>890</v>
          </cell>
        </row>
        <row r="388">
          <cell r="C388" t="str">
            <v>HOSPITAL DOM HÉLDER CÂMARA - CG. Nº 018/2022</v>
          </cell>
          <cell r="E388" t="str">
            <v>3.13 - Materiais e Materiais Ortopédicos e Corretivos (OPME)</v>
          </cell>
          <cell r="F388" t="str">
            <v>24.436.602/0001-54</v>
          </cell>
          <cell r="G388" t="str">
            <v>ART CIRURGICA COMERCIO DE PRODUTOS HOSPITALARES LTDA</v>
          </cell>
          <cell r="H388" t="str">
            <v>B</v>
          </cell>
          <cell r="I388" t="str">
            <v>S</v>
          </cell>
          <cell r="J388" t="str">
            <v>000159592</v>
          </cell>
          <cell r="K388" t="str">
            <v>30/12/2025</v>
          </cell>
          <cell r="L388" t="str">
            <v>26251224436602000154550010001595921161617000</v>
          </cell>
          <cell r="M388" t="str">
            <v>26 - Pernambuco</v>
          </cell>
          <cell r="N388">
            <v>770</v>
          </cell>
        </row>
        <row r="389">
          <cell r="C389" t="str">
            <v>HOSPITAL DOM HÉLDER CÂMARA - CG. Nº 018/2022</v>
          </cell>
          <cell r="E389" t="str">
            <v>3.13 - Materiais e Materiais Ortopédicos e Corretivos (OPME)</v>
          </cell>
          <cell r="F389" t="str">
            <v>24.436.602/0001-54</v>
          </cell>
          <cell r="G389" t="str">
            <v>ART CIRURGICA COMERCIO DE PRODUTOS HOSPITALARES LTDA</v>
          </cell>
          <cell r="H389" t="str">
            <v>B</v>
          </cell>
          <cell r="I389" t="str">
            <v>S</v>
          </cell>
          <cell r="J389" t="str">
            <v>000159606</v>
          </cell>
          <cell r="K389" t="str">
            <v>31/12/2025</v>
          </cell>
          <cell r="L389" t="str">
            <v>26251224436602000154550010001596061161631000</v>
          </cell>
          <cell r="M389" t="str">
            <v>26 - Pernambuco</v>
          </cell>
          <cell r="N389">
            <v>445</v>
          </cell>
        </row>
        <row r="390">
          <cell r="C390" t="str">
            <v>HOSPITAL DOM HÉLDER CÂMARA - CG. Nº 018/2022</v>
          </cell>
          <cell r="E390" t="str">
            <v>3.13 - Materiais e Materiais Ortopédicos e Corretivos (OPME)</v>
          </cell>
          <cell r="F390" t="str">
            <v>24.436.602/0001-54</v>
          </cell>
          <cell r="G390" t="str">
            <v>ART CIRURGICA COMERCIO DE PRODUTOS HOSPITALARES LTDA</v>
          </cell>
          <cell r="H390" t="str">
            <v>B</v>
          </cell>
          <cell r="I390" t="str">
            <v>S</v>
          </cell>
          <cell r="J390" t="str">
            <v>000159607</v>
          </cell>
          <cell r="K390" t="str">
            <v>31/12/2025</v>
          </cell>
          <cell r="L390" t="str">
            <v>26251224436602000154550010001596071161632003</v>
          </cell>
          <cell r="M390" t="str">
            <v>26 - Pernambuco</v>
          </cell>
          <cell r="N390">
            <v>445</v>
          </cell>
        </row>
        <row r="391">
          <cell r="C391" t="str">
            <v>HOSPITAL DOM HÉLDER CÂMARA - CG. Nº 018/2022</v>
          </cell>
          <cell r="E391" t="str">
            <v>3.13 - Materiais e Materiais Ortopédicos e Corretivos (OPME)</v>
          </cell>
          <cell r="F391" t="str">
            <v>24.436.602/0001-54</v>
          </cell>
          <cell r="G391" t="str">
            <v>ART CIRURGICA COMERCIO DE PRODUTOS HOSPITALARES LTDA</v>
          </cell>
          <cell r="H391" t="str">
            <v>B</v>
          </cell>
          <cell r="I391" t="str">
            <v>S</v>
          </cell>
          <cell r="J391" t="str">
            <v>000159844</v>
          </cell>
          <cell r="K391" t="str">
            <v>06/01/2026</v>
          </cell>
          <cell r="L391" t="str">
            <v>26260124436602000154550010001598441161870001</v>
          </cell>
          <cell r="M391" t="str">
            <v>26 - Pernambuco</v>
          </cell>
          <cell r="N391">
            <v>325</v>
          </cell>
        </row>
        <row r="392">
          <cell r="C392" t="str">
            <v>HOSPITAL DOM HÉLDER CÂMARA - CG. Nº 018/2022</v>
          </cell>
          <cell r="E392" t="str">
            <v>3.13 - Materiais e Materiais Ortopédicos e Corretivos (OPME)</v>
          </cell>
          <cell r="F392" t="str">
            <v>24.436.602/0001-54</v>
          </cell>
          <cell r="G392" t="str">
            <v>ART CIRURGICA COMERCIO DE PRODUTOS HOSPITALARES LTDA</v>
          </cell>
          <cell r="H392" t="str">
            <v>B</v>
          </cell>
          <cell r="I392" t="str">
            <v>S</v>
          </cell>
          <cell r="J392" t="str">
            <v>000159864</v>
          </cell>
          <cell r="K392" t="str">
            <v>07/01/2026</v>
          </cell>
          <cell r="L392" t="str">
            <v>26260124436602000154550010001598641161890005</v>
          </cell>
          <cell r="M392" t="str">
            <v>26 - Pernambuco</v>
          </cell>
          <cell r="N392">
            <v>1493</v>
          </cell>
        </row>
        <row r="393">
          <cell r="C393" t="str">
            <v>HOSPITAL DOM HÉLDER CÂMARA - CG. Nº 018/2022</v>
          </cell>
          <cell r="E393" t="str">
            <v>3.13 - Materiais e Materiais Ortopédicos e Corretivos (OPME)</v>
          </cell>
          <cell r="F393" t="str">
            <v>24.436.602/0001-54</v>
          </cell>
          <cell r="G393" t="str">
            <v>ART CIRURGICA COMERCIO DE PRODUTOS HOSPITALARES LTDA</v>
          </cell>
          <cell r="H393" t="str">
            <v>B</v>
          </cell>
          <cell r="I393" t="str">
            <v>S</v>
          </cell>
          <cell r="J393" t="str">
            <v>000159870</v>
          </cell>
          <cell r="K393" t="str">
            <v>07/01/2026</v>
          </cell>
          <cell r="L393" t="str">
            <v>26260124436602000154550010001598701161896000</v>
          </cell>
          <cell r="M393" t="str">
            <v>26 - Pernambuco</v>
          </cell>
          <cell r="N393">
            <v>398</v>
          </cell>
        </row>
        <row r="394">
          <cell r="C394" t="str">
            <v>HOSPITAL DOM HÉLDER CÂMARA - CG. Nº 018/2022</v>
          </cell>
          <cell r="E394" t="str">
            <v>3.13 - Materiais e Materiais Ortopédicos e Corretivos (OPME)</v>
          </cell>
          <cell r="F394" t="str">
            <v>24.436.602/0001-54</v>
          </cell>
          <cell r="G394" t="str">
            <v>ART CIRURGICA COMERCIO DE PRODUTOS HOSPITALARES LTDA</v>
          </cell>
          <cell r="H394" t="str">
            <v>B</v>
          </cell>
          <cell r="I394" t="str">
            <v>S</v>
          </cell>
          <cell r="J394" t="str">
            <v>000159888</v>
          </cell>
          <cell r="K394" t="str">
            <v>07/01/2026</v>
          </cell>
          <cell r="L394" t="str">
            <v>26260124436602000154550010001598881161914003</v>
          </cell>
          <cell r="M394" t="str">
            <v>26 - Pernambuco</v>
          </cell>
          <cell r="N394">
            <v>770</v>
          </cell>
        </row>
        <row r="395">
          <cell r="C395" t="str">
            <v>HOSPITAL DOM HÉLDER CÂMARA - CG. Nº 018/2022</v>
          </cell>
          <cell r="E395" t="str">
            <v>3.13 - Materiais e Materiais Ortopédicos e Corretivos (OPME)</v>
          </cell>
          <cell r="F395" t="str">
            <v>24.436.602/0001-54</v>
          </cell>
          <cell r="G395" t="str">
            <v>ART CIRURGICA COMERCIO DE PRODUTOS HOSPITALARES LTDA</v>
          </cell>
          <cell r="H395" t="str">
            <v>B</v>
          </cell>
          <cell r="I395" t="str">
            <v>S</v>
          </cell>
          <cell r="J395" t="str">
            <v>000159889</v>
          </cell>
          <cell r="K395" t="str">
            <v>07/01/2026</v>
          </cell>
          <cell r="L395" t="str">
            <v>26260124436602000154550010001598891161915007</v>
          </cell>
          <cell r="M395" t="str">
            <v>26 - Pernambuco</v>
          </cell>
          <cell r="N395">
            <v>445</v>
          </cell>
        </row>
        <row r="396">
          <cell r="C396" t="str">
            <v>HOSPITAL DOM HÉLDER CÂMARA - CG. Nº 018/2022</v>
          </cell>
          <cell r="E396" t="str">
            <v>3.13 - Materiais e Materiais Ortopédicos e Corretivos (OPME)</v>
          </cell>
          <cell r="F396" t="str">
            <v>24.436.602/0001-54</v>
          </cell>
          <cell r="G396" t="str">
            <v>ART CIRURGICA COMERCIO DE PRODUTOS HOSPITALARES LTDA</v>
          </cell>
          <cell r="H396" t="str">
            <v>B</v>
          </cell>
          <cell r="I396" t="str">
            <v>S</v>
          </cell>
          <cell r="J396" t="str">
            <v>000159890</v>
          </cell>
          <cell r="K396" t="str">
            <v>07/01/2026</v>
          </cell>
          <cell r="L396" t="str">
            <v>26260124436602000154550010001598901161916004</v>
          </cell>
          <cell r="M396" t="str">
            <v>26 - Pernambuco</v>
          </cell>
          <cell r="N396">
            <v>445</v>
          </cell>
        </row>
        <row r="397">
          <cell r="C397" t="str">
            <v>HOSPITAL DOM HÉLDER CÂMARA - CG. Nº 018/2022</v>
          </cell>
          <cell r="E397" t="str">
            <v>3.13 - Materiais e Materiais Ortopédicos e Corretivos (OPME)</v>
          </cell>
          <cell r="F397" t="str">
            <v>24.436.602/0001-54</v>
          </cell>
          <cell r="G397" t="str">
            <v>ART CIRURGICA COMERCIO DE PRODUTOS HOSPITALARES LTDA</v>
          </cell>
          <cell r="H397" t="str">
            <v>B</v>
          </cell>
          <cell r="I397" t="str">
            <v>S</v>
          </cell>
          <cell r="J397" t="str">
            <v>000159990</v>
          </cell>
          <cell r="K397" t="str">
            <v>09/01/2026</v>
          </cell>
          <cell r="L397" t="str">
            <v>26260124436602000154550010001599901162016002</v>
          </cell>
          <cell r="M397" t="str">
            <v>26 - Pernambuco</v>
          </cell>
          <cell r="N397">
            <v>3342</v>
          </cell>
        </row>
        <row r="398">
          <cell r="C398" t="str">
            <v>HOSPITAL DOM HÉLDER CÂMARA - CG. Nº 018/2022</v>
          </cell>
          <cell r="E398" t="str">
            <v>3.13 - Materiais e Materiais Ortopédicos e Corretivos (OPME)</v>
          </cell>
          <cell r="F398" t="str">
            <v>24.436.602/0001-54</v>
          </cell>
          <cell r="G398" t="str">
            <v>ART CIRURGICA COMERCIO DE PRODUTOS HOSPITALARES LTDA</v>
          </cell>
          <cell r="H398" t="str">
            <v>B</v>
          </cell>
          <cell r="I398" t="str">
            <v>S</v>
          </cell>
          <cell r="J398" t="str">
            <v>000160041</v>
          </cell>
          <cell r="K398" t="str">
            <v>12/01/2026</v>
          </cell>
          <cell r="L398" t="str">
            <v>26260124436602000154550010001600411162067005</v>
          </cell>
          <cell r="M398" t="str">
            <v>26 - Pernambuco</v>
          </cell>
          <cell r="N398">
            <v>325</v>
          </cell>
        </row>
        <row r="399">
          <cell r="C399" t="str">
            <v>HOSPITAL DOM HÉLDER CÂMARA - CG. Nº 018/2022</v>
          </cell>
          <cell r="E399" t="str">
            <v>3.13 - Materiais e Materiais Ortopédicos e Corretivos (OPME)</v>
          </cell>
          <cell r="F399" t="str">
            <v>24.436.602/0001-54</v>
          </cell>
          <cell r="G399" t="str">
            <v>ART CIRURGICA COMERCIO DE PRODUTOS HOSPITALARES LTDA</v>
          </cell>
          <cell r="H399" t="str">
            <v>B</v>
          </cell>
          <cell r="I399" t="str">
            <v>S</v>
          </cell>
          <cell r="J399" t="str">
            <v>000160092</v>
          </cell>
          <cell r="K399" t="str">
            <v>13/01/2026</v>
          </cell>
          <cell r="L399" t="str">
            <v>26260124436602000154550010001600921162118008</v>
          </cell>
          <cell r="M399" t="str">
            <v>26 - Pernambuco</v>
          </cell>
          <cell r="N399">
            <v>445</v>
          </cell>
        </row>
        <row r="400">
          <cell r="C400" t="str">
            <v>HOSPITAL DOM HÉLDER CÂMARA - CG. Nº 018/2022</v>
          </cell>
          <cell r="E400" t="str">
            <v>3.13 - Materiais e Materiais Ortopédicos e Corretivos (OPME)</v>
          </cell>
          <cell r="F400" t="str">
            <v>24.436.602/0001-54</v>
          </cell>
          <cell r="G400" t="str">
            <v>ART CIRURGICA COMERCIO DE PRODUTOS HOSPITALARES LTDA</v>
          </cell>
          <cell r="H400" t="str">
            <v>B</v>
          </cell>
          <cell r="I400" t="str">
            <v>S</v>
          </cell>
          <cell r="J400" t="str">
            <v>000160196</v>
          </cell>
          <cell r="K400" t="str">
            <v>15/01/2026</v>
          </cell>
          <cell r="L400" t="str">
            <v>26260124436602000154550010001601961162222004</v>
          </cell>
          <cell r="M400" t="str">
            <v>26 - Pernambuco</v>
          </cell>
          <cell r="N400">
            <v>1215</v>
          </cell>
        </row>
        <row r="401">
          <cell r="C401" t="str">
            <v>HOSPITAL DOM HÉLDER CÂMARA - CG. Nº 018/2022</v>
          </cell>
          <cell r="E401" t="str">
            <v>3.13 - Materiais e Materiais Ortopédicos e Corretivos (OPME)</v>
          </cell>
          <cell r="F401" t="str">
            <v>01.437.707/0001-22</v>
          </cell>
          <cell r="G401" t="str">
            <v>SCITECH PRODUTOS MEDICOS LTDA</v>
          </cell>
          <cell r="H401" t="str">
            <v>B</v>
          </cell>
          <cell r="I401" t="str">
            <v>S</v>
          </cell>
          <cell r="J401" t="str">
            <v>000566354</v>
          </cell>
          <cell r="K401" t="str">
            <v>19/12/2025</v>
          </cell>
          <cell r="L401" t="str">
            <v>52251201437707000122550550005663541933162070</v>
          </cell>
          <cell r="M401" t="str">
            <v>52 - Goiás</v>
          </cell>
          <cell r="N401">
            <v>1450</v>
          </cell>
        </row>
        <row r="402">
          <cell r="C402" t="str">
            <v>HOSPITAL DOM HÉLDER CÂMARA - CG. Nº 018/2022</v>
          </cell>
          <cell r="E402" t="str">
            <v>3.13 - Materiais e Materiais Ortopédicos e Corretivos (OPME)</v>
          </cell>
          <cell r="F402" t="str">
            <v>01.437.707/0001-22</v>
          </cell>
          <cell r="G402" t="str">
            <v>SCITECH PRODUTOS MEDICOS LTDA</v>
          </cell>
          <cell r="H402" t="str">
            <v>B</v>
          </cell>
          <cell r="I402" t="str">
            <v>S</v>
          </cell>
          <cell r="J402" t="str">
            <v>000566356</v>
          </cell>
          <cell r="K402" t="str">
            <v>19/12/2025</v>
          </cell>
          <cell r="L402" t="str">
            <v>52251201437707000122550550005663561399641280</v>
          </cell>
          <cell r="M402" t="str">
            <v>52 - Goiás</v>
          </cell>
          <cell r="N402">
            <v>350</v>
          </cell>
        </row>
        <row r="403">
          <cell r="C403" t="str">
            <v>HOSPITAL DOM HÉLDER CÂMARA - CG. Nº 018/2022</v>
          </cell>
          <cell r="E403" t="str">
            <v>3.13 - Materiais e Materiais Ortopédicos e Corretivos (OPME)</v>
          </cell>
          <cell r="F403" t="str">
            <v>01.437.707/0001-22</v>
          </cell>
          <cell r="G403" t="str">
            <v>SCITECH PRODUTOS MEDICOS LTDA</v>
          </cell>
          <cell r="H403" t="str">
            <v>B</v>
          </cell>
          <cell r="I403" t="str">
            <v>S</v>
          </cell>
          <cell r="J403" t="str">
            <v>000566886</v>
          </cell>
          <cell r="K403" t="str">
            <v>23/12/2025</v>
          </cell>
          <cell r="L403" t="str">
            <v>52251201437707000122550550005668861688996326</v>
          </cell>
          <cell r="M403" t="str">
            <v>52 - Goiás</v>
          </cell>
          <cell r="N403">
            <v>1800</v>
          </cell>
        </row>
        <row r="404">
          <cell r="C404" t="str">
            <v>HOSPITAL DOM HÉLDER CÂMARA - CG. Nº 018/2022</v>
          </cell>
          <cell r="E404" t="str">
            <v>3.13 - Materiais e Materiais Ortopédicos e Corretivos (OPME)</v>
          </cell>
          <cell r="F404" t="str">
            <v>01.437.707/0001-22</v>
          </cell>
          <cell r="G404" t="str">
            <v>SCITECH PRODUTOS MEDICOS LTDA</v>
          </cell>
          <cell r="H404" t="str">
            <v>B</v>
          </cell>
          <cell r="I404" t="str">
            <v>S</v>
          </cell>
          <cell r="J404" t="str">
            <v>000566889</v>
          </cell>
          <cell r="K404" t="str">
            <v>23/12/2025</v>
          </cell>
          <cell r="L404" t="str">
            <v>52251201437707000122550550005668891430223241</v>
          </cell>
          <cell r="M404" t="str">
            <v>52 - Goiás</v>
          </cell>
          <cell r="N404">
            <v>2200</v>
          </cell>
        </row>
        <row r="405">
          <cell r="C405" t="str">
            <v>HOSPITAL DOM HÉLDER CÂMARA - CG. Nº 018/2022</v>
          </cell>
          <cell r="E405" t="str">
            <v>3.13 - Materiais e Materiais Ortopédicos e Corretivos (OPME)</v>
          </cell>
          <cell r="F405" t="str">
            <v>01.437.707/0001-22</v>
          </cell>
          <cell r="G405" t="str">
            <v>SCITECH PRODUTOS MEDICOS LTDA</v>
          </cell>
          <cell r="H405" t="str">
            <v>B</v>
          </cell>
          <cell r="I405" t="str">
            <v>S</v>
          </cell>
          <cell r="J405" t="str">
            <v>000566890</v>
          </cell>
          <cell r="K405" t="str">
            <v>23/12/2025</v>
          </cell>
          <cell r="L405" t="str">
            <v>52251201437707000122550550005668901528401866</v>
          </cell>
          <cell r="M405" t="str">
            <v>52 - Goiás</v>
          </cell>
          <cell r="N405">
            <v>2200</v>
          </cell>
        </row>
        <row r="406">
          <cell r="C406" t="str">
            <v>HOSPITAL DOM HÉLDER CÂMARA - CG. Nº 018/2022</v>
          </cell>
          <cell r="E406" t="str">
            <v>3.13 - Materiais e Materiais Ortopédicos e Corretivos (OPME)</v>
          </cell>
          <cell r="F406" t="str">
            <v>01.437.707/0001-22</v>
          </cell>
          <cell r="G406" t="str">
            <v>SCITECH PRODUTOS MEDICOS LTDA</v>
          </cell>
          <cell r="H406" t="str">
            <v>B</v>
          </cell>
          <cell r="I406" t="str">
            <v>S</v>
          </cell>
          <cell r="J406" t="str">
            <v>000566892</v>
          </cell>
          <cell r="K406" t="str">
            <v>23/12/2025</v>
          </cell>
          <cell r="L406" t="str">
            <v>52251201437707000122550550005668921483006852</v>
          </cell>
          <cell r="M406" t="str">
            <v>52 - Goiás</v>
          </cell>
          <cell r="N406">
            <v>1100</v>
          </cell>
        </row>
        <row r="407">
          <cell r="C407" t="str">
            <v>HOSPITAL DOM HÉLDER CÂMARA - CG. Nº 018/2022</v>
          </cell>
          <cell r="E407" t="str">
            <v>3.13 - Materiais e Materiais Ortopédicos e Corretivos (OPME)</v>
          </cell>
          <cell r="F407" t="str">
            <v>01.437.707/0001-22</v>
          </cell>
          <cell r="G407" t="str">
            <v>SCITECH PRODUTOS MEDICOS LTDA</v>
          </cell>
          <cell r="H407" t="str">
            <v>B</v>
          </cell>
          <cell r="I407" t="str">
            <v>S</v>
          </cell>
          <cell r="J407" t="str">
            <v>000567004</v>
          </cell>
          <cell r="K407" t="str">
            <v>23/12/2025</v>
          </cell>
          <cell r="L407" t="str">
            <v>52251201437707000122550550005670041822231010</v>
          </cell>
          <cell r="M407" t="str">
            <v>52 - Goiás</v>
          </cell>
          <cell r="N407">
            <v>1100</v>
          </cell>
        </row>
        <row r="408">
          <cell r="C408" t="str">
            <v>HOSPITAL DOM HÉLDER CÂMARA - CG. Nº 018/2022</v>
          </cell>
          <cell r="E408" t="str">
            <v>3.13 - Materiais e Materiais Ortopédicos e Corretivos (OPME)</v>
          </cell>
          <cell r="F408" t="str">
            <v>01.437.707/0001-22</v>
          </cell>
          <cell r="G408" t="str">
            <v>SCITECH PRODUTOS MEDICOS LTDA</v>
          </cell>
          <cell r="H408" t="str">
            <v>B</v>
          </cell>
          <cell r="I408" t="str">
            <v>S</v>
          </cell>
          <cell r="J408" t="str">
            <v>000567471</v>
          </cell>
          <cell r="K408" t="str">
            <v>26/12/2025</v>
          </cell>
          <cell r="L408" t="str">
            <v>52251201437707000122550550005674711394704000</v>
          </cell>
          <cell r="M408" t="str">
            <v>52 - Goiás</v>
          </cell>
          <cell r="N408">
            <v>1100</v>
          </cell>
        </row>
        <row r="409">
          <cell r="C409" t="str">
            <v>HOSPITAL DOM HÉLDER CÂMARA - CG. Nº 018/2022</v>
          </cell>
          <cell r="E409" t="str">
            <v>3.13 - Materiais e Materiais Ortopédicos e Corretivos (OPME)</v>
          </cell>
          <cell r="F409" t="str">
            <v>01.437.707/0001-22</v>
          </cell>
          <cell r="G409" t="str">
            <v>SCITECH PRODUTOS MEDICOS LTDA</v>
          </cell>
          <cell r="H409" t="str">
            <v>B</v>
          </cell>
          <cell r="I409" t="str">
            <v>S</v>
          </cell>
          <cell r="J409" t="str">
            <v>000567473</v>
          </cell>
          <cell r="K409" t="str">
            <v>26/12/2025</v>
          </cell>
          <cell r="L409" t="str">
            <v>52251201437707000122550550005674731174025795</v>
          </cell>
          <cell r="M409" t="str">
            <v>52 - Goiás</v>
          </cell>
          <cell r="N409">
            <v>1100</v>
          </cell>
        </row>
        <row r="410">
          <cell r="C410" t="str">
            <v>HOSPITAL DOM HÉLDER CÂMARA - CG. Nº 018/2022</v>
          </cell>
          <cell r="E410" t="str">
            <v>3.13 - Materiais e Materiais Ortopédicos e Corretivos (OPME)</v>
          </cell>
          <cell r="F410" t="str">
            <v>01.437.707/0001-22</v>
          </cell>
          <cell r="G410" t="str">
            <v>SCITECH PRODUTOS MEDICOS LTDA</v>
          </cell>
          <cell r="H410" t="str">
            <v>B</v>
          </cell>
          <cell r="I410" t="str">
            <v>S</v>
          </cell>
          <cell r="J410" t="str">
            <v>000567475</v>
          </cell>
          <cell r="K410" t="str">
            <v>26/12/2025</v>
          </cell>
          <cell r="L410" t="str">
            <v>52251201437707000122550550005674751920016207</v>
          </cell>
          <cell r="M410" t="str">
            <v>52 - Goiás</v>
          </cell>
          <cell r="N410">
            <v>2200</v>
          </cell>
        </row>
        <row r="411">
          <cell r="C411" t="str">
            <v>HOSPITAL DOM HÉLDER CÂMARA - CG. Nº 018/2022</v>
          </cell>
          <cell r="E411" t="str">
            <v>3.13 - Materiais e Materiais Ortopédicos e Corretivos (OPME)</v>
          </cell>
          <cell r="F411" t="str">
            <v>01.437.707/0001-22</v>
          </cell>
          <cell r="G411" t="str">
            <v>SCITECH PRODUTOS MEDICOS LTDA</v>
          </cell>
          <cell r="H411" t="str">
            <v>B</v>
          </cell>
          <cell r="I411" t="str">
            <v>S</v>
          </cell>
          <cell r="J411" t="str">
            <v>000567476</v>
          </cell>
          <cell r="K411" t="str">
            <v>26/12/2025</v>
          </cell>
          <cell r="L411" t="str">
            <v>52251201437707000122550550005674761497386724</v>
          </cell>
          <cell r="M411" t="str">
            <v>52 - Goiás</v>
          </cell>
          <cell r="N411">
            <v>1450</v>
          </cell>
        </row>
        <row r="412">
          <cell r="C412" t="str">
            <v>HOSPITAL DOM HÉLDER CÂMARA - CG. Nº 018/2022</v>
          </cell>
          <cell r="E412" t="str">
            <v>3.13 - Materiais e Materiais Ortopédicos e Corretivos (OPME)</v>
          </cell>
          <cell r="F412" t="str">
            <v>01.437.707/0001-22</v>
          </cell>
          <cell r="G412" t="str">
            <v>SCITECH PRODUTOS MEDICOS LTDA</v>
          </cell>
          <cell r="H412" t="str">
            <v>B</v>
          </cell>
          <cell r="I412" t="str">
            <v>S</v>
          </cell>
          <cell r="J412" t="str">
            <v>000567477</v>
          </cell>
          <cell r="K412" t="str">
            <v>26/12/2025</v>
          </cell>
          <cell r="L412" t="str">
            <v>52251201437707000122550550005674771938987179</v>
          </cell>
          <cell r="M412" t="str">
            <v>52 - Goiás</v>
          </cell>
          <cell r="N412">
            <v>5100</v>
          </cell>
        </row>
        <row r="413">
          <cell r="C413" t="str">
            <v>HOSPITAL DOM HÉLDER CÂMARA - CG. Nº 018/2022</v>
          </cell>
          <cell r="E413" t="str">
            <v>3.13 - Materiais e Materiais Ortopédicos e Corretivos (OPME)</v>
          </cell>
          <cell r="F413" t="str">
            <v>01.437.707/0001-22</v>
          </cell>
          <cell r="G413" t="str">
            <v>SCITECH PRODUTOS MEDICOS LTDA</v>
          </cell>
          <cell r="H413" t="str">
            <v>B</v>
          </cell>
          <cell r="I413" t="str">
            <v>S</v>
          </cell>
          <cell r="J413" t="str">
            <v>000567479</v>
          </cell>
          <cell r="K413" t="str">
            <v>26/12/2025</v>
          </cell>
          <cell r="L413" t="str">
            <v>52251201437707000122550550005674791232988736</v>
          </cell>
          <cell r="M413" t="str">
            <v>52 - Goiás</v>
          </cell>
          <cell r="N413">
            <v>1100</v>
          </cell>
        </row>
        <row r="414">
          <cell r="C414" t="str">
            <v>HOSPITAL DOM HÉLDER CÂMARA - CG. Nº 018/2022</v>
          </cell>
          <cell r="E414" t="str">
            <v>3.13 - Materiais e Materiais Ortopédicos e Corretivos (OPME)</v>
          </cell>
          <cell r="F414" t="str">
            <v>01.437.707/0001-22</v>
          </cell>
          <cell r="G414" t="str">
            <v>SCITECH PRODUTOS MEDICOS LTDA</v>
          </cell>
          <cell r="H414" t="str">
            <v>B</v>
          </cell>
          <cell r="I414" t="str">
            <v>S</v>
          </cell>
          <cell r="J414" t="str">
            <v>000567480</v>
          </cell>
          <cell r="K414" t="str">
            <v>26/12/2025</v>
          </cell>
          <cell r="L414" t="str">
            <v>52251201437707000122550550005674801433935487</v>
          </cell>
          <cell r="M414" t="str">
            <v>52 - Goiás</v>
          </cell>
          <cell r="N414">
            <v>1100</v>
          </cell>
        </row>
        <row r="415">
          <cell r="C415" t="str">
            <v>HOSPITAL DOM HÉLDER CÂMARA - CG. Nº 018/2022</v>
          </cell>
          <cell r="E415" t="str">
            <v>3.13 - Materiais e Materiais Ortopédicos e Corretivos (OPME)</v>
          </cell>
          <cell r="F415" t="str">
            <v>01.437.707/0001-22</v>
          </cell>
          <cell r="G415" t="str">
            <v>SCITECH PRODUTOS MEDICOS LTDA</v>
          </cell>
          <cell r="H415" t="str">
            <v>B</v>
          </cell>
          <cell r="I415" t="str">
            <v>S</v>
          </cell>
          <cell r="J415" t="str">
            <v>000567482</v>
          </cell>
          <cell r="K415" t="str">
            <v>26/12/2025</v>
          </cell>
          <cell r="L415" t="str">
            <v>52251201437707000122550550005674821374573841</v>
          </cell>
          <cell r="M415" t="str">
            <v>52 - Goiás</v>
          </cell>
          <cell r="N415">
            <v>1100</v>
          </cell>
        </row>
        <row r="416">
          <cell r="C416" t="str">
            <v>HOSPITAL DOM HÉLDER CÂMARA - CG. Nº 018/2022</v>
          </cell>
          <cell r="E416" t="str">
            <v>3.13 - Materiais e Materiais Ortopédicos e Corretivos (OPME)</v>
          </cell>
          <cell r="F416" t="str">
            <v>01.437.707/0001-22</v>
          </cell>
          <cell r="G416" t="str">
            <v>SCITECH PRODUTOS MEDICOS LTDA</v>
          </cell>
          <cell r="H416" t="str">
            <v>B</v>
          </cell>
          <cell r="I416" t="str">
            <v>S</v>
          </cell>
          <cell r="J416" t="str">
            <v>000567483</v>
          </cell>
          <cell r="K416" t="str">
            <v>26/12/2025</v>
          </cell>
          <cell r="L416" t="str">
            <v>52251201437707000122550550005674831148839493</v>
          </cell>
          <cell r="M416" t="str">
            <v>52 - Goiás</v>
          </cell>
          <cell r="N416">
            <v>350</v>
          </cell>
        </row>
        <row r="417">
          <cell r="C417" t="str">
            <v>HOSPITAL DOM HÉLDER CÂMARA - CG. Nº 018/2022</v>
          </cell>
          <cell r="E417" t="str">
            <v>3.13 - Materiais e Materiais Ortopédicos e Corretivos (OPME)</v>
          </cell>
          <cell r="F417" t="str">
            <v>01.437.707/0001-22</v>
          </cell>
          <cell r="G417" t="str">
            <v>SCITECH PRODUTOS MEDICOS LTDA</v>
          </cell>
          <cell r="H417" t="str">
            <v>B</v>
          </cell>
          <cell r="I417" t="str">
            <v>S</v>
          </cell>
          <cell r="J417" t="str">
            <v>000567809</v>
          </cell>
          <cell r="K417" t="str">
            <v>29/12/2025</v>
          </cell>
          <cell r="L417" t="str">
            <v>52251201437707000122550550005678091625927292</v>
          </cell>
          <cell r="M417" t="str">
            <v>52 - Goiás</v>
          </cell>
          <cell r="N417">
            <v>1100</v>
          </cell>
        </row>
        <row r="418">
          <cell r="C418" t="str">
            <v>HOSPITAL DOM HÉLDER CÂMARA - CG. Nº 018/2022</v>
          </cell>
          <cell r="E418" t="str">
            <v>3.13 - Materiais e Materiais Ortopédicos e Corretivos (OPME)</v>
          </cell>
          <cell r="F418" t="str">
            <v>01.437.707/0001-22</v>
          </cell>
          <cell r="G418" t="str">
            <v>SCITECH PRODUTOS MEDICOS LTDA</v>
          </cell>
          <cell r="H418" t="str">
            <v>B</v>
          </cell>
          <cell r="I418" t="str">
            <v>S</v>
          </cell>
          <cell r="J418" t="str">
            <v>000567810</v>
          </cell>
          <cell r="K418" t="str">
            <v>29/12/2025</v>
          </cell>
          <cell r="L418" t="str">
            <v>52251201437707000122550550005678101175498710</v>
          </cell>
          <cell r="M418" t="str">
            <v>52 - Goiás</v>
          </cell>
          <cell r="N418">
            <v>350</v>
          </cell>
        </row>
        <row r="419">
          <cell r="C419" t="str">
            <v>HOSPITAL DOM HÉLDER CÂMARA - CG. Nº 018/2022</v>
          </cell>
          <cell r="E419" t="str">
            <v>3.13 - Materiais e Materiais Ortopédicos e Corretivos (OPME)</v>
          </cell>
          <cell r="F419" t="str">
            <v>01.437.707/0001-22</v>
          </cell>
          <cell r="G419" t="str">
            <v>SCITECH PRODUTOS MEDICOS LTDA</v>
          </cell>
          <cell r="H419" t="str">
            <v>B</v>
          </cell>
          <cell r="I419" t="str">
            <v>S</v>
          </cell>
          <cell r="J419" t="str">
            <v>000567983</v>
          </cell>
          <cell r="K419" t="str">
            <v>19/12/2025</v>
          </cell>
          <cell r="L419" t="str">
            <v>52251201437707000122550550005679831407961432</v>
          </cell>
          <cell r="M419" t="str">
            <v>52 - Goiás</v>
          </cell>
          <cell r="N419">
            <v>1100</v>
          </cell>
        </row>
        <row r="420">
          <cell r="C420" t="str">
            <v>HOSPITAL DOM HÉLDER CÂMARA - CG. Nº 018/2022</v>
          </cell>
          <cell r="E420" t="str">
            <v>3.13 - Materiais e Materiais Ortopédicos e Corretivos (OPME)</v>
          </cell>
          <cell r="F420" t="str">
            <v>01.437.707/0001-22</v>
          </cell>
          <cell r="G420" t="str">
            <v>SCITECH PRODUTOS MEDICOS LTDA</v>
          </cell>
          <cell r="H420" t="str">
            <v>B</v>
          </cell>
          <cell r="I420" t="str">
            <v>S</v>
          </cell>
          <cell r="J420" t="str">
            <v>000567984</v>
          </cell>
          <cell r="K420" t="str">
            <v>29/12/2025</v>
          </cell>
          <cell r="L420" t="str">
            <v>52251201437707000122550550005679841269352441</v>
          </cell>
          <cell r="M420" t="str">
            <v>52 - Goiás</v>
          </cell>
          <cell r="N420">
            <v>3650</v>
          </cell>
        </row>
        <row r="421">
          <cell r="C421" t="str">
            <v>HOSPITAL DOM HÉLDER CÂMARA - CG. Nº 018/2022</v>
          </cell>
          <cell r="E421" t="str">
            <v>3.13 - Materiais e Materiais Ortopédicos e Corretivos (OPME)</v>
          </cell>
          <cell r="F421" t="str">
            <v>01.437.707/0001-22</v>
          </cell>
          <cell r="G421" t="str">
            <v>SCITECH PRODUTOS MEDICOS LTDA</v>
          </cell>
          <cell r="H421" t="str">
            <v>B</v>
          </cell>
          <cell r="I421" t="str">
            <v>S</v>
          </cell>
          <cell r="J421" t="str">
            <v>000567985</v>
          </cell>
          <cell r="K421" t="str">
            <v>29/12/2025</v>
          </cell>
          <cell r="L421" t="str">
            <v>52251201437707000122550550005679851721367429</v>
          </cell>
          <cell r="M421" t="str">
            <v>52 - Goiás</v>
          </cell>
          <cell r="N421">
            <v>2200</v>
          </cell>
        </row>
        <row r="422">
          <cell r="C422" t="str">
            <v>HOSPITAL DOM HÉLDER CÂMARA - CG. Nº 018/2022</v>
          </cell>
          <cell r="E422" t="str">
            <v>3.13 - Materiais e Materiais Ortopédicos e Corretivos (OPME)</v>
          </cell>
          <cell r="F422" t="str">
            <v>01.437.707/0001-22</v>
          </cell>
          <cell r="G422" t="str">
            <v>SCITECH PRODUTOS MEDICOS LTDA</v>
          </cell>
          <cell r="H422" t="str">
            <v>B</v>
          </cell>
          <cell r="I422" t="str">
            <v>S</v>
          </cell>
          <cell r="J422" t="str">
            <v>000567986</v>
          </cell>
          <cell r="K422" t="str">
            <v>29/12/2025</v>
          </cell>
          <cell r="L422" t="str">
            <v>52251201437707000122550550005679861735649941</v>
          </cell>
          <cell r="M422" t="str">
            <v>52 - Goiás</v>
          </cell>
          <cell r="N422">
            <v>2200</v>
          </cell>
        </row>
        <row r="423">
          <cell r="C423" t="str">
            <v>HOSPITAL DOM HÉLDER CÂMARA - CG. Nº 018/2022</v>
          </cell>
          <cell r="E423" t="str">
            <v>3.13 - Materiais e Materiais Ortopédicos e Corretivos (OPME)</v>
          </cell>
          <cell r="F423" t="str">
            <v>01.437.707/0001-22</v>
          </cell>
          <cell r="G423" t="str">
            <v>SCITECH PRODUTOS MEDICOS LTDA</v>
          </cell>
          <cell r="H423" t="str">
            <v>B</v>
          </cell>
          <cell r="I423" t="str">
            <v>S</v>
          </cell>
          <cell r="J423" t="str">
            <v>000567988</v>
          </cell>
          <cell r="K423" t="str">
            <v>29/12/2025</v>
          </cell>
          <cell r="L423" t="str">
            <v>52251201437707000122550550005679881746100924</v>
          </cell>
          <cell r="M423" t="str">
            <v>52 - Goiás</v>
          </cell>
          <cell r="N423">
            <v>1800</v>
          </cell>
        </row>
        <row r="424">
          <cell r="C424" t="str">
            <v>HOSPITAL DOM HÉLDER CÂMARA - CG. Nº 018/2022</v>
          </cell>
          <cell r="E424" t="str">
            <v>3.13 - Materiais e Materiais Ortopédicos e Corretivos (OPME)</v>
          </cell>
          <cell r="F424" t="str">
            <v>01.437.707/0001-22</v>
          </cell>
          <cell r="G424" t="str">
            <v>SCITECH PRODUTOS MEDICOS LTDA</v>
          </cell>
          <cell r="H424" t="str">
            <v>B</v>
          </cell>
          <cell r="I424" t="str">
            <v>S</v>
          </cell>
          <cell r="J424" t="str">
            <v>000567989</v>
          </cell>
          <cell r="K424" t="str">
            <v>29/12/2025</v>
          </cell>
          <cell r="L424" t="str">
            <v>52251201437707000122550550005679891508971348</v>
          </cell>
          <cell r="M424" t="str">
            <v>52 - Goiás</v>
          </cell>
          <cell r="N424">
            <v>1100</v>
          </cell>
        </row>
        <row r="425">
          <cell r="C425" t="str">
            <v>HOSPITAL DOM HÉLDER CÂMARA - CG. Nº 018/2022</v>
          </cell>
          <cell r="E425" t="str">
            <v>3.13 - Materiais e Materiais Ortopédicos e Corretivos (OPME)</v>
          </cell>
          <cell r="F425" t="str">
            <v>01.437.707/0001-22</v>
          </cell>
          <cell r="G425" t="str">
            <v>SCITECH PRODUTOS MEDICOS LTDA</v>
          </cell>
          <cell r="H425" t="str">
            <v>B</v>
          </cell>
          <cell r="I425" t="str">
            <v>S</v>
          </cell>
          <cell r="J425" t="str">
            <v>000568083</v>
          </cell>
          <cell r="K425" t="str">
            <v>30/12/2025</v>
          </cell>
          <cell r="L425" t="str">
            <v>52251201437707000122550550005680831964905427</v>
          </cell>
          <cell r="M425" t="str">
            <v>52 - Goiás</v>
          </cell>
          <cell r="N425">
            <v>1100</v>
          </cell>
        </row>
        <row r="426">
          <cell r="C426" t="str">
            <v>HOSPITAL DOM HÉLDER CÂMARA - CG. Nº 018/2022</v>
          </cell>
          <cell r="E426" t="str">
            <v>3.13 - Materiais e Materiais Ortopédicos e Corretivos (OPME)</v>
          </cell>
          <cell r="F426" t="str">
            <v>01.437.707/0001-22</v>
          </cell>
          <cell r="G426" t="str">
            <v>SCITECH PRODUTOS MEDICOS LTDA</v>
          </cell>
          <cell r="H426" t="str">
            <v>B</v>
          </cell>
          <cell r="I426" t="str">
            <v>S</v>
          </cell>
          <cell r="J426" t="str">
            <v>000568109</v>
          </cell>
          <cell r="K426" t="str">
            <v>30/12/2025</v>
          </cell>
          <cell r="L426" t="str">
            <v>52251201437707000122550550005681091747915325</v>
          </cell>
          <cell r="M426" t="str">
            <v>52 - Goiás</v>
          </cell>
          <cell r="N426">
            <v>2200</v>
          </cell>
        </row>
        <row r="427">
          <cell r="C427" t="str">
            <v>HOSPITAL DOM HÉLDER CÂMARA - CG. Nº 018/2022</v>
          </cell>
          <cell r="E427" t="str">
            <v>3.13 - Materiais e Materiais Ortopédicos e Corretivos (OPME)</v>
          </cell>
          <cell r="F427" t="str">
            <v>01.437.707/0001-22</v>
          </cell>
          <cell r="G427" t="str">
            <v>SCITECH PRODUTOS MEDICOS LTDA</v>
          </cell>
          <cell r="H427" t="str">
            <v>B</v>
          </cell>
          <cell r="I427" t="str">
            <v>S</v>
          </cell>
          <cell r="J427" t="str">
            <v>000568647</v>
          </cell>
          <cell r="K427" t="str">
            <v>05/01/2026</v>
          </cell>
          <cell r="L427" t="str">
            <v>52260101437707000122550550005686471339467714</v>
          </cell>
          <cell r="M427" t="str">
            <v>52 - Goiás</v>
          </cell>
          <cell r="N427">
            <v>1100</v>
          </cell>
        </row>
        <row r="428">
          <cell r="C428" t="str">
            <v>HOSPITAL DOM HÉLDER CÂMARA - CG. Nº 018/2022</v>
          </cell>
          <cell r="E428" t="str">
            <v>3.13 - Materiais e Materiais Ortopédicos e Corretivos (OPME)</v>
          </cell>
          <cell r="F428" t="str">
            <v>01.437.707/0001-22</v>
          </cell>
          <cell r="G428" t="str">
            <v>SCITECH PRODUTOS MEDICOS LTDA</v>
          </cell>
          <cell r="H428" t="str">
            <v>B</v>
          </cell>
          <cell r="I428" t="str">
            <v>S</v>
          </cell>
          <cell r="J428" t="str">
            <v>000568649</v>
          </cell>
          <cell r="K428" t="str">
            <v>05/01/2026</v>
          </cell>
          <cell r="L428" t="str">
            <v>52260101437707000122550550005686491324004840</v>
          </cell>
          <cell r="M428" t="str">
            <v>52 - Goiás</v>
          </cell>
          <cell r="N428">
            <v>3650</v>
          </cell>
        </row>
        <row r="429">
          <cell r="C429" t="str">
            <v>HOSPITAL DOM HÉLDER CÂMARA - CG. Nº 018/2022</v>
          </cell>
          <cell r="E429" t="str">
            <v>3.13 - Materiais e Materiais Ortopédicos e Corretivos (OPME)</v>
          </cell>
          <cell r="F429" t="str">
            <v>01.437.707/0001-22</v>
          </cell>
          <cell r="G429" t="str">
            <v>SCITECH PRODUTOS MEDICOS LTDA</v>
          </cell>
          <cell r="H429" t="str">
            <v>B</v>
          </cell>
          <cell r="I429" t="str">
            <v>S</v>
          </cell>
          <cell r="J429" t="str">
            <v>000568653</v>
          </cell>
          <cell r="K429" t="str">
            <v>05/01/2026</v>
          </cell>
          <cell r="L429" t="str">
            <v>52260101437707000122550550005686531754001032</v>
          </cell>
          <cell r="M429" t="str">
            <v>52 - Goiás</v>
          </cell>
          <cell r="N429">
            <v>1100</v>
          </cell>
        </row>
        <row r="430">
          <cell r="C430" t="str">
            <v>HOSPITAL DOM HÉLDER CÂMARA - CG. Nº 018/2022</v>
          </cell>
          <cell r="E430" t="str">
            <v>3.13 - Materiais e Materiais Ortopédicos e Corretivos (OPME)</v>
          </cell>
          <cell r="F430" t="str">
            <v>01.437.707/0001-22</v>
          </cell>
          <cell r="G430" t="str">
            <v>SCITECH PRODUTOS MEDICOS LTDA</v>
          </cell>
          <cell r="H430" t="str">
            <v>B</v>
          </cell>
          <cell r="I430" t="str">
            <v>S</v>
          </cell>
          <cell r="J430" t="str">
            <v>000568655</v>
          </cell>
          <cell r="K430" t="str">
            <v>05/01/2026</v>
          </cell>
          <cell r="L430" t="str">
            <v>52260101437707000122550550005686551995992686</v>
          </cell>
          <cell r="M430" t="str">
            <v>52 - Goiás</v>
          </cell>
          <cell r="N430">
            <v>2200</v>
          </cell>
        </row>
        <row r="431">
          <cell r="C431" t="str">
            <v>HOSPITAL DOM HÉLDER CÂMARA - CG. Nº 018/2022</v>
          </cell>
          <cell r="E431" t="str">
            <v>3.13 - Materiais e Materiais Ortopédicos e Corretivos (OPME)</v>
          </cell>
          <cell r="F431" t="str">
            <v>01.437.707/0001-22</v>
          </cell>
          <cell r="G431" t="str">
            <v>SCITECH PRODUTOS MEDICOS LTDA</v>
          </cell>
          <cell r="H431" t="str">
            <v>B</v>
          </cell>
          <cell r="I431" t="str">
            <v>S</v>
          </cell>
          <cell r="J431" t="str">
            <v>000568657</v>
          </cell>
          <cell r="K431" t="str">
            <v>05/01/2026</v>
          </cell>
          <cell r="L431" t="str">
            <v>52260101437707000122550550005686571639213706</v>
          </cell>
          <cell r="M431" t="str">
            <v>52 - Goiás</v>
          </cell>
          <cell r="N431">
            <v>2200</v>
          </cell>
        </row>
        <row r="432">
          <cell r="C432" t="str">
            <v>HOSPITAL DOM HÉLDER CÂMARA - CG. Nº 018/2022</v>
          </cell>
          <cell r="E432" t="str">
            <v>3.13 - Materiais e Materiais Ortopédicos e Corretivos (OPME)</v>
          </cell>
          <cell r="F432" t="str">
            <v>01.437.707/0001-22</v>
          </cell>
          <cell r="G432" t="str">
            <v>SCITECH PRODUTOS MEDICOS LTDA</v>
          </cell>
          <cell r="H432" t="str">
            <v>B</v>
          </cell>
          <cell r="I432" t="str">
            <v>S</v>
          </cell>
          <cell r="J432" t="str">
            <v>000568658</v>
          </cell>
          <cell r="K432" t="str">
            <v>05/01/2026</v>
          </cell>
          <cell r="L432" t="str">
            <v>52260101437707000122550550005686581996130477</v>
          </cell>
          <cell r="M432" t="str">
            <v>52 - Goiás</v>
          </cell>
          <cell r="N432">
            <v>1450</v>
          </cell>
        </row>
        <row r="433">
          <cell r="C433" t="str">
            <v>HOSPITAL DOM HÉLDER CÂMARA - CG. Nº 018/2022</v>
          </cell>
          <cell r="E433" t="str">
            <v>3.13 - Materiais e Materiais Ortopédicos e Corretivos (OPME)</v>
          </cell>
          <cell r="F433" t="str">
            <v>01.437.707/0001-22</v>
          </cell>
          <cell r="G433" t="str">
            <v>SCITECH PRODUTOS MEDICOS LTDA</v>
          </cell>
          <cell r="H433" t="str">
            <v>B</v>
          </cell>
          <cell r="I433" t="str">
            <v>S</v>
          </cell>
          <cell r="J433" t="str">
            <v>000568660</v>
          </cell>
          <cell r="K433" t="str">
            <v>05/01/2026</v>
          </cell>
          <cell r="L433" t="str">
            <v>52260101437707000122550550005686601256959883</v>
          </cell>
          <cell r="M433" t="str">
            <v>52 - Goiás</v>
          </cell>
          <cell r="N433">
            <v>2550</v>
          </cell>
        </row>
        <row r="434">
          <cell r="C434" t="str">
            <v>HOSPITAL DOM HÉLDER CÂMARA - CG. Nº 018/2022</v>
          </cell>
          <cell r="E434" t="str">
            <v>3.13 - Materiais e Materiais Ortopédicos e Corretivos (OPME)</v>
          </cell>
          <cell r="F434" t="str">
            <v>01.437.707/0001-22</v>
          </cell>
          <cell r="G434" t="str">
            <v>SCITECH PRODUTOS MEDICOS LTDA</v>
          </cell>
          <cell r="H434" t="str">
            <v>B</v>
          </cell>
          <cell r="I434" t="str">
            <v>S</v>
          </cell>
          <cell r="J434" t="str">
            <v>000569061</v>
          </cell>
          <cell r="K434" t="str">
            <v>06/01/2026</v>
          </cell>
          <cell r="L434" t="str">
            <v>52260101437707000122550550005690611186272999</v>
          </cell>
          <cell r="M434" t="str">
            <v>52 - Goiás</v>
          </cell>
          <cell r="N434">
            <v>2200</v>
          </cell>
        </row>
        <row r="435">
          <cell r="C435" t="str">
            <v>HOSPITAL DOM HÉLDER CÂMARA - CG. Nº 018/2022</v>
          </cell>
          <cell r="E435" t="str">
            <v>3.13 - Materiais e Materiais Ortopédicos e Corretivos (OPME)</v>
          </cell>
          <cell r="F435" t="str">
            <v>01.437.707/0001-22</v>
          </cell>
          <cell r="G435" t="str">
            <v>SCITECH PRODUTOS MEDICOS LTDA</v>
          </cell>
          <cell r="H435" t="str">
            <v>B</v>
          </cell>
          <cell r="I435" t="str">
            <v>S</v>
          </cell>
          <cell r="J435" t="str">
            <v>000569222</v>
          </cell>
          <cell r="K435" t="str">
            <v>07/01/2026</v>
          </cell>
          <cell r="L435" t="str">
            <v>52260101437707000122550550005692221157324750</v>
          </cell>
          <cell r="M435" t="str">
            <v>52 - Goiás</v>
          </cell>
          <cell r="N435">
            <v>4000</v>
          </cell>
        </row>
        <row r="436">
          <cell r="C436" t="str">
            <v>HOSPITAL DOM HÉLDER CÂMARA - CG. Nº 018/2022</v>
          </cell>
          <cell r="E436" t="str">
            <v>3.13 - Materiais e Materiais Ortopédicos e Corretivos (OPME)</v>
          </cell>
          <cell r="F436" t="str">
            <v>01.437.707/0001-22</v>
          </cell>
          <cell r="G436" t="str">
            <v>SCITECH PRODUTOS MEDICOS LTDA</v>
          </cell>
          <cell r="H436" t="str">
            <v>B</v>
          </cell>
          <cell r="I436" t="str">
            <v>S</v>
          </cell>
          <cell r="J436" t="str">
            <v>000569646</v>
          </cell>
          <cell r="K436" t="str">
            <v>08/01/2026</v>
          </cell>
          <cell r="L436" t="str">
            <v>52260101437707000122550550005696461406070806</v>
          </cell>
          <cell r="M436" t="str">
            <v>52 - Goiás</v>
          </cell>
          <cell r="N436">
            <v>1800</v>
          </cell>
        </row>
        <row r="437">
          <cell r="C437" t="str">
            <v>HOSPITAL DOM HÉLDER CÂMARA - CG. Nº 018/2022</v>
          </cell>
          <cell r="E437" t="str">
            <v>3.13 - Materiais e Materiais Ortopédicos e Corretivos (OPME)</v>
          </cell>
          <cell r="F437" t="str">
            <v>01.437.707/0001-22</v>
          </cell>
          <cell r="G437" t="str">
            <v>SCITECH PRODUTOS MEDICOS LTDA</v>
          </cell>
          <cell r="H437" t="str">
            <v>B</v>
          </cell>
          <cell r="I437" t="str">
            <v>S</v>
          </cell>
          <cell r="J437" t="str">
            <v>000569803</v>
          </cell>
          <cell r="K437" t="str">
            <v>09/01/2026</v>
          </cell>
          <cell r="L437" t="str">
            <v>52260101437707000122550550005698031758278415</v>
          </cell>
          <cell r="M437" t="str">
            <v>52 - Goiás</v>
          </cell>
          <cell r="N437">
            <v>3250</v>
          </cell>
        </row>
        <row r="438">
          <cell r="C438" t="str">
            <v>HOSPITAL DOM HÉLDER CÂMARA - CG. Nº 018/2022</v>
          </cell>
          <cell r="E438" t="str">
            <v>3.13 - Materiais e Materiais Ortopédicos e Corretivos (OPME)</v>
          </cell>
          <cell r="F438" t="str">
            <v>01.437.707/0001-22</v>
          </cell>
          <cell r="G438" t="str">
            <v>SCITECH PRODUTOS MEDICOS LTDA</v>
          </cell>
          <cell r="H438" t="str">
            <v>B</v>
          </cell>
          <cell r="I438" t="str">
            <v>S</v>
          </cell>
          <cell r="J438" t="str">
            <v>000570086</v>
          </cell>
          <cell r="K438" t="str">
            <v>12/01/2026</v>
          </cell>
          <cell r="L438" t="str">
            <v>52260101437707000122550550005700861643561639</v>
          </cell>
          <cell r="M438" t="str">
            <v>52 - Goiás</v>
          </cell>
          <cell r="N438">
            <v>2550</v>
          </cell>
        </row>
        <row r="439">
          <cell r="C439" t="str">
            <v>HOSPITAL DOM HÉLDER CÂMARA - CG. Nº 018/2022</v>
          </cell>
          <cell r="E439" t="str">
            <v>3.13 - Materiais e Materiais Ortopédicos e Corretivos (OPME)</v>
          </cell>
          <cell r="F439" t="str">
            <v>01.437.707/0001-22</v>
          </cell>
          <cell r="G439" t="str">
            <v>SCITECH PRODUTOS MEDICOS LTDA</v>
          </cell>
          <cell r="H439" t="str">
            <v>B</v>
          </cell>
          <cell r="I439" t="str">
            <v>S</v>
          </cell>
          <cell r="J439" t="str">
            <v>000570087</v>
          </cell>
          <cell r="K439" t="str">
            <v>12/01/2026</v>
          </cell>
          <cell r="L439" t="str">
            <v>52260101437707000122550550005700871885250764</v>
          </cell>
          <cell r="M439" t="str">
            <v>52 - Goiás</v>
          </cell>
          <cell r="N439">
            <v>1450</v>
          </cell>
        </row>
        <row r="440">
          <cell r="C440" t="str">
            <v>HOSPITAL DOM HÉLDER CÂMARA - CG. Nº 018/2022</v>
          </cell>
          <cell r="E440" t="str">
            <v>3.13 - Materiais e Materiais Ortopédicos e Corretivos (OPME)</v>
          </cell>
          <cell r="F440" t="str">
            <v>01.437.707/0001-22</v>
          </cell>
          <cell r="G440" t="str">
            <v>SCITECH PRODUTOS MEDICOS LTDA</v>
          </cell>
          <cell r="H440" t="str">
            <v>B</v>
          </cell>
          <cell r="I440" t="str">
            <v>S</v>
          </cell>
          <cell r="J440" t="str">
            <v>000570097</v>
          </cell>
          <cell r="K440" t="str">
            <v>12/01/2026</v>
          </cell>
          <cell r="L440" t="str">
            <v>52260101437707000122550550005700971416572900</v>
          </cell>
          <cell r="M440" t="str">
            <v>52 - Goiás</v>
          </cell>
          <cell r="N440">
            <v>1100</v>
          </cell>
        </row>
        <row r="441">
          <cell r="C441" t="str">
            <v>HOSPITAL DOM HÉLDER CÂMARA - CG. Nº 018/2022</v>
          </cell>
          <cell r="E441" t="str">
            <v>3.13 - Materiais e Materiais Ortopédicos e Corretivos (OPME)</v>
          </cell>
          <cell r="F441" t="str">
            <v>01.437.707/0001-22</v>
          </cell>
          <cell r="G441" t="str">
            <v>SCITECH PRODUTOS MEDICOS LTDA</v>
          </cell>
          <cell r="H441" t="str">
            <v>B</v>
          </cell>
          <cell r="I441" t="str">
            <v>S</v>
          </cell>
          <cell r="J441" t="str">
            <v>000570098</v>
          </cell>
          <cell r="K441" t="str">
            <v>12/01/2026</v>
          </cell>
          <cell r="L441" t="str">
            <v>52260101437707000122550550005700981872377446</v>
          </cell>
          <cell r="M441" t="str">
            <v>52 - Goiás</v>
          </cell>
          <cell r="N441">
            <v>4350</v>
          </cell>
        </row>
        <row r="442">
          <cell r="C442" t="str">
            <v>HOSPITAL DOM HÉLDER CÂMARA - CG. Nº 018/2022</v>
          </cell>
          <cell r="E442" t="str">
            <v>3.13 - Materiais e Materiais Ortopédicos e Corretivos (OPME)</v>
          </cell>
          <cell r="F442" t="str">
            <v>01.437.707/0001-22</v>
          </cell>
          <cell r="G442" t="str">
            <v>SCITECH PRODUTOS MEDICOS LTDA</v>
          </cell>
          <cell r="H442" t="str">
            <v>B</v>
          </cell>
          <cell r="I442" t="str">
            <v>S</v>
          </cell>
          <cell r="J442" t="str">
            <v>000570101</v>
          </cell>
          <cell r="K442" t="str">
            <v>12/01/2026</v>
          </cell>
          <cell r="L442" t="str">
            <v>52260101437707000122550550005701011287547489</v>
          </cell>
          <cell r="M442" t="str">
            <v>52 - Goiás</v>
          </cell>
          <cell r="N442">
            <v>1100</v>
          </cell>
        </row>
        <row r="443">
          <cell r="C443" t="str">
            <v>HOSPITAL DOM HÉLDER CÂMARA - CG. Nº 018/2022</v>
          </cell>
          <cell r="E443" t="str">
            <v>3.13 - Materiais e Materiais Ortopédicos e Corretivos (OPME)</v>
          </cell>
          <cell r="F443" t="str">
            <v>01.437.707/0001-22</v>
          </cell>
          <cell r="G443" t="str">
            <v>SCITECH PRODUTOS MEDICOS LTDA</v>
          </cell>
          <cell r="H443" t="str">
            <v>B</v>
          </cell>
          <cell r="I443" t="str">
            <v>S</v>
          </cell>
          <cell r="J443" t="str">
            <v>000570102</v>
          </cell>
          <cell r="K443" t="str">
            <v>12/01/2026</v>
          </cell>
          <cell r="L443" t="str">
            <v>52260101437707000122550550005701021292763060</v>
          </cell>
          <cell r="M443" t="str">
            <v>52 - Goiás</v>
          </cell>
          <cell r="N443">
            <v>350</v>
          </cell>
        </row>
        <row r="444">
          <cell r="C444" t="str">
            <v>HOSPITAL DOM HÉLDER CÂMARA - CG. Nº 018/2022</v>
          </cell>
          <cell r="E444" t="str">
            <v>3.13 - Materiais e Materiais Ortopédicos e Corretivos (OPME)</v>
          </cell>
          <cell r="F444" t="str">
            <v>01.437.707/0001-22</v>
          </cell>
          <cell r="G444" t="str">
            <v>SCITECH PRODUTOS MEDICOS LTDA</v>
          </cell>
          <cell r="H444" t="str">
            <v>B</v>
          </cell>
          <cell r="I444" t="str">
            <v>S</v>
          </cell>
          <cell r="J444" t="str">
            <v>000570103</v>
          </cell>
          <cell r="K444" t="str">
            <v>12/01/2026</v>
          </cell>
          <cell r="L444" t="str">
            <v>52260101437707000122550550005701031755461477</v>
          </cell>
          <cell r="M444" t="str">
            <v>52 - Goiás</v>
          </cell>
          <cell r="N444">
            <v>1100</v>
          </cell>
        </row>
        <row r="445">
          <cell r="C445" t="str">
            <v>HOSPITAL DOM HÉLDER CÂMARA - CG. Nº 018/2022</v>
          </cell>
          <cell r="E445" t="str">
            <v>3.13 - Materiais e Materiais Ortopédicos e Corretivos (OPME)</v>
          </cell>
          <cell r="F445" t="str">
            <v>01.437.707/0001-22</v>
          </cell>
          <cell r="G445" t="str">
            <v>SCITECH PRODUTOS MEDICOS LTDA</v>
          </cell>
          <cell r="H445" t="str">
            <v>B</v>
          </cell>
          <cell r="I445" t="str">
            <v>S</v>
          </cell>
          <cell r="J445" t="str">
            <v>000570369</v>
          </cell>
          <cell r="K445" t="str">
            <v>13/01/2026</v>
          </cell>
          <cell r="L445" t="str">
            <v>52260101437707000122550550005703691508165939</v>
          </cell>
          <cell r="M445" t="str">
            <v>52 - Goiás</v>
          </cell>
          <cell r="N445">
            <v>2200</v>
          </cell>
        </row>
        <row r="446">
          <cell r="C446" t="str">
            <v>HOSPITAL DOM HÉLDER CÂMARA - CG. Nº 018/2022</v>
          </cell>
          <cell r="E446" t="str">
            <v>3.13 - Materiais e Materiais Ortopédicos e Corretivos (OPME)</v>
          </cell>
          <cell r="F446" t="str">
            <v>50.595.271/0001-05</v>
          </cell>
          <cell r="G446" t="str">
            <v>BIOTRONIK COMERCIAL MEDICA LTDA</v>
          </cell>
          <cell r="H446" t="str">
            <v>B</v>
          </cell>
          <cell r="I446" t="str">
            <v>S</v>
          </cell>
          <cell r="J446" t="str">
            <v>1151281</v>
          </cell>
          <cell r="K446" t="str">
            <v>16/10/2025</v>
          </cell>
          <cell r="L446" t="str">
            <v>35251050595271000105550030011512811656223050</v>
          </cell>
          <cell r="M446" t="str">
            <v>35 - São Paulo</v>
          </cell>
          <cell r="N446">
            <v>5663</v>
          </cell>
        </row>
        <row r="447">
          <cell r="C447" t="str">
            <v>HOSPITAL DOM HÉLDER CÂMARA - CG. Nº 018/2022</v>
          </cell>
          <cell r="E447" t="str">
            <v>3.13 - Materiais e Materiais Ortopédicos e Corretivos (OPME)</v>
          </cell>
          <cell r="F447" t="str">
            <v>50.595.271/0001-05</v>
          </cell>
          <cell r="G447" t="str">
            <v>BIOTRONIK COMERCIAL MEDICA LTDA</v>
          </cell>
          <cell r="H447" t="str">
            <v>B</v>
          </cell>
          <cell r="I447" t="str">
            <v>S</v>
          </cell>
          <cell r="J447" t="str">
            <v>1158414</v>
          </cell>
          <cell r="K447" t="str">
            <v>17/12/2025</v>
          </cell>
          <cell r="L447" t="str">
            <v>35251250595271000105550030011584141840770677</v>
          </cell>
          <cell r="M447" t="str">
            <v>35 - São Paulo</v>
          </cell>
          <cell r="N447">
            <v>5663</v>
          </cell>
        </row>
        <row r="448">
          <cell r="C448" t="str">
            <v>HOSPITAL DOM HÉLDER CÂMARA - CG. Nº 018/2022</v>
          </cell>
          <cell r="E448" t="str">
            <v>3.13 - Materiais e Materiais Ortopédicos e Corretivos (OPME)</v>
          </cell>
          <cell r="F448" t="str">
            <v>50.595.271/0001-05</v>
          </cell>
          <cell r="G448" t="str">
            <v>BIOTRONIK COMERCIAL MEDICA LTDA</v>
          </cell>
          <cell r="H448" t="str">
            <v>B</v>
          </cell>
          <cell r="I448" t="str">
            <v>S</v>
          </cell>
          <cell r="J448" t="str">
            <v>1158901</v>
          </cell>
          <cell r="K448" t="str">
            <v>19/12/2025</v>
          </cell>
          <cell r="L448" t="str">
            <v>35251250595271000105550030011589011168728450</v>
          </cell>
          <cell r="M448" t="str">
            <v>35 - São Paulo</v>
          </cell>
          <cell r="N448">
            <v>4114.8500000000004</v>
          </cell>
        </row>
        <row r="449">
          <cell r="C449" t="str">
            <v>HOSPITAL DOM HÉLDER CÂMARA - CG. Nº 018/2022</v>
          </cell>
          <cell r="E449" t="str">
            <v>3.13 - Materiais e Materiais Ortopédicos e Corretivos (OPME)</v>
          </cell>
          <cell r="F449" t="str">
            <v>50.595.271/0001-05</v>
          </cell>
          <cell r="G449" t="str">
            <v>BIOTRONIK COMERCIAL MEDICA LTDA</v>
          </cell>
          <cell r="H449" t="str">
            <v>B</v>
          </cell>
          <cell r="I449" t="str">
            <v>S</v>
          </cell>
          <cell r="J449" t="str">
            <v>1159801</v>
          </cell>
          <cell r="K449" t="str">
            <v>06/01/2026</v>
          </cell>
          <cell r="L449" t="str">
            <v>35260150595271000105550030011598011772912355</v>
          </cell>
          <cell r="M449" t="str">
            <v>35 - São Paulo</v>
          </cell>
          <cell r="N449">
            <v>5663</v>
          </cell>
        </row>
        <row r="450">
          <cell r="C450" t="str">
            <v>HOSPITAL DOM HÉLDER CÂMARA - CG. Nº 018/2022</v>
          </cell>
          <cell r="E450" t="str">
            <v>3.13 - Materiais e Materiais Ortopédicos e Corretivos (OPME)</v>
          </cell>
          <cell r="F450" t="str">
            <v>50.595.271/0001-05</v>
          </cell>
          <cell r="G450" t="str">
            <v>BIOTRONIK COMERCIAL MEDICA LTDA</v>
          </cell>
          <cell r="H450" t="str">
            <v>B</v>
          </cell>
          <cell r="I450" t="str">
            <v>S</v>
          </cell>
          <cell r="J450" t="str">
            <v>1159804</v>
          </cell>
          <cell r="K450" t="str">
            <v>06/01/2026</v>
          </cell>
          <cell r="L450" t="str">
            <v>35260150595271000105550030011598041960021596</v>
          </cell>
          <cell r="M450" t="str">
            <v>35 - São Paulo</v>
          </cell>
          <cell r="N450">
            <v>1669.6</v>
          </cell>
        </row>
        <row r="451">
          <cell r="C451" t="str">
            <v>HOSPITAL DOM HÉLDER CÂMARA - CG. Nº 018/2022</v>
          </cell>
          <cell r="E451" t="str">
            <v>3.13 - Materiais e Materiais Ortopédicos e Corretivos (OPME)</v>
          </cell>
          <cell r="F451" t="str">
            <v>50.595.271/0001-05</v>
          </cell>
          <cell r="G451" t="str">
            <v>BIOTRONIK COMERCIAL MEDICA LTDA</v>
          </cell>
          <cell r="H451" t="str">
            <v>B</v>
          </cell>
          <cell r="I451" t="str">
            <v>S</v>
          </cell>
          <cell r="J451" t="str">
            <v>1159828</v>
          </cell>
          <cell r="K451" t="str">
            <v>06/01/2026</v>
          </cell>
          <cell r="L451" t="str">
            <v>35260150595271000105550030011598281509245657</v>
          </cell>
          <cell r="M451" t="str">
            <v>35 - São Paulo</v>
          </cell>
          <cell r="N451">
            <v>5663</v>
          </cell>
        </row>
        <row r="452">
          <cell r="C452" t="str">
            <v>HOSPITAL DOM HÉLDER CÂMARA - CG. Nº 018/2022</v>
          </cell>
          <cell r="E452" t="str">
            <v>3.13 - Materiais e Materiais Ortopédicos e Corretivos (OPME)</v>
          </cell>
          <cell r="F452" t="str">
            <v>50.595.271/0001-05</v>
          </cell>
          <cell r="G452" t="str">
            <v>BIOTRONIK COMERCIAL MEDICA LTDA</v>
          </cell>
          <cell r="H452" t="str">
            <v>B</v>
          </cell>
          <cell r="I452" t="str">
            <v>S</v>
          </cell>
          <cell r="J452" t="str">
            <v>1159928</v>
          </cell>
          <cell r="K452" t="str">
            <v>07/01/2026</v>
          </cell>
          <cell r="L452" t="str">
            <v>35260150595271000105550030011599281682886028</v>
          </cell>
          <cell r="M452" t="str">
            <v>35 - São Paulo</v>
          </cell>
          <cell r="N452">
            <v>4114.8500000000004</v>
          </cell>
        </row>
        <row r="453">
          <cell r="C453" t="str">
            <v>HOSPITAL DOM HÉLDER CÂMARA - CG. Nº 018/2022</v>
          </cell>
          <cell r="E453" t="str">
            <v>3.13 - Materiais e Materiais Ortopédicos e Corretivos (OPME)</v>
          </cell>
          <cell r="F453" t="str">
            <v>50.595.271/0001-05</v>
          </cell>
          <cell r="G453" t="str">
            <v>BIOTRONIK COMERCIAL MEDICA LTDA</v>
          </cell>
          <cell r="H453" t="str">
            <v>B</v>
          </cell>
          <cell r="I453" t="str">
            <v>S</v>
          </cell>
          <cell r="J453" t="str">
            <v>1161046</v>
          </cell>
          <cell r="K453" t="str">
            <v>14/01/2026</v>
          </cell>
          <cell r="L453" t="str">
            <v>35260150595271000105550030011610461100203557</v>
          </cell>
          <cell r="M453" t="str">
            <v>35 - São Paulo</v>
          </cell>
          <cell r="N453">
            <v>5663</v>
          </cell>
        </row>
        <row r="454">
          <cell r="C454" t="str">
            <v>HOSPITAL DOM HÉLDER CÂMARA - CG. Nº 018/2022</v>
          </cell>
          <cell r="E454" t="str">
            <v>3.13 - Materiais e Materiais Ortopédicos e Corretivos (OPME)</v>
          </cell>
          <cell r="F454" t="str">
            <v>50.595.271/0001-05</v>
          </cell>
          <cell r="G454" t="str">
            <v>BIOTRONIK COMERCIAL MEDICA LTDA</v>
          </cell>
          <cell r="H454" t="str">
            <v>B</v>
          </cell>
          <cell r="I454" t="str">
            <v>S</v>
          </cell>
          <cell r="J454" t="str">
            <v>1161111</v>
          </cell>
          <cell r="K454" t="str">
            <v>15/01/2026</v>
          </cell>
          <cell r="L454" t="str">
            <v>35260150595271000105550030011611111679766528</v>
          </cell>
          <cell r="M454" t="str">
            <v>35 - São Paulo</v>
          </cell>
          <cell r="N454">
            <v>7506.91</v>
          </cell>
        </row>
        <row r="455">
          <cell r="C455" t="str">
            <v>HOSPITAL DOM HÉLDER CÂMARA - CG. Nº 018/2022</v>
          </cell>
          <cell r="E455" t="str">
            <v>3.13 - Materiais e Materiais Ortopédicos e Corretivos (OPME)</v>
          </cell>
          <cell r="F455" t="str">
            <v>14.784.339/0001-30</v>
          </cell>
          <cell r="G455" t="str">
            <v>CROMUS MATERIAIS MEDICO HOSPITALAR EIREL</v>
          </cell>
          <cell r="H455" t="str">
            <v>B</v>
          </cell>
          <cell r="I455" t="str">
            <v>S</v>
          </cell>
          <cell r="J455" t="str">
            <v>15420</v>
          </cell>
          <cell r="K455" t="str">
            <v>19/11/2025</v>
          </cell>
          <cell r="L455" t="str">
            <v>26251114784339000130550020000154201029298050</v>
          </cell>
          <cell r="M455" t="str">
            <v>26 - Pernambuco</v>
          </cell>
          <cell r="N455">
            <v>367.62</v>
          </cell>
        </row>
        <row r="456">
          <cell r="C456" t="str">
            <v>HOSPITAL DOM HÉLDER CÂMARA - CG. Nº 018/2022</v>
          </cell>
          <cell r="E456" t="str">
            <v>3.13 - Materiais e Materiais Ortopédicos e Corretivos (OPME)</v>
          </cell>
          <cell r="F456" t="str">
            <v>14.784.339/0001-30</v>
          </cell>
          <cell r="G456" t="str">
            <v>CROMUS MATERIAIS MEDICO HOSPITALAR EIREL</v>
          </cell>
          <cell r="H456" t="str">
            <v>B</v>
          </cell>
          <cell r="I456" t="str">
            <v>S</v>
          </cell>
          <cell r="J456" t="str">
            <v>15422</v>
          </cell>
          <cell r="K456" t="str">
            <v>19/11/2025</v>
          </cell>
          <cell r="L456" t="str">
            <v>26251114784339000130550020000154221029301889</v>
          </cell>
          <cell r="M456" t="str">
            <v>26 - Pernambuco</v>
          </cell>
          <cell r="N456">
            <v>148.4</v>
          </cell>
        </row>
        <row r="457">
          <cell r="C457" t="str">
            <v>HOSPITAL DOM HÉLDER CÂMARA - CG. Nº 018/2022</v>
          </cell>
          <cell r="E457" t="str">
            <v>3.13 - Materiais e Materiais Ortopédicos e Corretivos (OPME)</v>
          </cell>
          <cell r="F457" t="str">
            <v>14.784.339/0001-30</v>
          </cell>
          <cell r="G457" t="str">
            <v>CROMUS MATERIAIS MEDICO HOSPITALAR EIREL</v>
          </cell>
          <cell r="H457" t="str">
            <v>B</v>
          </cell>
          <cell r="I457" t="str">
            <v>S</v>
          </cell>
          <cell r="J457" t="str">
            <v>15973</v>
          </cell>
          <cell r="K457" t="str">
            <v>25/11/2025</v>
          </cell>
          <cell r="L457" t="str">
            <v>26251114784339000130550020000159731039932560</v>
          </cell>
          <cell r="M457" t="str">
            <v>26 - Pernambuco</v>
          </cell>
          <cell r="N457">
            <v>1277.7</v>
          </cell>
        </row>
        <row r="458">
          <cell r="C458" t="str">
            <v>HOSPITAL DOM HÉLDER CÂMARA - CG. Nº 018/2022</v>
          </cell>
          <cell r="E458" t="str">
            <v>3.13 - Materiais e Materiais Ortopédicos e Corretivos (OPME)</v>
          </cell>
          <cell r="F458" t="str">
            <v>14.784.339/0001-30</v>
          </cell>
          <cell r="G458" t="str">
            <v>CROMUS MATERIAIS MEDICO HOSPITALAR EIREL</v>
          </cell>
          <cell r="H458" t="str">
            <v>B</v>
          </cell>
          <cell r="I458" t="str">
            <v>S</v>
          </cell>
          <cell r="J458" t="str">
            <v>15977</v>
          </cell>
          <cell r="K458" t="str">
            <v>25/11/2025</v>
          </cell>
          <cell r="L458" t="str">
            <v>26251114784339000130550020000159771039942521</v>
          </cell>
          <cell r="M458" t="str">
            <v>26 - Pernambuco</v>
          </cell>
          <cell r="N458">
            <v>4363.18</v>
          </cell>
        </row>
        <row r="459">
          <cell r="C459" t="str">
            <v>HOSPITAL DOM HÉLDER CÂMARA - CG. Nº 018/2022</v>
          </cell>
          <cell r="E459" t="str">
            <v>3.13 - Materiais e Materiais Ortopédicos e Corretivos (OPME)</v>
          </cell>
          <cell r="F459" t="str">
            <v>14.784.339/0001-30</v>
          </cell>
          <cell r="G459" t="str">
            <v>CROMUS MATERIAIS MEDICO HOSPITALAR EIREL</v>
          </cell>
          <cell r="H459" t="str">
            <v>B</v>
          </cell>
          <cell r="I459" t="str">
            <v>S</v>
          </cell>
          <cell r="J459" t="str">
            <v>15980</v>
          </cell>
          <cell r="K459" t="str">
            <v>25/11/2025</v>
          </cell>
          <cell r="L459" t="str">
            <v>26251114784339000130550020000159801039950031</v>
          </cell>
          <cell r="M459" t="str">
            <v>26 - Pernambuco</v>
          </cell>
          <cell r="N459">
            <v>148.4</v>
          </cell>
        </row>
        <row r="460">
          <cell r="C460" t="str">
            <v>HOSPITAL DOM HÉLDER CÂMARA - CG. Nº 018/2022</v>
          </cell>
          <cell r="E460" t="str">
            <v>3.13 - Materiais e Materiais Ortopédicos e Corretivos (OPME)</v>
          </cell>
          <cell r="F460" t="str">
            <v>14.784.339/0001-30</v>
          </cell>
          <cell r="G460" t="str">
            <v>CROMUS MATERIAIS MEDICO HOSPITALAR EIREL</v>
          </cell>
          <cell r="H460" t="str">
            <v>B</v>
          </cell>
          <cell r="I460" t="str">
            <v>S</v>
          </cell>
          <cell r="J460" t="str">
            <v>15981</v>
          </cell>
          <cell r="K460" t="str">
            <v>25/11/2025</v>
          </cell>
          <cell r="L460" t="str">
            <v>26251114784339000130550020000159811039952597</v>
          </cell>
          <cell r="M460" t="str">
            <v>26 - Pernambuco</v>
          </cell>
          <cell r="N460">
            <v>360</v>
          </cell>
        </row>
        <row r="461">
          <cell r="C461" t="str">
            <v>HOSPITAL DOM HÉLDER CÂMARA - CG. Nº 018/2022</v>
          </cell>
          <cell r="E461" t="str">
            <v>3.13 - Materiais e Materiais Ortopédicos e Corretivos (OPME)</v>
          </cell>
          <cell r="F461" t="str">
            <v>14.784.339/0001-30</v>
          </cell>
          <cell r="G461" t="str">
            <v>CROMUS MATERIAIS MEDICO HOSPITALAR EIREL</v>
          </cell>
          <cell r="H461" t="str">
            <v>B</v>
          </cell>
          <cell r="I461" t="str">
            <v>S</v>
          </cell>
          <cell r="J461" t="str">
            <v>15983</v>
          </cell>
          <cell r="K461" t="str">
            <v>25/11/2025</v>
          </cell>
          <cell r="L461" t="str">
            <v>26251114784339000130550020000159831039957550</v>
          </cell>
          <cell r="M461" t="str">
            <v>26 - Pernambuco</v>
          </cell>
          <cell r="N461">
            <v>299.89999999999998</v>
          </cell>
        </row>
        <row r="462">
          <cell r="C462" t="str">
            <v>HOSPITAL DOM HÉLDER CÂMARA - CG. Nº 018/2022</v>
          </cell>
          <cell r="E462" t="str">
            <v>3.13 - Materiais e Materiais Ortopédicos e Corretivos (OPME)</v>
          </cell>
          <cell r="F462" t="str">
            <v>14.784.339/0001-30</v>
          </cell>
          <cell r="G462" t="str">
            <v>CROMUS MATERIAIS MEDICO HOSPITALAR EIREL</v>
          </cell>
          <cell r="H462" t="str">
            <v>B</v>
          </cell>
          <cell r="I462" t="str">
            <v>S</v>
          </cell>
          <cell r="J462" t="str">
            <v>15984</v>
          </cell>
          <cell r="K462" t="str">
            <v>25/11/2025</v>
          </cell>
          <cell r="L462" t="str">
            <v>26251114784339000130550020000159841039960001</v>
          </cell>
          <cell r="M462" t="str">
            <v>26 - Pernambuco</v>
          </cell>
          <cell r="N462">
            <v>6301.53</v>
          </cell>
        </row>
        <row r="463">
          <cell r="C463" t="str">
            <v>HOSPITAL DOM HÉLDER CÂMARA - CG. Nº 018/2022</v>
          </cell>
          <cell r="E463" t="str">
            <v>3.13 - Materiais e Materiais Ortopédicos e Corretivos (OPME)</v>
          </cell>
          <cell r="F463" t="str">
            <v>14.784.339/0001-30</v>
          </cell>
          <cell r="G463" t="str">
            <v>CROMUS MATERIAIS MEDICO HOSPITALAR EIREL</v>
          </cell>
          <cell r="H463" t="str">
            <v>B</v>
          </cell>
          <cell r="I463" t="str">
            <v>S</v>
          </cell>
          <cell r="J463" t="str">
            <v>15989</v>
          </cell>
          <cell r="K463" t="str">
            <v>25/11/2025</v>
          </cell>
          <cell r="L463" t="str">
            <v>26251114784339000130550020000159891039972510</v>
          </cell>
          <cell r="M463" t="str">
            <v>26 - Pernambuco</v>
          </cell>
          <cell r="N463">
            <v>1096.3900000000001</v>
          </cell>
        </row>
        <row r="464">
          <cell r="C464" t="str">
            <v>HOSPITAL DOM HÉLDER CÂMARA - CG. Nº 018/2022</v>
          </cell>
          <cell r="E464" t="str">
            <v>3.13 - Materiais e Materiais Ortopédicos e Corretivos (OPME)</v>
          </cell>
          <cell r="F464" t="str">
            <v>14.784.339/0001-30</v>
          </cell>
          <cell r="G464" t="str">
            <v>CROMUS MATERIAIS MEDICO HOSPITALAR EIREL</v>
          </cell>
          <cell r="H464" t="str">
            <v>B</v>
          </cell>
          <cell r="I464" t="str">
            <v>S</v>
          </cell>
          <cell r="J464" t="str">
            <v>15993</v>
          </cell>
          <cell r="K464" t="str">
            <v>25/11/2025</v>
          </cell>
          <cell r="L464" t="str">
            <v>26251114784339000130550020000159931039982586</v>
          </cell>
          <cell r="M464" t="str">
            <v>26 - Pernambuco</v>
          </cell>
          <cell r="N464">
            <v>1277.7</v>
          </cell>
        </row>
        <row r="465">
          <cell r="C465" t="str">
            <v>HOSPITAL DOM HÉLDER CÂMARA - CG. Nº 018/2022</v>
          </cell>
          <cell r="E465" t="str">
            <v>3.13 - Materiais e Materiais Ortopédicos e Corretivos (OPME)</v>
          </cell>
          <cell r="F465" t="str">
            <v>14.784.339/0001-30</v>
          </cell>
          <cell r="G465" t="str">
            <v>CROMUS MATERIAIS MEDICO HOSPITALAR EIREL</v>
          </cell>
          <cell r="H465" t="str">
            <v>B</v>
          </cell>
          <cell r="I465" t="str">
            <v>S</v>
          </cell>
          <cell r="J465" t="str">
            <v>16286</v>
          </cell>
          <cell r="K465" t="str">
            <v>28/11/2025</v>
          </cell>
          <cell r="L465" t="str">
            <v>26251114784339000130550020000162861045600861</v>
          </cell>
          <cell r="M465" t="str">
            <v>26 - Pernambuco</v>
          </cell>
          <cell r="N465">
            <v>257.29000000000002</v>
          </cell>
        </row>
        <row r="466">
          <cell r="C466" t="str">
            <v>HOSPITAL DOM HÉLDER CÂMARA - CG. Nº 018/2022</v>
          </cell>
          <cell r="E466" t="str">
            <v>3.13 - Materiais e Materiais Ortopédicos e Corretivos (OPME)</v>
          </cell>
          <cell r="F466" t="str">
            <v>14.784.339/0001-30</v>
          </cell>
          <cell r="G466" t="str">
            <v>CROMUS MATERIAIS MEDICO HOSPITALAR EIREL</v>
          </cell>
          <cell r="H466" t="str">
            <v>B</v>
          </cell>
          <cell r="I466" t="str">
            <v>S</v>
          </cell>
          <cell r="J466" t="str">
            <v>16288</v>
          </cell>
          <cell r="K466" t="str">
            <v>28/11/2025</v>
          </cell>
          <cell r="L466" t="str">
            <v>26251114784339000130550020000162881045606473</v>
          </cell>
          <cell r="M466" t="str">
            <v>26 - Pernambuco</v>
          </cell>
          <cell r="N466">
            <v>720</v>
          </cell>
        </row>
        <row r="467">
          <cell r="C467" t="str">
            <v>HOSPITAL DOM HÉLDER CÂMARA - CG. Nº 018/2022</v>
          </cell>
          <cell r="E467" t="str">
            <v>3.13 - Materiais e Materiais Ortopédicos e Corretivos (OPME)</v>
          </cell>
          <cell r="F467" t="str">
            <v>14.784.339/0001-30</v>
          </cell>
          <cell r="G467" t="str">
            <v>CROMUS MATERIAIS MEDICO HOSPITALAR EIREL</v>
          </cell>
          <cell r="H467" t="str">
            <v>B</v>
          </cell>
          <cell r="I467" t="str">
            <v>S</v>
          </cell>
          <cell r="J467" t="str">
            <v>16289</v>
          </cell>
          <cell r="K467" t="str">
            <v>28/11/2025</v>
          </cell>
          <cell r="L467" t="str">
            <v>26251114784339000130550020000162891045609224</v>
          </cell>
          <cell r="M467" t="str">
            <v>26 - Pernambuco</v>
          </cell>
          <cell r="N467">
            <v>360</v>
          </cell>
        </row>
        <row r="468">
          <cell r="C468" t="str">
            <v>HOSPITAL DOM HÉLDER CÂMARA - CG. Nº 018/2022</v>
          </cell>
          <cell r="E468" t="str">
            <v>3.13 - Materiais e Materiais Ortopédicos e Corretivos (OPME)</v>
          </cell>
          <cell r="F468" t="str">
            <v>14.784.339/0001-30</v>
          </cell>
          <cell r="G468" t="str">
            <v>CROMUS MATERIAIS MEDICO HOSPITALAR EIREL</v>
          </cell>
          <cell r="H468" t="str">
            <v>B</v>
          </cell>
          <cell r="I468" t="str">
            <v>S</v>
          </cell>
          <cell r="J468" t="str">
            <v>16291</v>
          </cell>
          <cell r="K468" t="str">
            <v>28/11/2025</v>
          </cell>
          <cell r="L468" t="str">
            <v>26251114784339000130550020000162911045614811</v>
          </cell>
          <cell r="M468" t="str">
            <v>26 - Pernambuco</v>
          </cell>
          <cell r="N468">
            <v>360</v>
          </cell>
        </row>
        <row r="469">
          <cell r="C469" t="str">
            <v>HOSPITAL DOM HÉLDER CÂMARA - CG. Nº 018/2022</v>
          </cell>
          <cell r="E469" t="str">
            <v>3.13 - Materiais e Materiais Ortopédicos e Corretivos (OPME)</v>
          </cell>
          <cell r="F469" t="str">
            <v>14.784.339/0001-30</v>
          </cell>
          <cell r="G469" t="str">
            <v>CROMUS MATERIAIS MEDICO HOSPITALAR EIREL</v>
          </cell>
          <cell r="H469" t="str">
            <v>B</v>
          </cell>
          <cell r="I469" t="str">
            <v>S</v>
          </cell>
          <cell r="J469" t="str">
            <v>16297</v>
          </cell>
          <cell r="K469" t="str">
            <v>28/11/2025</v>
          </cell>
          <cell r="L469" t="str">
            <v>26251114784339000130550020000162971045631663</v>
          </cell>
          <cell r="M469" t="str">
            <v>26 - Pernambuco</v>
          </cell>
          <cell r="N469">
            <v>6301.53</v>
          </cell>
        </row>
        <row r="470">
          <cell r="C470" t="str">
            <v>HOSPITAL DOM HÉLDER CÂMARA - CG. Nº 018/2022</v>
          </cell>
          <cell r="E470" t="str">
            <v>3.13 - Materiais e Materiais Ortopédicos e Corretivos (OPME)</v>
          </cell>
          <cell r="F470" t="str">
            <v>14.784.339/0001-30</v>
          </cell>
          <cell r="G470" t="str">
            <v>CROMUS MATERIAIS MEDICO HOSPITALAR EIREL</v>
          </cell>
          <cell r="H470" t="str">
            <v>B</v>
          </cell>
          <cell r="I470" t="str">
            <v>S</v>
          </cell>
          <cell r="J470" t="str">
            <v>16644</v>
          </cell>
          <cell r="K470" t="str">
            <v>02/12/2025</v>
          </cell>
          <cell r="L470" t="str">
            <v>26251214784339000130550020000166441003328875</v>
          </cell>
          <cell r="M470" t="str">
            <v>26 - Pernambuco</v>
          </cell>
          <cell r="N470">
            <v>3300</v>
          </cell>
        </row>
        <row r="471">
          <cell r="C471" t="str">
            <v>HOSPITAL DOM HÉLDER CÂMARA - CG. Nº 018/2022</v>
          </cell>
          <cell r="E471" t="str">
            <v>3.13 - Materiais e Materiais Ortopédicos e Corretivos (OPME)</v>
          </cell>
          <cell r="F471" t="str">
            <v>14.784.339/0001-30</v>
          </cell>
          <cell r="G471" t="str">
            <v>CROMUS MATERIAIS MEDICO HOSPITALAR EIREL</v>
          </cell>
          <cell r="H471" t="str">
            <v>B</v>
          </cell>
          <cell r="I471" t="str">
            <v>S</v>
          </cell>
          <cell r="J471" t="str">
            <v>16645</v>
          </cell>
          <cell r="K471" t="str">
            <v>02/12/2025</v>
          </cell>
          <cell r="L471" t="str">
            <v>26251214784339000130550020000166451003329097</v>
          </cell>
          <cell r="M471" t="str">
            <v>26 - Pernambuco</v>
          </cell>
          <cell r="N471">
            <v>367.62</v>
          </cell>
        </row>
        <row r="472">
          <cell r="C472" t="str">
            <v>HOSPITAL DOM HÉLDER CÂMARA - CG. Nº 018/2022</v>
          </cell>
          <cell r="E472" t="str">
            <v>3.13 - Materiais e Materiais Ortopédicos e Corretivos (OPME)</v>
          </cell>
          <cell r="F472" t="str">
            <v>14.784.339/0001-30</v>
          </cell>
          <cell r="G472" t="str">
            <v>CROMUS MATERIAIS MEDICO HOSPITALAR EIREL</v>
          </cell>
          <cell r="H472" t="str">
            <v>B</v>
          </cell>
          <cell r="I472" t="str">
            <v>S</v>
          </cell>
          <cell r="J472" t="str">
            <v>16648</v>
          </cell>
          <cell r="K472" t="str">
            <v>02/12/2025</v>
          </cell>
          <cell r="L472" t="str">
            <v>26251214784339000130550020000166481003329684</v>
          </cell>
          <cell r="M472" t="str">
            <v>26 - Pernambuco</v>
          </cell>
          <cell r="N472">
            <v>360</v>
          </cell>
        </row>
        <row r="473">
          <cell r="C473" t="str">
            <v>HOSPITAL DOM HÉLDER CÂMARA - CG. Nº 018/2022</v>
          </cell>
          <cell r="E473" t="str">
            <v>3.13 - Materiais e Materiais Ortopédicos e Corretivos (OPME)</v>
          </cell>
          <cell r="F473" t="str">
            <v>14.784.339/0001-30</v>
          </cell>
          <cell r="G473" t="str">
            <v>CROMUS MATERIAIS MEDICO HOSPITALAR EIREL</v>
          </cell>
          <cell r="H473" t="str">
            <v>B</v>
          </cell>
          <cell r="I473" t="str">
            <v>S</v>
          </cell>
          <cell r="J473" t="str">
            <v>16649</v>
          </cell>
          <cell r="K473" t="str">
            <v>02/12/2025</v>
          </cell>
          <cell r="L473" t="str">
            <v>26251214784339000130550020000166491003329843</v>
          </cell>
          <cell r="M473" t="str">
            <v>26 - Pernambuco</v>
          </cell>
          <cell r="N473">
            <v>972.58</v>
          </cell>
        </row>
        <row r="474">
          <cell r="C474" t="str">
            <v>HOSPITAL DOM HÉLDER CÂMARA - CG. Nº 018/2022</v>
          </cell>
          <cell r="E474" t="str">
            <v>3.13 - Materiais e Materiais Ortopédicos e Corretivos (OPME)</v>
          </cell>
          <cell r="F474" t="str">
            <v>14.784.339/0001-30</v>
          </cell>
          <cell r="G474" t="str">
            <v>CROMUS MATERIAIS MEDICO HOSPITALAR EIREL</v>
          </cell>
          <cell r="H474" t="str">
            <v>B</v>
          </cell>
          <cell r="I474" t="str">
            <v>S</v>
          </cell>
          <cell r="J474" t="str">
            <v>16650</v>
          </cell>
          <cell r="K474" t="str">
            <v>02/12/2025</v>
          </cell>
          <cell r="L474" t="str">
            <v>26251214784339000130550020000166501003330001</v>
          </cell>
          <cell r="M474" t="str">
            <v>26 - Pernambuco</v>
          </cell>
          <cell r="N474">
            <v>360</v>
          </cell>
        </row>
        <row r="475">
          <cell r="C475" t="str">
            <v>HOSPITAL DOM HÉLDER CÂMARA - CG. Nº 018/2022</v>
          </cell>
          <cell r="E475" t="str">
            <v>3.13 - Materiais e Materiais Ortopédicos e Corretivos (OPME)</v>
          </cell>
          <cell r="F475" t="str">
            <v>14.784.339/0001-30</v>
          </cell>
          <cell r="G475" t="str">
            <v>CROMUS MATERIAIS MEDICO HOSPITALAR EIREL</v>
          </cell>
          <cell r="H475" t="str">
            <v>B</v>
          </cell>
          <cell r="I475" t="str">
            <v>S</v>
          </cell>
          <cell r="J475" t="str">
            <v>16850</v>
          </cell>
          <cell r="K475" t="str">
            <v>05/12/2025</v>
          </cell>
          <cell r="L475" t="str">
            <v>26251214784339000130550020000168501008425087</v>
          </cell>
          <cell r="M475" t="str">
            <v>26 - Pernambuco</v>
          </cell>
          <cell r="N475">
            <v>1277.7</v>
          </cell>
        </row>
        <row r="476">
          <cell r="C476" t="str">
            <v>HOSPITAL DOM HÉLDER CÂMARA - CG. Nº 018/2022</v>
          </cell>
          <cell r="E476" t="str">
            <v>3.13 - Materiais e Materiais Ortopédicos e Corretivos (OPME)</v>
          </cell>
          <cell r="F476" t="str">
            <v>14.784.339/0001-30</v>
          </cell>
          <cell r="G476" t="str">
            <v>CROMUS MATERIAIS MEDICO HOSPITALAR EIREL</v>
          </cell>
          <cell r="H476" t="str">
            <v>B</v>
          </cell>
          <cell r="I476" t="str">
            <v>S</v>
          </cell>
          <cell r="J476" t="str">
            <v>16854</v>
          </cell>
          <cell r="K476" t="str">
            <v>05/12/2025</v>
          </cell>
          <cell r="L476" t="str">
            <v>26251214784339000130550020000168541008427020</v>
          </cell>
          <cell r="M476" t="str">
            <v>26 - Pernambuco</v>
          </cell>
          <cell r="N476">
            <v>203.82</v>
          </cell>
        </row>
        <row r="477">
          <cell r="C477" t="str">
            <v>HOSPITAL DOM HÉLDER CÂMARA - CG. Nº 018/2022</v>
          </cell>
          <cell r="E477" t="str">
            <v>3.13 - Materiais e Materiais Ortopédicos e Corretivos (OPME)</v>
          </cell>
          <cell r="F477" t="str">
            <v>14.784.339/0001-30</v>
          </cell>
          <cell r="G477" t="str">
            <v>CROMUS MATERIAIS MEDICO HOSPITALAR EIREL</v>
          </cell>
          <cell r="H477" t="str">
            <v>B</v>
          </cell>
          <cell r="I477" t="str">
            <v>S</v>
          </cell>
          <cell r="J477" t="str">
            <v>16855</v>
          </cell>
          <cell r="K477" t="str">
            <v>05/12/2025</v>
          </cell>
          <cell r="L477" t="str">
            <v>26251214784339000130550020000168551008427531</v>
          </cell>
          <cell r="M477" t="str">
            <v>26 - Pernambuco</v>
          </cell>
          <cell r="N477">
            <v>507.01</v>
          </cell>
        </row>
        <row r="478">
          <cell r="C478" t="str">
            <v>HOSPITAL DOM HÉLDER CÂMARA - CG. Nº 018/2022</v>
          </cell>
          <cell r="E478" t="str">
            <v>3.13 - Materiais e Materiais Ortopédicos e Corretivos (OPME)</v>
          </cell>
          <cell r="F478" t="str">
            <v>14.784.339/0001-30</v>
          </cell>
          <cell r="G478" t="str">
            <v>CROMUS MATERIAIS MEDICO HOSPITALAR EIREL</v>
          </cell>
          <cell r="H478" t="str">
            <v>B</v>
          </cell>
          <cell r="I478" t="str">
            <v>S</v>
          </cell>
          <cell r="J478" t="str">
            <v>16969</v>
          </cell>
          <cell r="K478" t="str">
            <v>09/12/2025</v>
          </cell>
          <cell r="L478" t="str">
            <v>26251214784339000130550020000169691015272158</v>
          </cell>
          <cell r="M478" t="str">
            <v>26 - Pernambuco</v>
          </cell>
          <cell r="N478">
            <v>348.06</v>
          </cell>
        </row>
        <row r="479">
          <cell r="C479" t="str">
            <v>HOSPITAL DOM HÉLDER CÂMARA - CG. Nº 018/2022</v>
          </cell>
          <cell r="E479" t="str">
            <v>3.13 - Materiais e Materiais Ortopédicos e Corretivos (OPME)</v>
          </cell>
          <cell r="F479" t="str">
            <v>14.784.339/0001-30</v>
          </cell>
          <cell r="G479" t="str">
            <v>CROMUS MATERIAIS MEDICO HOSPITALAR EIREL</v>
          </cell>
          <cell r="H479" t="str">
            <v>B</v>
          </cell>
          <cell r="I479" t="str">
            <v>S</v>
          </cell>
          <cell r="J479" t="str">
            <v>16973</v>
          </cell>
          <cell r="K479" t="str">
            <v>09/12/2025</v>
          </cell>
          <cell r="L479" t="str">
            <v>26251214784339000130550020000169731015275761</v>
          </cell>
          <cell r="M479" t="str">
            <v>26 - Pernambuco</v>
          </cell>
          <cell r="N479">
            <v>183.81</v>
          </cell>
        </row>
        <row r="480">
          <cell r="C480" t="str">
            <v>HOSPITAL DOM HÉLDER CÂMARA - CG. Nº 018/2022</v>
          </cell>
          <cell r="E480" t="str">
            <v>3.13 - Materiais e Materiais Ortopédicos e Corretivos (OPME)</v>
          </cell>
          <cell r="F480" t="str">
            <v>05.267.928/0001-50</v>
          </cell>
          <cell r="G480" t="str">
            <v>GOLDMEDIC PRODUTOS MEDICOS HOSPITALARES EIRELI</v>
          </cell>
          <cell r="H480" t="str">
            <v>B</v>
          </cell>
          <cell r="I480" t="str">
            <v>S</v>
          </cell>
          <cell r="J480" t="str">
            <v>171811</v>
          </cell>
          <cell r="K480" t="str">
            <v>30/12/2025</v>
          </cell>
          <cell r="L480" t="str">
            <v>26251205267928000150550030001718111768373116</v>
          </cell>
          <cell r="M480" t="str">
            <v>26 - Pernambuco</v>
          </cell>
          <cell r="N480">
            <v>5600</v>
          </cell>
        </row>
        <row r="481">
          <cell r="C481" t="str">
            <v>HOSPITAL DOM HÉLDER CÂMARA - CG. Nº 018/2022</v>
          </cell>
          <cell r="E481" t="str">
            <v>3.13 - Materiais e Materiais Ortopédicos e Corretivos (OPME)</v>
          </cell>
          <cell r="F481" t="str">
            <v>14.784.339/0001-30</v>
          </cell>
          <cell r="G481" t="str">
            <v>CROMUS MATERIAIS MEDICO HOSPITALAR EIREL</v>
          </cell>
          <cell r="H481" t="str">
            <v>B</v>
          </cell>
          <cell r="I481" t="str">
            <v>S</v>
          </cell>
          <cell r="J481" t="str">
            <v>17276</v>
          </cell>
          <cell r="K481" t="str">
            <v>12/12/2025</v>
          </cell>
          <cell r="L481" t="str">
            <v>26251214784339000130550020000172761020731298</v>
          </cell>
          <cell r="M481" t="str">
            <v>26 - Pernambuco</v>
          </cell>
          <cell r="N481">
            <v>176.11</v>
          </cell>
        </row>
        <row r="482">
          <cell r="C482" t="str">
            <v>HOSPITAL DOM HÉLDER CÂMARA - CG. Nº 018/2022</v>
          </cell>
          <cell r="E482" t="str">
            <v>3.13 - Materiais e Materiais Ortopédicos e Corretivos (OPME)</v>
          </cell>
          <cell r="F482" t="str">
            <v>14.784.339/0001-30</v>
          </cell>
          <cell r="G482" t="str">
            <v>CROMUS MATERIAIS MEDICO HOSPITALAR EIREL</v>
          </cell>
          <cell r="H482" t="str">
            <v>B</v>
          </cell>
          <cell r="I482" t="str">
            <v>S</v>
          </cell>
          <cell r="J482" t="str">
            <v>17280</v>
          </cell>
          <cell r="K482" t="str">
            <v>12/12/2025</v>
          </cell>
          <cell r="L482" t="str">
            <v>26251214784339000130550020000172801020736098</v>
          </cell>
          <cell r="M482" t="str">
            <v>26 - Pernambuco</v>
          </cell>
          <cell r="N482">
            <v>972.58</v>
          </cell>
        </row>
        <row r="483">
          <cell r="C483" t="str">
            <v>HOSPITAL DOM HÉLDER CÂMARA - CG. Nº 018/2022</v>
          </cell>
          <cell r="E483" t="str">
            <v>3.13 - Materiais e Materiais Ortopédicos e Corretivos (OPME)</v>
          </cell>
          <cell r="F483" t="str">
            <v>14.784.339/0001-30</v>
          </cell>
          <cell r="G483" t="str">
            <v>CROMUS MATERIAIS MEDICO HOSPITALAR EIREL</v>
          </cell>
          <cell r="H483" t="str">
            <v>B</v>
          </cell>
          <cell r="I483" t="str">
            <v>S</v>
          </cell>
          <cell r="J483" t="str">
            <v>17281</v>
          </cell>
          <cell r="K483" t="str">
            <v>12/12/2025</v>
          </cell>
          <cell r="L483" t="str">
            <v>26251214784339000130550020000172811020737229</v>
          </cell>
          <cell r="M483" t="str">
            <v>26 - Pernambuco</v>
          </cell>
          <cell r="N483">
            <v>360</v>
          </cell>
        </row>
        <row r="484">
          <cell r="C484" t="str">
            <v>HOSPITAL DOM HÉLDER CÂMARA - CG. Nº 018/2022</v>
          </cell>
          <cell r="E484" t="str">
            <v>3.13 - Materiais e Materiais Ortopédicos e Corretivos (OPME)</v>
          </cell>
          <cell r="F484" t="str">
            <v>14.784.339/0001-30</v>
          </cell>
          <cell r="G484" t="str">
            <v>CROMUS MATERIAIS MEDICO HOSPITALAR EIREL</v>
          </cell>
          <cell r="H484" t="str">
            <v>B</v>
          </cell>
          <cell r="I484" t="str">
            <v>S</v>
          </cell>
          <cell r="J484" t="str">
            <v>17285</v>
          </cell>
          <cell r="K484" t="str">
            <v>12/12/2025</v>
          </cell>
          <cell r="L484" t="str">
            <v>26251214784339000130550020000172851020742060</v>
          </cell>
          <cell r="M484" t="str">
            <v>26 - Pernambuco</v>
          </cell>
          <cell r="N484">
            <v>189.63</v>
          </cell>
        </row>
        <row r="485">
          <cell r="C485" t="str">
            <v>HOSPITAL DOM HÉLDER CÂMARA - CG. Nº 018/2022</v>
          </cell>
          <cell r="E485" t="str">
            <v>3.13 - Materiais e Materiais Ortopédicos e Corretivos (OPME)</v>
          </cell>
          <cell r="F485" t="str">
            <v>14.784.339/0001-30</v>
          </cell>
          <cell r="G485" t="str">
            <v>CROMUS MATERIAIS MEDICO HOSPITALAR EIREL</v>
          </cell>
          <cell r="H485" t="str">
            <v>B</v>
          </cell>
          <cell r="I485" t="str">
            <v>S</v>
          </cell>
          <cell r="J485" t="str">
            <v>17371</v>
          </cell>
          <cell r="K485" t="str">
            <v>15/12/2025</v>
          </cell>
          <cell r="L485" t="str">
            <v>26251214784339000130550020000173711026056516</v>
          </cell>
          <cell r="M485" t="str">
            <v>26 - Pernambuco</v>
          </cell>
          <cell r="N485">
            <v>148.4</v>
          </cell>
        </row>
        <row r="486">
          <cell r="C486" t="str">
            <v>HOSPITAL DOM HÉLDER CÂMARA - CG. Nº 018/2022</v>
          </cell>
          <cell r="E486" t="str">
            <v>3.13 - Materiais e Materiais Ortopédicos e Corretivos (OPME)</v>
          </cell>
          <cell r="F486" t="str">
            <v>14.784.339/0001-30</v>
          </cell>
          <cell r="G486" t="str">
            <v>CROMUS MATERIAIS MEDICO HOSPITALAR EIREL</v>
          </cell>
          <cell r="H486" t="str">
            <v>B</v>
          </cell>
          <cell r="I486" t="str">
            <v>S</v>
          </cell>
          <cell r="J486" t="str">
            <v>17374</v>
          </cell>
          <cell r="K486" t="str">
            <v>15/12/2025</v>
          </cell>
          <cell r="L486" t="str">
            <v>26251214784339000130550020000173741026061007</v>
          </cell>
          <cell r="M486" t="str">
            <v>26 - Pernambuco</v>
          </cell>
          <cell r="N486">
            <v>299.89999999999998</v>
          </cell>
        </row>
        <row r="487">
          <cell r="C487" t="str">
            <v>HOSPITAL DOM HÉLDER CÂMARA - CG. Nº 018/2022</v>
          </cell>
          <cell r="E487" t="str">
            <v>3.13 - Materiais e Materiais Ortopédicos e Corretivos (OPME)</v>
          </cell>
          <cell r="F487" t="str">
            <v>14.784.339/0001-30</v>
          </cell>
          <cell r="G487" t="str">
            <v>CROMUS MATERIAIS MEDICO HOSPITALAR EIREL</v>
          </cell>
          <cell r="H487" t="str">
            <v>B</v>
          </cell>
          <cell r="I487" t="str">
            <v>S</v>
          </cell>
          <cell r="J487" t="str">
            <v>17375</v>
          </cell>
          <cell r="K487" t="str">
            <v>15/12/2025</v>
          </cell>
          <cell r="L487" t="str">
            <v>26251214784339000130550020000173751026062590</v>
          </cell>
          <cell r="M487" t="str">
            <v>26 - Pernambuco</v>
          </cell>
          <cell r="N487">
            <v>70.17</v>
          </cell>
        </row>
        <row r="488">
          <cell r="C488" t="str">
            <v>HOSPITAL DOM HÉLDER CÂMARA - CG. Nº 018/2022</v>
          </cell>
          <cell r="E488" t="str">
            <v>3.13 - Materiais e Materiais Ortopédicos e Corretivos (OPME)</v>
          </cell>
          <cell r="F488" t="str">
            <v>14.784.339/0001-30</v>
          </cell>
          <cell r="G488" t="str">
            <v>CROMUS MATERIAIS MEDICO HOSPITALAR EIREL</v>
          </cell>
          <cell r="H488" t="str">
            <v>B</v>
          </cell>
          <cell r="I488" t="str">
            <v>S</v>
          </cell>
          <cell r="J488" t="str">
            <v>17376</v>
          </cell>
          <cell r="K488" t="str">
            <v>15/12/2025</v>
          </cell>
          <cell r="L488" t="str">
            <v>26251214784339000130550020000173761026064027</v>
          </cell>
          <cell r="M488" t="str">
            <v>26 - Pernambuco</v>
          </cell>
          <cell r="N488">
            <v>148.4</v>
          </cell>
        </row>
        <row r="489">
          <cell r="C489" t="str">
            <v>HOSPITAL DOM HÉLDER CÂMARA - CG. Nº 018/2022</v>
          </cell>
          <cell r="E489" t="str">
            <v>3.13 - Materiais e Materiais Ortopédicos e Corretivos (OPME)</v>
          </cell>
          <cell r="F489" t="str">
            <v>14.784.339/0001-30</v>
          </cell>
          <cell r="G489" t="str">
            <v>CROMUS MATERIAIS MEDICO HOSPITALAR EIREL</v>
          </cell>
          <cell r="H489" t="str">
            <v>B</v>
          </cell>
          <cell r="I489" t="str">
            <v>S</v>
          </cell>
          <cell r="J489" t="str">
            <v>17644</v>
          </cell>
          <cell r="K489" t="str">
            <v>19/12/2025</v>
          </cell>
          <cell r="L489" t="str">
            <v>26251214784339000130550020000176441033523662</v>
          </cell>
          <cell r="M489" t="str">
            <v>26 - Pernambuco</v>
          </cell>
          <cell r="N489">
            <v>257.29000000000002</v>
          </cell>
        </row>
        <row r="490">
          <cell r="C490" t="str">
            <v>HOSPITAL DOM HÉLDER CÂMARA - CG. Nº 018/2022</v>
          </cell>
          <cell r="E490" t="str">
            <v>3.13 - Materiais e Materiais Ortopédicos e Corretivos (OPME)</v>
          </cell>
          <cell r="F490" t="str">
            <v>14.784.339/0001-30</v>
          </cell>
          <cell r="G490" t="str">
            <v>CROMUS MATERIAIS MEDICO HOSPITALAR EIREL</v>
          </cell>
          <cell r="H490" t="str">
            <v>B</v>
          </cell>
          <cell r="I490" t="str">
            <v>S</v>
          </cell>
          <cell r="J490" t="str">
            <v>17646</v>
          </cell>
          <cell r="K490" t="str">
            <v>19/12/2025</v>
          </cell>
          <cell r="L490" t="str">
            <v>26251214784339000130550020000176461033527492</v>
          </cell>
          <cell r="M490" t="str">
            <v>26 - Pernambuco</v>
          </cell>
          <cell r="N490">
            <v>972.58</v>
          </cell>
        </row>
        <row r="491">
          <cell r="C491" t="str">
            <v>HOSPITAL DOM HÉLDER CÂMARA - CG. Nº 018/2022</v>
          </cell>
          <cell r="E491" t="str">
            <v>3.13 - Materiais e Materiais Ortopédicos e Corretivos (OPME)</v>
          </cell>
          <cell r="F491" t="str">
            <v>14.784.339/0001-30</v>
          </cell>
          <cell r="G491" t="str">
            <v>CROMUS MATERIAIS MEDICO HOSPITALAR EIREL</v>
          </cell>
          <cell r="H491" t="str">
            <v>B</v>
          </cell>
          <cell r="I491" t="str">
            <v>S</v>
          </cell>
          <cell r="J491" t="str">
            <v>17647</v>
          </cell>
          <cell r="K491" t="str">
            <v>19/12/2025</v>
          </cell>
          <cell r="L491" t="str">
            <v>26251214784339000130550020000176471033529352</v>
          </cell>
          <cell r="M491" t="str">
            <v>26 - Pernambuco</v>
          </cell>
          <cell r="N491">
            <v>360</v>
          </cell>
        </row>
        <row r="492">
          <cell r="C492" t="str">
            <v>HOSPITAL DOM HÉLDER CÂMARA - CG. Nº 018/2022</v>
          </cell>
          <cell r="E492" t="str">
            <v>3.13 - Materiais e Materiais Ortopédicos e Corretivos (OPME)</v>
          </cell>
          <cell r="F492" t="str">
            <v>14.784.339/0001-30</v>
          </cell>
          <cell r="G492" t="str">
            <v>CROMUS MATERIAIS MEDICO HOSPITALAR EIREL</v>
          </cell>
          <cell r="H492" t="str">
            <v>B</v>
          </cell>
          <cell r="I492" t="str">
            <v>S</v>
          </cell>
          <cell r="J492" t="str">
            <v>17854</v>
          </cell>
          <cell r="K492" t="str">
            <v>23/12/2025</v>
          </cell>
          <cell r="L492" t="str">
            <v>26251214784339000130550020000178541041064237</v>
          </cell>
          <cell r="M492" t="str">
            <v>26 - Pernambuco</v>
          </cell>
          <cell r="N492">
            <v>2070</v>
          </cell>
        </row>
        <row r="493">
          <cell r="C493" t="str">
            <v>HOSPITAL DOM HÉLDER CÂMARA - CG. Nº 018/2022</v>
          </cell>
          <cell r="E493" t="str">
            <v>3.13 - Materiais e Materiais Ortopédicos e Corretivos (OPME)</v>
          </cell>
          <cell r="F493" t="str">
            <v>14.784.339/0001-30</v>
          </cell>
          <cell r="G493" t="str">
            <v>CROMUS MATERIAIS MEDICO HOSPITALAR EIREL</v>
          </cell>
          <cell r="H493" t="str">
            <v>B</v>
          </cell>
          <cell r="I493" t="str">
            <v>S</v>
          </cell>
          <cell r="J493" t="str">
            <v>17995</v>
          </cell>
          <cell r="K493" t="str">
            <v>26/12/2025</v>
          </cell>
          <cell r="L493" t="str">
            <v>26251214784339000130550020000179951046787022</v>
          </cell>
          <cell r="M493" t="str">
            <v>26 - Pernambuco</v>
          </cell>
          <cell r="N493">
            <v>257.29000000000002</v>
          </cell>
        </row>
        <row r="494">
          <cell r="C494" t="str">
            <v>HOSPITAL DOM HÉLDER CÂMARA - CG. Nº 018/2022</v>
          </cell>
          <cell r="E494" t="str">
            <v>3.13 - Materiais e Materiais Ortopédicos e Corretivos (OPME)</v>
          </cell>
          <cell r="F494" t="str">
            <v>14.784.339/0001-30</v>
          </cell>
          <cell r="G494" t="str">
            <v>CROMUS MATERIAIS MEDICO HOSPITALAR EIREL</v>
          </cell>
          <cell r="H494" t="str">
            <v>B</v>
          </cell>
          <cell r="I494" t="str">
            <v>S</v>
          </cell>
          <cell r="J494" t="str">
            <v>18306</v>
          </cell>
          <cell r="K494" t="str">
            <v>02/01/2026</v>
          </cell>
          <cell r="L494" t="str">
            <v>26260114784339000130550020000183061003661296</v>
          </cell>
          <cell r="M494" t="str">
            <v>26 - Pernambuco</v>
          </cell>
          <cell r="N494">
            <v>257.29000000000002</v>
          </cell>
        </row>
        <row r="495">
          <cell r="C495" t="str">
            <v>HOSPITAL DOM HÉLDER CÂMARA - CG. Nº 018/2022</v>
          </cell>
          <cell r="E495" t="str">
            <v>3.13 - Materiais e Materiais Ortopédicos e Corretivos (OPME)</v>
          </cell>
          <cell r="F495" t="str">
            <v>14.784.339/0001-30</v>
          </cell>
          <cell r="G495" t="str">
            <v>CROMUS MATERIAIS MEDICO HOSPITALAR EIREL</v>
          </cell>
          <cell r="H495" t="str">
            <v>B</v>
          </cell>
          <cell r="I495" t="str">
            <v>S</v>
          </cell>
          <cell r="J495" t="str">
            <v>18307</v>
          </cell>
          <cell r="K495" t="str">
            <v>02/01/2026</v>
          </cell>
          <cell r="L495" t="str">
            <v>26260114784339000130550020000183071003661455</v>
          </cell>
          <cell r="M495" t="str">
            <v>26 - Pernambuco</v>
          </cell>
          <cell r="N495">
            <v>296.8</v>
          </cell>
        </row>
        <row r="496">
          <cell r="C496" t="str">
            <v>HOSPITAL DOM HÉLDER CÂMARA - CG. Nº 018/2022</v>
          </cell>
          <cell r="E496" t="str">
            <v>3.13 - Materiais e Materiais Ortopédicos e Corretivos (OPME)</v>
          </cell>
          <cell r="F496" t="str">
            <v>14.784.339/0001-30</v>
          </cell>
          <cell r="G496" t="str">
            <v>CROMUS MATERIAIS MEDICO HOSPITALAR EIREL</v>
          </cell>
          <cell r="H496" t="str">
            <v>B</v>
          </cell>
          <cell r="I496" t="str">
            <v>S</v>
          </cell>
          <cell r="J496" t="str">
            <v>18309</v>
          </cell>
          <cell r="K496" t="str">
            <v>02/01/2026</v>
          </cell>
          <cell r="L496" t="str">
            <v>26260114784339000130550020000183091003661883</v>
          </cell>
          <cell r="M496" t="str">
            <v>26 - Pernambuco</v>
          </cell>
          <cell r="N496">
            <v>232.04</v>
          </cell>
        </row>
        <row r="497">
          <cell r="C497" t="str">
            <v>HOSPITAL DOM HÉLDER CÂMARA - CG. Nº 018/2022</v>
          </cell>
          <cell r="E497" t="str">
            <v>3.13 - Materiais e Materiais Ortopédicos e Corretivos (OPME)</v>
          </cell>
          <cell r="F497" t="str">
            <v>14.784.339/0001-30</v>
          </cell>
          <cell r="G497" t="str">
            <v>CROMUS MATERIAIS MEDICO HOSPITALAR EIREL</v>
          </cell>
          <cell r="H497" t="str">
            <v>B</v>
          </cell>
          <cell r="I497" t="str">
            <v>S</v>
          </cell>
          <cell r="J497" t="str">
            <v>18628</v>
          </cell>
          <cell r="K497" t="str">
            <v>07/01/2026</v>
          </cell>
          <cell r="L497" t="str">
            <v>26260114784339000130550020000186281013039613</v>
          </cell>
          <cell r="M497" t="str">
            <v>26 - Pernambuco</v>
          </cell>
          <cell r="N497">
            <v>360</v>
          </cell>
        </row>
        <row r="498">
          <cell r="C498" t="str">
            <v>HOSPITAL DOM HÉLDER CÂMARA - CG. Nº 018/2022</v>
          </cell>
          <cell r="E498" t="str">
            <v>3.11 - Material Laboratorial</v>
          </cell>
          <cell r="F498" t="str">
            <v>49.341.441/0001-46</v>
          </cell>
          <cell r="G498" t="str">
            <v>TUPAN HOSPITALAR LTDA</v>
          </cell>
          <cell r="H498" t="str">
            <v>B</v>
          </cell>
          <cell r="I498" t="str">
            <v>S</v>
          </cell>
          <cell r="J498" t="str">
            <v>000001890</v>
          </cell>
          <cell r="K498" t="str">
            <v>19/01/2026</v>
          </cell>
          <cell r="L498" t="str">
            <v>26260149341441000146550010000018901000919697</v>
          </cell>
          <cell r="M498" t="str">
            <v>26 - Pernambuco</v>
          </cell>
          <cell r="N498">
            <v>825</v>
          </cell>
        </row>
        <row r="499">
          <cell r="C499" t="str">
            <v>HOSPITAL DOM HÉLDER CÂMARA - CG. Nº 018/2022</v>
          </cell>
          <cell r="E499" t="str">
            <v>3.11 - Material Laboratorial</v>
          </cell>
          <cell r="F499" t="str">
            <v>49.341.441/0001-46</v>
          </cell>
          <cell r="G499" t="str">
            <v>TUPAN HOSPITALAR LTDA</v>
          </cell>
          <cell r="H499" t="str">
            <v>B</v>
          </cell>
          <cell r="I499" t="str">
            <v>S</v>
          </cell>
          <cell r="J499" t="str">
            <v>000001891</v>
          </cell>
          <cell r="K499" t="str">
            <v>19/01/2026</v>
          </cell>
          <cell r="L499" t="str">
            <v>26260149341441000146550010000018911000919708</v>
          </cell>
          <cell r="M499" t="str">
            <v>26 - Pernambuco</v>
          </cell>
          <cell r="N499">
            <v>9110</v>
          </cell>
        </row>
        <row r="500">
          <cell r="C500" t="str">
            <v>HOSPITAL DOM HÉLDER CÂMARA - CG. Nº 018/2022</v>
          </cell>
          <cell r="E500" t="str">
            <v>3.11 - Material Laboratorial</v>
          </cell>
          <cell r="F500" t="str">
            <v>10.647.227/0001-87</v>
          </cell>
          <cell r="G500" t="str">
            <v>TUPAN SAUDE CENTER LTDA ME</v>
          </cell>
          <cell r="H500" t="str">
            <v>B</v>
          </cell>
          <cell r="I500" t="str">
            <v>S</v>
          </cell>
          <cell r="J500" t="str">
            <v>000027528</v>
          </cell>
          <cell r="K500" t="str">
            <v>05/01/2026</v>
          </cell>
          <cell r="L500" t="str">
            <v>26260110647227000187550010000275281009505946</v>
          </cell>
          <cell r="M500" t="str">
            <v>26 - Pernambuco</v>
          </cell>
          <cell r="N500">
            <v>3967</v>
          </cell>
        </row>
        <row r="501">
          <cell r="C501" t="str">
            <v>HOSPITAL DOM HÉLDER CÂMARA - CG. Nº 018/2022</v>
          </cell>
          <cell r="E501" t="str">
            <v>3.11 - Material Laboratorial</v>
          </cell>
          <cell r="F501" t="str">
            <v>10.779.833/0001-56</v>
          </cell>
          <cell r="G501" t="str">
            <v>MEDICAL MERCANTIL DE APAR MEDICA LTDA</v>
          </cell>
          <cell r="H501" t="str">
            <v>B</v>
          </cell>
          <cell r="I501" t="str">
            <v>S</v>
          </cell>
          <cell r="J501" t="str">
            <v>000661416</v>
          </cell>
          <cell r="K501" t="str">
            <v>30/12/2025</v>
          </cell>
          <cell r="L501" t="str">
            <v>26251210779833000156550010006614161663441004</v>
          </cell>
          <cell r="M501" t="str">
            <v>26 - Pernambuco</v>
          </cell>
          <cell r="N501">
            <v>7000</v>
          </cell>
        </row>
        <row r="502">
          <cell r="C502" t="str">
            <v>HOSPITAL DOM HÉLDER CÂMARA - CG. Nº 018/2022</v>
          </cell>
          <cell r="E502" t="str">
            <v>3.11 - Material Laboratorial</v>
          </cell>
          <cell r="F502" t="str">
            <v>11.449.180/0001-00</v>
          </cell>
          <cell r="G502" t="str">
            <v>DPROSMED DISTRIB. DE PRODUTOS MEDICOS HOSPITALARES EIRELI</v>
          </cell>
          <cell r="H502" t="str">
            <v>B</v>
          </cell>
          <cell r="I502" t="str">
            <v>S</v>
          </cell>
          <cell r="J502" t="str">
            <v>00089677</v>
          </cell>
          <cell r="K502" t="str">
            <v>07/01/2026</v>
          </cell>
          <cell r="L502" t="str">
            <v>26260111449180000100550010000896771000715825</v>
          </cell>
          <cell r="M502" t="str">
            <v>26 - Pernambuco</v>
          </cell>
          <cell r="N502">
            <v>396</v>
          </cell>
        </row>
        <row r="503">
          <cell r="C503" t="str">
            <v>HOSPITAL DOM HÉLDER CÂMARA - CG. Nº 018/2022</v>
          </cell>
          <cell r="E503" t="str">
            <v>3.99 - Outras despesas com Material de Consumo</v>
          </cell>
          <cell r="F503" t="str">
            <v>10.647.227/0002-68</v>
          </cell>
          <cell r="G503" t="str">
            <v>TUPAN SAUDE CENTER LTDA</v>
          </cell>
          <cell r="H503" t="str">
            <v>B</v>
          </cell>
          <cell r="I503" t="str">
            <v>S</v>
          </cell>
          <cell r="J503" t="str">
            <v>000004334</v>
          </cell>
          <cell r="K503" t="str">
            <v>04/12/2025</v>
          </cell>
          <cell r="L503" t="str">
            <v>26251210647227000268550010000043341009503121</v>
          </cell>
          <cell r="M503" t="str">
            <v>26 - Pernambuco</v>
          </cell>
          <cell r="N503">
            <v>2280</v>
          </cell>
        </row>
        <row r="504">
          <cell r="C504" t="str">
            <v>HOSPITAL DOM HÉLDER CÂMARA - CG. Nº 018/2022</v>
          </cell>
          <cell r="E504" t="str">
            <v>3.99 - Outras despesas com Material de Consumo</v>
          </cell>
          <cell r="F504" t="str">
            <v>10.647.227/0001-87</v>
          </cell>
          <cell r="G504" t="str">
            <v>TUPAN SAUDE CENTER LTDA ME</v>
          </cell>
          <cell r="H504" t="str">
            <v>B</v>
          </cell>
          <cell r="I504" t="str">
            <v>S</v>
          </cell>
          <cell r="J504" t="str">
            <v>000027622</v>
          </cell>
          <cell r="K504" t="str">
            <v>23/01/2026</v>
          </cell>
          <cell r="L504" t="str">
            <v>26260110647227000187550010000276221009509277</v>
          </cell>
          <cell r="M504" t="str">
            <v>26 - Pernambuco</v>
          </cell>
          <cell r="N504">
            <v>148</v>
          </cell>
        </row>
        <row r="505">
          <cell r="C505" t="str">
            <v>HOSPITAL DOM HÉLDER CÂMARA - CG. Nº 018/2022</v>
          </cell>
          <cell r="E505" t="str">
            <v>3.99 - Outras despesas com Material de Consumo</v>
          </cell>
          <cell r="F505" t="str">
            <v>10.647.227/0001-87</v>
          </cell>
          <cell r="G505" t="str">
            <v>TUPAN SAUDE CENTER LTDA ME</v>
          </cell>
          <cell r="H505" t="str">
            <v>B</v>
          </cell>
          <cell r="I505" t="str">
            <v>S</v>
          </cell>
          <cell r="J505" t="str">
            <v>000027643</v>
          </cell>
          <cell r="K505" t="str">
            <v>28/01/2026</v>
          </cell>
          <cell r="L505" t="str">
            <v>26260110647227000187550010000276431009510100</v>
          </cell>
          <cell r="M505" t="str">
            <v>26 - Pernambuco</v>
          </cell>
          <cell r="N505">
            <v>2746</v>
          </cell>
        </row>
        <row r="506">
          <cell r="C506" t="str">
            <v>HOSPITAL DOM HÉLDER CÂMARA - CG. Nº 018/2022</v>
          </cell>
          <cell r="E506" t="str">
            <v>3.99 - Outras despesas com Material de Consumo</v>
          </cell>
          <cell r="F506" t="str">
            <v>11.449.180/0002-90</v>
          </cell>
          <cell r="G506" t="str">
            <v>DPROSMED DISTRIBUIDORA DE PRODUTOS MEDICO-HOSPITALARES LTDA</v>
          </cell>
          <cell r="H506" t="str">
            <v>B</v>
          </cell>
          <cell r="I506" t="str">
            <v>S</v>
          </cell>
          <cell r="J506" t="str">
            <v>00030600</v>
          </cell>
          <cell r="K506" t="str">
            <v>13/01/2026</v>
          </cell>
          <cell r="L506" t="str">
            <v>26260111449180000290550010000306001000719290</v>
          </cell>
          <cell r="M506" t="str">
            <v>26 - Pernambuco</v>
          </cell>
          <cell r="N506">
            <v>115.5</v>
          </cell>
        </row>
        <row r="507">
          <cell r="C507" t="str">
            <v>HOSPITAL DOM HÉLDER CÂMARA - CG. Nº 018/2022</v>
          </cell>
          <cell r="E507" t="str">
            <v>3.7 - Material de Limpeza e Produtos de Hgienização</v>
          </cell>
          <cell r="F507" t="str">
            <v>48.419.646/0001-34</v>
          </cell>
          <cell r="G507" t="str">
            <v>OLINDA SAUDE LTDA</v>
          </cell>
          <cell r="H507" t="str">
            <v>B</v>
          </cell>
          <cell r="I507" t="str">
            <v>S</v>
          </cell>
          <cell r="J507" t="str">
            <v>000000209</v>
          </cell>
          <cell r="K507" t="str">
            <v>13/01/2026</v>
          </cell>
          <cell r="L507" t="str">
            <v>26260148419646000134550010000002091216901872</v>
          </cell>
          <cell r="M507" t="str">
            <v>26 - Pernambuco</v>
          </cell>
          <cell r="N507">
            <v>4400</v>
          </cell>
        </row>
        <row r="508">
          <cell r="C508" t="str">
            <v>HOSPITAL DOM HÉLDER CÂMARA - CG. Nº 018/2022</v>
          </cell>
          <cell r="E508" t="str">
            <v>3.7 - Material de Limpeza e Produtos de Hgienização</v>
          </cell>
          <cell r="F508" t="str">
            <v>59.203.450/0001-24</v>
          </cell>
          <cell r="G508" t="str">
            <v>PAPER LIMP - FABRICACAO E DISTRIBUICAO LTDA</v>
          </cell>
          <cell r="H508" t="str">
            <v>B</v>
          </cell>
          <cell r="I508" t="str">
            <v>S</v>
          </cell>
          <cell r="J508" t="str">
            <v>000001165</v>
          </cell>
          <cell r="K508" t="str">
            <v>06/01/2026</v>
          </cell>
          <cell r="L508" t="str">
            <v>26260159203450000124550010000011651945689828</v>
          </cell>
          <cell r="M508" t="str">
            <v>26 - Pernambuco</v>
          </cell>
          <cell r="N508">
            <v>366.35</v>
          </cell>
        </row>
        <row r="509">
          <cell r="C509" t="str">
            <v>HOSPITAL DOM HÉLDER CÂMARA - CG. Nº 018/2022</v>
          </cell>
          <cell r="E509" t="str">
            <v>3.7 - Material de Limpeza e Produtos de Hgienização</v>
          </cell>
          <cell r="F509" t="str">
            <v>38.047.695/0001-30</v>
          </cell>
          <cell r="G509" t="str">
            <v>IMPACTO COMERCIO E REPRESENTACOES LTDA</v>
          </cell>
          <cell r="H509" t="str">
            <v>B</v>
          </cell>
          <cell r="I509" t="str">
            <v>S</v>
          </cell>
          <cell r="J509" t="str">
            <v>000001270</v>
          </cell>
          <cell r="K509" t="str">
            <v>20/01/2026</v>
          </cell>
          <cell r="L509" t="str">
            <v>25260138047695000130550010000012701101200744</v>
          </cell>
          <cell r="M509" t="str">
            <v>25 - Paraíba</v>
          </cell>
          <cell r="N509">
            <v>4480</v>
          </cell>
        </row>
        <row r="510">
          <cell r="C510" t="str">
            <v>HOSPITAL DOM HÉLDER CÂMARA - CG. Nº 018/2022</v>
          </cell>
          <cell r="E510" t="str">
            <v>3.7 - Material de Limpeza e Produtos de Hgienização</v>
          </cell>
          <cell r="F510" t="str">
            <v>38.047.695/0001-30</v>
          </cell>
          <cell r="G510" t="str">
            <v>IMPACTO COMERCIO E REPRESENTACOES LTDA</v>
          </cell>
          <cell r="H510" t="str">
            <v>B</v>
          </cell>
          <cell r="I510" t="str">
            <v>S</v>
          </cell>
          <cell r="J510" t="str">
            <v>000001270</v>
          </cell>
          <cell r="K510" t="str">
            <v>20/01/2026</v>
          </cell>
          <cell r="L510" t="str">
            <v>25260138047695000130550010000012701101200744</v>
          </cell>
          <cell r="M510" t="str">
            <v>25 - Paraíba</v>
          </cell>
          <cell r="N510">
            <v>4800</v>
          </cell>
        </row>
        <row r="511">
          <cell r="C511" t="str">
            <v>HOSPITAL DOM HÉLDER CÂMARA - CG. Nº 018/2022</v>
          </cell>
          <cell r="E511" t="str">
            <v>3.7 - Material de Limpeza e Produtos de Hgienização</v>
          </cell>
          <cell r="F511" t="str">
            <v>53.369.089/0001-24</v>
          </cell>
          <cell r="G511" t="str">
            <v>ZAX VAREJO E ATACADO LTDA</v>
          </cell>
          <cell r="H511" t="str">
            <v>B</v>
          </cell>
          <cell r="I511" t="str">
            <v>S</v>
          </cell>
          <cell r="J511" t="str">
            <v>000001538</v>
          </cell>
          <cell r="K511" t="str">
            <v>07/01/2026</v>
          </cell>
          <cell r="L511" t="str">
            <v>26260153369089000124550010000015381638074146</v>
          </cell>
          <cell r="M511" t="str">
            <v>26 - Pernambuco</v>
          </cell>
          <cell r="N511">
            <v>4234.3</v>
          </cell>
        </row>
        <row r="512">
          <cell r="C512" t="str">
            <v>HOSPITAL DOM HÉLDER CÂMARA - CG. Nº 018/2022</v>
          </cell>
          <cell r="E512" t="str">
            <v>3.7 - Material de Limpeza e Produtos de Hgienização</v>
          </cell>
          <cell r="F512" t="str">
            <v>53.369.089/0001-24</v>
          </cell>
          <cell r="G512" t="str">
            <v>ZAX VAREJO E ATACADO LTDA</v>
          </cell>
          <cell r="H512" t="str">
            <v>B</v>
          </cell>
          <cell r="I512" t="str">
            <v>S</v>
          </cell>
          <cell r="J512" t="str">
            <v>000001552</v>
          </cell>
          <cell r="K512" t="str">
            <v>09/01/2026</v>
          </cell>
          <cell r="L512" t="str">
            <v>26260153369089000124550010000015521511131723</v>
          </cell>
          <cell r="M512" t="str">
            <v>26 - Pernambuco</v>
          </cell>
          <cell r="N512">
            <v>315.60000000000002</v>
          </cell>
        </row>
        <row r="513">
          <cell r="C513" t="str">
            <v>HOSPITAL DOM HÉLDER CÂMARA - CG. Nº 018/2022</v>
          </cell>
          <cell r="E513" t="str">
            <v>3.7 - Material de Limpeza e Produtos de Hgienização</v>
          </cell>
          <cell r="F513" t="str">
            <v>53.369.089/0001-24</v>
          </cell>
          <cell r="G513" t="str">
            <v>ZAX VAREJO E ATACADO LTDA</v>
          </cell>
          <cell r="H513" t="str">
            <v>B</v>
          </cell>
          <cell r="I513" t="str">
            <v>S</v>
          </cell>
          <cell r="J513" t="str">
            <v>000001640</v>
          </cell>
          <cell r="K513" t="str">
            <v>30/01/2026</v>
          </cell>
          <cell r="L513" t="str">
            <v>26260153369089000124550010000016401756785232</v>
          </cell>
          <cell r="M513" t="str">
            <v>26 - Pernambuco</v>
          </cell>
          <cell r="N513">
            <v>963.6</v>
          </cell>
        </row>
        <row r="514">
          <cell r="C514" t="str">
            <v>HOSPITAL DOM HÉLDER CÂMARA - CG. Nº 018/2022</v>
          </cell>
          <cell r="E514" t="str">
            <v>3.7 - Material de Limpeza e Produtos de Hgienização</v>
          </cell>
          <cell r="F514" t="str">
            <v>39.500.546/0001-47</v>
          </cell>
          <cell r="G514" t="str">
            <v>REC DISTRIBUIDORA HOSPITALAR LTDA</v>
          </cell>
          <cell r="H514" t="str">
            <v>B</v>
          </cell>
          <cell r="I514" t="str">
            <v>S</v>
          </cell>
          <cell r="J514" t="str">
            <v>000003903</v>
          </cell>
          <cell r="K514" t="str">
            <v>07/01/2026</v>
          </cell>
          <cell r="L514" t="str">
            <v>26260139500546000147550010000039031590340120</v>
          </cell>
          <cell r="M514" t="str">
            <v>26 - Pernambuco</v>
          </cell>
          <cell r="N514">
            <v>2190</v>
          </cell>
        </row>
        <row r="515">
          <cell r="C515" t="str">
            <v>HOSPITAL DOM HÉLDER CÂMARA - CG. Nº 018/2022</v>
          </cell>
          <cell r="E515" t="str">
            <v>3.7 - Material de Limpeza e Produtos de Hgienização</v>
          </cell>
          <cell r="F515" t="str">
            <v>18.577.850/0001-12</v>
          </cell>
          <cell r="G515" t="str">
            <v>MATTOS DISTRIBUIDORA DE PRODUTOS DE LIMPEZA LTDA</v>
          </cell>
          <cell r="H515" t="str">
            <v>B</v>
          </cell>
          <cell r="I515" t="str">
            <v>S</v>
          </cell>
          <cell r="J515" t="str">
            <v>000011912</v>
          </cell>
          <cell r="K515" t="str">
            <v>12/01/2026</v>
          </cell>
          <cell r="L515" t="str">
            <v>26260118577850000112550010000119121000119137</v>
          </cell>
          <cell r="M515" t="str">
            <v>26 - Pernambuco</v>
          </cell>
          <cell r="N515">
            <v>5868</v>
          </cell>
        </row>
        <row r="516">
          <cell r="C516" t="str">
            <v>HOSPITAL DOM HÉLDER CÂMARA - CG. Nº 018/2022</v>
          </cell>
          <cell r="E516" t="str">
            <v>3.7 - Material de Limpeza e Produtos de Hgienização</v>
          </cell>
          <cell r="F516" t="str">
            <v>18.577.850/0001-12</v>
          </cell>
          <cell r="G516" t="str">
            <v>MATTOS DISTRIBUIDORA DE PRODUTOS DE LIMPEZA LTDA</v>
          </cell>
          <cell r="H516" t="str">
            <v>B</v>
          </cell>
          <cell r="I516" t="str">
            <v>S</v>
          </cell>
          <cell r="J516" t="str">
            <v>000011926</v>
          </cell>
          <cell r="K516" t="str">
            <v>15/01/2026</v>
          </cell>
          <cell r="L516" t="str">
            <v>26260118577850000112550010000119261000119272</v>
          </cell>
          <cell r="M516" t="str">
            <v>26 - Pernambuco</v>
          </cell>
          <cell r="N516">
            <v>3407.2</v>
          </cell>
        </row>
        <row r="517">
          <cell r="C517" t="str">
            <v>HOSPITAL DOM HÉLDER CÂMARA - CG. Nº 018/2022</v>
          </cell>
          <cell r="E517" t="str">
            <v>3.7 - Material de Limpeza e Produtos de Hgienização</v>
          </cell>
          <cell r="F517" t="str">
            <v>11.101.202/0001-46</v>
          </cell>
          <cell r="G517" t="str">
            <v>VGC ALVES COMERCIO E SERVIÇOS</v>
          </cell>
          <cell r="H517" t="str">
            <v>B</v>
          </cell>
          <cell r="I517" t="str">
            <v>S</v>
          </cell>
          <cell r="J517" t="str">
            <v>000025368</v>
          </cell>
          <cell r="K517" t="str">
            <v>20/01/2026</v>
          </cell>
          <cell r="L517" t="str">
            <v>26260111101202000146550010000253681922648398</v>
          </cell>
          <cell r="M517" t="str">
            <v>26 - Pernambuco</v>
          </cell>
          <cell r="N517">
            <v>224.7</v>
          </cell>
        </row>
        <row r="518">
          <cell r="C518" t="str">
            <v>HOSPITAL DOM HÉLDER CÂMARA - CG. Nº 018/2022</v>
          </cell>
          <cell r="E518" t="str">
            <v>3.7 - Material de Limpeza e Produtos de Hgienização</v>
          </cell>
          <cell r="F518" t="str">
            <v>11.101.202/0001-46</v>
          </cell>
          <cell r="G518" t="str">
            <v>VGC ALVES COMERCIO E SERVIÇOS</v>
          </cell>
          <cell r="H518" t="str">
            <v>B</v>
          </cell>
          <cell r="I518" t="str">
            <v>S</v>
          </cell>
          <cell r="J518" t="str">
            <v>000025368</v>
          </cell>
          <cell r="K518" t="str">
            <v>20/01/2026</v>
          </cell>
          <cell r="L518" t="str">
            <v>26260111101202000146550010000253681922648398</v>
          </cell>
          <cell r="M518" t="str">
            <v>26 - Pernambuco</v>
          </cell>
          <cell r="N518">
            <v>1247.5</v>
          </cell>
        </row>
        <row r="519">
          <cell r="C519" t="str">
            <v>HOSPITAL DOM HÉLDER CÂMARA - CG. Nº 018/2022</v>
          </cell>
          <cell r="E519" t="str">
            <v>3.7 - Material de Limpeza e Produtos de Hgienização</v>
          </cell>
          <cell r="F519" t="str">
            <v>11.101.202/0001-46</v>
          </cell>
          <cell r="G519" t="str">
            <v>VGC ALVES COMERCIO E SERVIÇOS</v>
          </cell>
          <cell r="H519" t="str">
            <v>B</v>
          </cell>
          <cell r="I519" t="str">
            <v>S</v>
          </cell>
          <cell r="J519" t="str">
            <v>000025389</v>
          </cell>
          <cell r="K519" t="str">
            <v>22/01/2026</v>
          </cell>
          <cell r="L519" t="str">
            <v>26260111101202000146550010000253891948683441</v>
          </cell>
          <cell r="M519" t="str">
            <v>26 - Pernambuco</v>
          </cell>
          <cell r="N519">
            <v>1024</v>
          </cell>
        </row>
        <row r="520">
          <cell r="C520" t="str">
            <v>HOSPITAL DOM HÉLDER CÂMARA - CG. Nº 018/2022</v>
          </cell>
          <cell r="E520" t="str">
            <v>3.7 - Material de Limpeza e Produtos de Hgienização</v>
          </cell>
          <cell r="F520" t="str">
            <v>13.441.051/0002-81</v>
          </cell>
          <cell r="G520" t="str">
            <v>CL COMERCIO DE MATERIAIS MEDICOS HOSPITALARES LTDA</v>
          </cell>
          <cell r="H520" t="str">
            <v>B</v>
          </cell>
          <cell r="I520" t="str">
            <v>S</v>
          </cell>
          <cell r="J520" t="str">
            <v>000025606</v>
          </cell>
          <cell r="K520" t="str">
            <v>12/01/2026</v>
          </cell>
          <cell r="L520" t="str">
            <v>26260113441051000281550010000256061518005120</v>
          </cell>
          <cell r="M520" t="str">
            <v>26 - Pernambuco</v>
          </cell>
          <cell r="N520">
            <v>1950</v>
          </cell>
        </row>
        <row r="521">
          <cell r="C521" t="str">
            <v>HOSPITAL DOM HÉLDER CÂMARA - CG. Nº 018/2022</v>
          </cell>
          <cell r="E521" t="str">
            <v>3.7 - Material de Limpeza e Produtos de Hgienização</v>
          </cell>
          <cell r="F521" t="str">
            <v>13.441.051/0002-81</v>
          </cell>
          <cell r="G521" t="str">
            <v>CL COMERCIO DE MATERIAIS MEDICOS HOSPITALARES LTDA</v>
          </cell>
          <cell r="H521" t="str">
            <v>B</v>
          </cell>
          <cell r="I521" t="str">
            <v>S</v>
          </cell>
          <cell r="J521" t="str">
            <v>000025616</v>
          </cell>
          <cell r="K521" t="str">
            <v>14/01/2026</v>
          </cell>
          <cell r="L521" t="str">
            <v>26260113441051000281550010000256161518005126</v>
          </cell>
          <cell r="M521" t="str">
            <v>26 - Pernambuco</v>
          </cell>
          <cell r="N521">
            <v>1767.87</v>
          </cell>
        </row>
        <row r="522">
          <cell r="C522" t="str">
            <v>HOSPITAL DOM HÉLDER CÂMARA - CG. Nº 018/2022</v>
          </cell>
          <cell r="E522" t="str">
            <v>3.7 - Material de Limpeza e Produtos de Hgienização</v>
          </cell>
          <cell r="F522" t="str">
            <v>13.441.051/0002-81</v>
          </cell>
          <cell r="G522" t="str">
            <v>CL COMERCIO DE MATERIAIS MEDICOS HOSPITALARES LTDA</v>
          </cell>
          <cell r="H522" t="str">
            <v>B</v>
          </cell>
          <cell r="I522" t="str">
            <v>S</v>
          </cell>
          <cell r="J522" t="str">
            <v>000025617</v>
          </cell>
          <cell r="K522" t="str">
            <v>14/01/2026</v>
          </cell>
          <cell r="L522" t="str">
            <v>26260113441051000281550010000256171518005123</v>
          </cell>
          <cell r="M522" t="str">
            <v>26 - Pernambuco</v>
          </cell>
          <cell r="N522">
            <v>205.18</v>
          </cell>
        </row>
        <row r="523">
          <cell r="C523" t="str">
            <v>HOSPITAL DOM HÉLDER CÂMARA - CG. Nº 018/2022</v>
          </cell>
          <cell r="E523" t="str">
            <v>3.7 - Material de Limpeza e Produtos de Hgienização</v>
          </cell>
          <cell r="F523" t="str">
            <v>13.441.051/0002-81</v>
          </cell>
          <cell r="G523" t="str">
            <v>CL COMERCIO DE MATERIAIS MEDICOS HOSPITALARES LTDA</v>
          </cell>
          <cell r="H523" t="str">
            <v>B</v>
          </cell>
          <cell r="I523" t="str">
            <v>S</v>
          </cell>
          <cell r="J523" t="str">
            <v>000025684</v>
          </cell>
          <cell r="K523" t="str">
            <v>27/01/2026</v>
          </cell>
          <cell r="L523" t="str">
            <v>26260113441051000281550010000256841518005126</v>
          </cell>
          <cell r="M523" t="str">
            <v>26 - Pernambuco</v>
          </cell>
          <cell r="N523">
            <v>1078</v>
          </cell>
        </row>
        <row r="524">
          <cell r="C524" t="str">
            <v>HOSPITAL DOM HÉLDER CÂMARA - CG. Nº 018/2022</v>
          </cell>
          <cell r="E524" t="str">
            <v>3.7 - Material de Limpeza e Produtos de Hgienização</v>
          </cell>
          <cell r="F524" t="str">
            <v>24.436.602/0001-54</v>
          </cell>
          <cell r="G524" t="str">
            <v>ART CIRURGICA COMERCIO DE PRODUTOS HOSPITALARES LTDA</v>
          </cell>
          <cell r="H524" t="str">
            <v>B</v>
          </cell>
          <cell r="I524" t="str">
            <v>S</v>
          </cell>
          <cell r="J524" t="str">
            <v>000160544</v>
          </cell>
          <cell r="K524" t="str">
            <v>22/01/2026</v>
          </cell>
          <cell r="L524" t="str">
            <v>26260124436602000154550010001605441162570008</v>
          </cell>
          <cell r="M524" t="str">
            <v>26 - Pernambuco</v>
          </cell>
          <cell r="N524">
            <v>330</v>
          </cell>
        </row>
        <row r="525">
          <cell r="C525" t="str">
            <v>HOSPITAL DOM HÉLDER CÂMARA - CG. Nº 018/2022</v>
          </cell>
          <cell r="E525" t="str">
            <v>3.7 - Material de Limpeza e Produtos de Hgienização</v>
          </cell>
          <cell r="F525" t="str">
            <v>08.674.752/0001-40</v>
          </cell>
          <cell r="G525" t="str">
            <v>CIRURGICA MONTEBELLO LTDA</v>
          </cell>
          <cell r="H525" t="str">
            <v>B</v>
          </cell>
          <cell r="I525" t="str">
            <v>S</v>
          </cell>
          <cell r="J525" t="str">
            <v>000249993</v>
          </cell>
          <cell r="K525" t="str">
            <v>12/01/2026</v>
          </cell>
          <cell r="L525" t="str">
            <v>26260108674752000140550010002499931389167390</v>
          </cell>
          <cell r="M525" t="str">
            <v>26 - Pernambuco</v>
          </cell>
          <cell r="N525">
            <v>4695.6000000000004</v>
          </cell>
        </row>
        <row r="526">
          <cell r="C526" t="str">
            <v>HOSPITAL DOM HÉLDER CÂMARA - CG. Nº 018/2022</v>
          </cell>
          <cell r="E526" t="str">
            <v>3.7 - Material de Limpeza e Produtos de Hgienização</v>
          </cell>
          <cell r="F526" t="str">
            <v>08.674.752/0001-40</v>
          </cell>
          <cell r="G526" t="str">
            <v>CIRURGICA MONTEBELLO LTDA</v>
          </cell>
          <cell r="H526" t="str">
            <v>B</v>
          </cell>
          <cell r="I526" t="str">
            <v>S</v>
          </cell>
          <cell r="J526" t="str">
            <v>000250053</v>
          </cell>
          <cell r="K526" t="str">
            <v>13/01/2026</v>
          </cell>
          <cell r="L526" t="str">
            <v>26260108674752000140550010002500531558898467</v>
          </cell>
          <cell r="M526" t="str">
            <v>26 - Pernambuco</v>
          </cell>
          <cell r="N526">
            <v>213.76</v>
          </cell>
        </row>
        <row r="527">
          <cell r="C527" t="str">
            <v>HOSPITAL DOM HÉLDER CÂMARA - CG. Nº 018/2022</v>
          </cell>
          <cell r="E527" t="str">
            <v>3.7 - Material de Limpeza e Produtos de Hgienização</v>
          </cell>
          <cell r="F527" t="str">
            <v>11.449.180/0001-00</v>
          </cell>
          <cell r="G527" t="str">
            <v>DPROSMED DISTRIB. DE PRODUTOS MEDICOS HOSPITALARES EIRELI</v>
          </cell>
          <cell r="H527" t="str">
            <v>B</v>
          </cell>
          <cell r="I527" t="str">
            <v>S</v>
          </cell>
          <cell r="J527" t="str">
            <v>00089683</v>
          </cell>
          <cell r="K527" t="str">
            <v>07/01/2026</v>
          </cell>
          <cell r="L527" t="str">
            <v>26260111449180000100550010000896831000715920</v>
          </cell>
          <cell r="M527" t="str">
            <v>26 - Pernambuco</v>
          </cell>
          <cell r="N527">
            <v>3341.52</v>
          </cell>
        </row>
        <row r="528">
          <cell r="C528" t="str">
            <v>HOSPITAL DOM HÉLDER CÂMARA - CG. Nº 018/2022</v>
          </cell>
          <cell r="E528" t="str">
            <v>3.7 - Material de Limpeza e Produtos de Hgienização</v>
          </cell>
          <cell r="F528" t="str">
            <v>48.583.460/0001-16</v>
          </cell>
          <cell r="G528" t="str">
            <v>OMEGA DISTRIBUIDORA &amp; CONSULTORIA LTDA</v>
          </cell>
          <cell r="H528" t="str">
            <v>B</v>
          </cell>
          <cell r="I528" t="str">
            <v>S</v>
          </cell>
          <cell r="J528" t="str">
            <v>001448</v>
          </cell>
          <cell r="K528" t="str">
            <v>31/12/2025</v>
          </cell>
          <cell r="L528" t="str">
            <v>26251248583460000116550010000014481232584383</v>
          </cell>
          <cell r="M528" t="str">
            <v>26 - Pernambuco</v>
          </cell>
          <cell r="N528">
            <v>1570</v>
          </cell>
        </row>
        <row r="529">
          <cell r="C529" t="str">
            <v>HOSPITAL DOM HÉLDER CÂMARA - CG. Nº 018/2022</v>
          </cell>
          <cell r="E529" t="str">
            <v>3.7 - Material de Limpeza e Produtos de Hgienização</v>
          </cell>
          <cell r="F529" t="str">
            <v>48.583.460/0001-16</v>
          </cell>
          <cell r="G529" t="str">
            <v>OMEGA DISTRIBUIDORA &amp; CONSULTORIA LTDA</v>
          </cell>
          <cell r="H529" t="str">
            <v>B</v>
          </cell>
          <cell r="I529" t="str">
            <v>S</v>
          </cell>
          <cell r="J529" t="str">
            <v>001470</v>
          </cell>
          <cell r="K529" t="str">
            <v>12/01/2026</v>
          </cell>
          <cell r="L529" t="str">
            <v>26260148583460000116550010000014701087638151</v>
          </cell>
          <cell r="M529" t="str">
            <v>26 - Pernambuco</v>
          </cell>
          <cell r="N529">
            <v>1570</v>
          </cell>
        </row>
        <row r="530">
          <cell r="C530" t="str">
            <v>HOSPITAL DOM HÉLDER CÂMARA - CG. Nº 018/2022</v>
          </cell>
          <cell r="E530" t="str">
            <v>3.7 - Material de Limpeza e Produtos de Hgienização</v>
          </cell>
          <cell r="F530" t="str">
            <v>48.583.460/0001-16</v>
          </cell>
          <cell r="G530" t="str">
            <v>OMEGA DISTRIBUIDORA &amp; CONSULTORIA LTDA</v>
          </cell>
          <cell r="H530" t="str">
            <v>B</v>
          </cell>
          <cell r="I530" t="str">
            <v>S</v>
          </cell>
          <cell r="J530" t="str">
            <v>001477</v>
          </cell>
          <cell r="K530" t="str">
            <v>16/01/2026</v>
          </cell>
          <cell r="L530" t="str">
            <v>26260148583460000116550010000014771795892421</v>
          </cell>
          <cell r="M530" t="str">
            <v>26 - Pernambuco</v>
          </cell>
          <cell r="N530">
            <v>7065</v>
          </cell>
        </row>
        <row r="531">
          <cell r="C531" t="str">
            <v>HOSPITAL DOM HÉLDER CÂMARA - CG. Nº 018/2022</v>
          </cell>
          <cell r="E531" t="str">
            <v>3.7 - Material de Limpeza e Produtos de Hgienização</v>
          </cell>
          <cell r="F531" t="str">
            <v>11.336.321/0001-88</v>
          </cell>
          <cell r="G531" t="str">
            <v>SAMCLEAN COMERCIO E SERVICOS DE PRODUTOS</v>
          </cell>
          <cell r="H531" t="str">
            <v>B</v>
          </cell>
          <cell r="I531" t="str">
            <v>S</v>
          </cell>
          <cell r="J531" t="str">
            <v>22360</v>
          </cell>
          <cell r="K531" t="str">
            <v>31/12/2025</v>
          </cell>
          <cell r="L531" t="str">
            <v>26251211336321000188550010000223601148362681</v>
          </cell>
          <cell r="M531" t="str">
            <v>26 - Pernambuco</v>
          </cell>
          <cell r="N531">
            <v>5025</v>
          </cell>
        </row>
        <row r="532">
          <cell r="C532" t="str">
            <v>HOSPITAL DOM HÉLDER CÂMARA - CG. Nº 018/2022</v>
          </cell>
          <cell r="E532" t="str">
            <v>3.7 - Material de Limpeza e Produtos de Hgienização</v>
          </cell>
          <cell r="F532" t="str">
            <v>05.044.056/0001-61</v>
          </cell>
          <cell r="G532" t="str">
            <v>DMH PRODUTOS HOSPITALARES LTDA EPP</v>
          </cell>
          <cell r="H532" t="str">
            <v>B</v>
          </cell>
          <cell r="I532" t="str">
            <v>S</v>
          </cell>
          <cell r="J532" t="str">
            <v>27226</v>
          </cell>
          <cell r="K532" t="str">
            <v>22/01/2026</v>
          </cell>
          <cell r="L532" t="str">
            <v>26260105044056000161550010000272261883151416</v>
          </cell>
          <cell r="M532" t="str">
            <v>26 - Pernambuco</v>
          </cell>
          <cell r="N532">
            <v>2471.5300000000002</v>
          </cell>
        </row>
        <row r="533">
          <cell r="C533" t="str">
            <v>HOSPITAL DOM HÉLDER CÂMARA - CG. Nº 018/2022</v>
          </cell>
          <cell r="E533" t="str">
            <v>3.7 - Material de Limpeza e Produtos de Hgienização</v>
          </cell>
          <cell r="F533" t="str">
            <v>22.006.201/0001-39</v>
          </cell>
          <cell r="G533" t="str">
            <v>FORTPEL COMERCIO DE DESCARTAVEIS LTDA</v>
          </cell>
          <cell r="H533" t="str">
            <v>B</v>
          </cell>
          <cell r="I533" t="str">
            <v>S</v>
          </cell>
          <cell r="J533" t="str">
            <v>360278</v>
          </cell>
          <cell r="K533" t="str">
            <v>13/01/2026</v>
          </cell>
          <cell r="L533" t="str">
            <v>26260122006201000139550000003602781103602785</v>
          </cell>
          <cell r="M533" t="str">
            <v>26 - Pernambuco</v>
          </cell>
          <cell r="N533">
            <v>764.83</v>
          </cell>
        </row>
        <row r="534">
          <cell r="C534" t="str">
            <v>HOSPITAL DOM HÉLDER CÂMARA - CG. Nº 018/2022</v>
          </cell>
          <cell r="E534" t="str">
            <v>3.7 - Material de Limpeza e Produtos de Hgienização</v>
          </cell>
          <cell r="F534" t="str">
            <v>22.006.201/0001-39</v>
          </cell>
          <cell r="G534" t="str">
            <v>FORTPEL COMERCIO DE DESCARTAVEIS LTDA</v>
          </cell>
          <cell r="H534" t="str">
            <v>B</v>
          </cell>
          <cell r="I534" t="str">
            <v>S</v>
          </cell>
          <cell r="J534" t="str">
            <v>360278</v>
          </cell>
          <cell r="K534" t="str">
            <v>13/01/2026</v>
          </cell>
          <cell r="L534" t="str">
            <v>26260122006201000139550000003602781103602785</v>
          </cell>
          <cell r="M534" t="str">
            <v>26 - Pernambuco</v>
          </cell>
          <cell r="N534">
            <v>472.35</v>
          </cell>
        </row>
        <row r="535">
          <cell r="C535" t="str">
            <v>HOSPITAL DOM HÉLDER CÂMARA - CG. Nº 018/2022</v>
          </cell>
          <cell r="E535" t="str">
            <v>3.7 - Material de Limpeza e Produtos de Hgienização</v>
          </cell>
          <cell r="F535" t="str">
            <v>34.351.431/0001-14</v>
          </cell>
          <cell r="G535" t="str">
            <v>MIL COMERCIO DE MATERIA DE CONSTR EIRELI</v>
          </cell>
          <cell r="H535" t="str">
            <v>B</v>
          </cell>
          <cell r="I535" t="str">
            <v>S</v>
          </cell>
          <cell r="J535" t="str">
            <v>3748</v>
          </cell>
          <cell r="K535" t="str">
            <v>09/01/2026</v>
          </cell>
          <cell r="L535" t="str">
            <v>26260134351431000114550010000037481250110903</v>
          </cell>
          <cell r="M535" t="str">
            <v>26 - Pernambuco</v>
          </cell>
          <cell r="N535">
            <v>842</v>
          </cell>
        </row>
        <row r="536">
          <cell r="C536" t="str">
            <v>HOSPITAL DOM HÉLDER CÂMARA - CG. Nº 018/2022</v>
          </cell>
          <cell r="E536" t="str">
            <v>3.7 - Material de Limpeza e Produtos de Hgienização</v>
          </cell>
          <cell r="F536" t="str">
            <v>11.840.014/0001-30</v>
          </cell>
          <cell r="G536" t="str">
            <v>MACROPAC PROTECAO E EMBALAGEM LTDA</v>
          </cell>
          <cell r="H536" t="str">
            <v>B</v>
          </cell>
          <cell r="I536" t="str">
            <v>S</v>
          </cell>
          <cell r="J536" t="str">
            <v>560459</v>
          </cell>
          <cell r="K536" t="str">
            <v>21/01/2026</v>
          </cell>
          <cell r="L536" t="str">
            <v>26260111840014000130550010005604591048118289</v>
          </cell>
          <cell r="M536" t="str">
            <v>26 - Pernambuco</v>
          </cell>
          <cell r="N536">
            <v>405</v>
          </cell>
        </row>
        <row r="537">
          <cell r="C537" t="str">
            <v>HOSPITAL DOM HÉLDER CÂMARA - CG. Nº 018/2022</v>
          </cell>
          <cell r="E537" t="str">
            <v>3.14 - Alimentação Preparada</v>
          </cell>
          <cell r="F537" t="str">
            <v>59.203.450/0001-24</v>
          </cell>
          <cell r="G537" t="str">
            <v>PAPER LIMP - FABRICACAO E DISTRIBUICAO LTDA</v>
          </cell>
          <cell r="H537" t="str">
            <v>B</v>
          </cell>
          <cell r="I537" t="str">
            <v>S</v>
          </cell>
          <cell r="J537" t="str">
            <v>000001165</v>
          </cell>
          <cell r="K537" t="str">
            <v>06/01/2026</v>
          </cell>
          <cell r="L537" t="str">
            <v>26260159203450000124550010000011651945689828</v>
          </cell>
          <cell r="M537" t="str">
            <v>26 - Pernambuco</v>
          </cell>
          <cell r="N537">
            <v>4800</v>
          </cell>
        </row>
        <row r="538">
          <cell r="C538" t="str">
            <v>HOSPITAL DOM HÉLDER CÂMARA - CG. Nº 018/2022</v>
          </cell>
          <cell r="E538" t="str">
            <v>3.14 - Alimentação Preparada</v>
          </cell>
          <cell r="F538" t="str">
            <v>49.339.000/0001-00</v>
          </cell>
          <cell r="G538" t="str">
            <v>MEV COMERCIO LTDA</v>
          </cell>
          <cell r="H538" t="str">
            <v>B</v>
          </cell>
          <cell r="I538" t="str">
            <v>S</v>
          </cell>
          <cell r="J538" t="str">
            <v>000002664</v>
          </cell>
          <cell r="K538" t="str">
            <v>18/01/2026</v>
          </cell>
          <cell r="L538" t="str">
            <v>26260149339000000100550020000026641003384444</v>
          </cell>
          <cell r="M538" t="str">
            <v>26 - Pernambuco</v>
          </cell>
          <cell r="N538">
            <v>465</v>
          </cell>
        </row>
        <row r="539">
          <cell r="C539" t="str">
            <v>HOSPITAL DOM HÉLDER CÂMARA - CG. Nº 018/2022</v>
          </cell>
          <cell r="E539" t="str">
            <v>3.14 - Alimentação Preparada</v>
          </cell>
          <cell r="F539" t="str">
            <v>48.583.460/0001-16</v>
          </cell>
          <cell r="G539" t="str">
            <v>OMEGA DISTRIBUIDORA &amp; CONSULTORIA LTDA</v>
          </cell>
          <cell r="H539" t="str">
            <v>B</v>
          </cell>
          <cell r="I539" t="str">
            <v>S</v>
          </cell>
          <cell r="J539" t="str">
            <v>001474</v>
          </cell>
          <cell r="K539" t="str">
            <v>16/01/2026</v>
          </cell>
          <cell r="L539" t="str">
            <v>26260148583460000116550010000014741499324226</v>
          </cell>
          <cell r="M539" t="str">
            <v>26 - Pernambuco</v>
          </cell>
          <cell r="N539">
            <v>958</v>
          </cell>
        </row>
        <row r="540">
          <cell r="C540" t="str">
            <v>HOSPITAL DOM HÉLDER CÂMARA - CG. Nº 018/2022</v>
          </cell>
          <cell r="E540" t="str">
            <v>3.14 - Alimentação Preparada</v>
          </cell>
          <cell r="F540" t="str">
            <v>48.583.460/0001-16</v>
          </cell>
          <cell r="G540" t="str">
            <v>OMEGA DISTRIBUIDORA &amp; CONSULTORIA LTDA</v>
          </cell>
          <cell r="H540" t="str">
            <v>B</v>
          </cell>
          <cell r="I540" t="str">
            <v>S</v>
          </cell>
          <cell r="J540" t="str">
            <v>001477</v>
          </cell>
          <cell r="K540" t="str">
            <v>16/01/2026</v>
          </cell>
          <cell r="L540" t="str">
            <v>26260148583460000116550010000014771795892421</v>
          </cell>
          <cell r="M540" t="str">
            <v>26 - Pernambuco</v>
          </cell>
          <cell r="N540">
            <v>1916</v>
          </cell>
        </row>
        <row r="541">
          <cell r="C541" t="str">
            <v>HOSPITAL DOM HÉLDER CÂMARA - CG. Nº 018/2022</v>
          </cell>
          <cell r="E541" t="str">
            <v>3.14 - Alimentação Preparada</v>
          </cell>
          <cell r="F541" t="str">
            <v>48.583.460/0001-16</v>
          </cell>
          <cell r="G541" t="str">
            <v>OMEGA DISTRIBUIDORA &amp; CONSULTORIA LTDA</v>
          </cell>
          <cell r="H541" t="str">
            <v>B</v>
          </cell>
          <cell r="I541" t="str">
            <v>S</v>
          </cell>
          <cell r="J541" t="str">
            <v>001490</v>
          </cell>
          <cell r="K541" t="str">
            <v>26/01/2026</v>
          </cell>
          <cell r="L541" t="str">
            <v>26260148583460000116550010000014901249510212</v>
          </cell>
          <cell r="M541" t="str">
            <v>26 - Pernambuco</v>
          </cell>
          <cell r="N541">
            <v>9600</v>
          </cell>
        </row>
        <row r="542">
          <cell r="C542" t="str">
            <v>HOSPITAL DOM HÉLDER CÂMARA - CG. Nº 018/2022</v>
          </cell>
          <cell r="E542" t="str">
            <v>3.14 - Alimentação Preparada</v>
          </cell>
          <cell r="F542" t="str">
            <v>13.211.037/0011-82</v>
          </cell>
          <cell r="G542" t="str">
            <v>C&amp;A NASCIMENTO DE ALIMENTACAO LTDA</v>
          </cell>
          <cell r="H542" t="str">
            <v>B</v>
          </cell>
          <cell r="I542" t="str">
            <v>S</v>
          </cell>
          <cell r="J542" t="str">
            <v>9</v>
          </cell>
          <cell r="K542" t="str">
            <v>31/01/2026</v>
          </cell>
          <cell r="L542" t="str">
            <v>26260213211037001182550010000000091354369073</v>
          </cell>
          <cell r="M542" t="str">
            <v>26 - Pernambuco</v>
          </cell>
          <cell r="N542">
            <v>578503.65</v>
          </cell>
        </row>
        <row r="543">
          <cell r="C543" t="str">
            <v>HOSPITAL DOM HÉLDER CÂMARA - CG. Nº 018/2022</v>
          </cell>
          <cell r="E543" t="str">
            <v>3.6 - Material de Expediente</v>
          </cell>
          <cell r="F543" t="str">
            <v>19.445.259/0001-74</v>
          </cell>
          <cell r="G543" t="str">
            <v>ANDREA CARLA OLIVEIRA DE BARROS 04749718483</v>
          </cell>
          <cell r="H543" t="str">
            <v>B</v>
          </cell>
          <cell r="I543" t="str">
            <v>S</v>
          </cell>
          <cell r="J543" t="str">
            <v>000000236</v>
          </cell>
          <cell r="K543" t="str">
            <v>14/01/2026</v>
          </cell>
          <cell r="L543" t="str">
            <v>26260155812725000176550010000002361000068008</v>
          </cell>
          <cell r="M543" t="str">
            <v>26 - Pernambuco</v>
          </cell>
          <cell r="N543">
            <v>44</v>
          </cell>
        </row>
        <row r="544">
          <cell r="C544" t="str">
            <v>HOSPITAL DOM HÉLDER CÂMARA - CG. Nº 018/2022</v>
          </cell>
          <cell r="E544" t="str">
            <v>3.6 - Material de Expediente</v>
          </cell>
          <cell r="F544" t="str">
            <v>19.445.259/0001-74</v>
          </cell>
          <cell r="G544" t="str">
            <v>ANDREA CARLA OLIVEIRA DE BARROS 04749718483</v>
          </cell>
          <cell r="H544" t="str">
            <v>B</v>
          </cell>
          <cell r="I544" t="str">
            <v>S</v>
          </cell>
          <cell r="J544" t="str">
            <v>000000240</v>
          </cell>
          <cell r="K544" t="str">
            <v>28/01/2026</v>
          </cell>
          <cell r="L544" t="str">
            <v>26260155812725000176550010000002401000068000</v>
          </cell>
          <cell r="M544" t="str">
            <v>26 - Pernambuco</v>
          </cell>
          <cell r="N544">
            <v>22</v>
          </cell>
        </row>
        <row r="545">
          <cell r="C545" t="str">
            <v>HOSPITAL DOM HÉLDER CÂMARA - CG. Nº 018/2022</v>
          </cell>
          <cell r="E545" t="str">
            <v>3.6 - Material de Expediente</v>
          </cell>
          <cell r="F545" t="str">
            <v>58.815.571/0001-64</v>
          </cell>
          <cell r="G545" t="str">
            <v>THF SERVICOS E VENDAS MERCANTIL LTDA</v>
          </cell>
          <cell r="H545" t="str">
            <v>B</v>
          </cell>
          <cell r="I545" t="str">
            <v>S</v>
          </cell>
          <cell r="J545" t="str">
            <v>000000255</v>
          </cell>
          <cell r="K545" t="str">
            <v>14/01/2026</v>
          </cell>
          <cell r="L545" t="str">
            <v>26260158815571000164550000000002551000098768</v>
          </cell>
          <cell r="M545" t="str">
            <v>26 - Pernambuco</v>
          </cell>
          <cell r="N545">
            <v>980</v>
          </cell>
        </row>
        <row r="546">
          <cell r="C546" t="str">
            <v>HOSPITAL DOM HÉLDER CÂMARA - CG. Nº 018/2022</v>
          </cell>
          <cell r="E546" t="str">
            <v>3.6 - Material de Expediente</v>
          </cell>
          <cell r="F546" t="str">
            <v>38.047.695/0001-30</v>
          </cell>
          <cell r="G546" t="str">
            <v>IMPACTO COMERCIO E REPRESENTACOES LTDA</v>
          </cell>
          <cell r="H546" t="str">
            <v>B</v>
          </cell>
          <cell r="I546" t="str">
            <v>S</v>
          </cell>
          <cell r="J546" t="str">
            <v>000001259</v>
          </cell>
          <cell r="K546" t="str">
            <v>14/01/2026</v>
          </cell>
          <cell r="L546" t="str">
            <v>25260138047695000130550010000012591005600209</v>
          </cell>
          <cell r="M546" t="str">
            <v>25 - Paraíba</v>
          </cell>
          <cell r="N546">
            <v>13720</v>
          </cell>
        </row>
        <row r="547">
          <cell r="C547" t="str">
            <v>HOSPITAL DOM HÉLDER CÂMARA - CG. Nº 018/2022</v>
          </cell>
          <cell r="E547" t="str">
            <v>3.6 - Material de Expediente</v>
          </cell>
          <cell r="F547" t="str">
            <v>38.047.695/0001-30</v>
          </cell>
          <cell r="G547" t="str">
            <v>IMPACTO COMERCIO E REPRESENTACOES LTDA</v>
          </cell>
          <cell r="H547" t="str">
            <v>B</v>
          </cell>
          <cell r="I547" t="str">
            <v>S</v>
          </cell>
          <cell r="J547" t="str">
            <v>000001270</v>
          </cell>
          <cell r="K547" t="str">
            <v>20/01/2026</v>
          </cell>
          <cell r="L547" t="str">
            <v>25260138047695000130550010000012701101200744</v>
          </cell>
          <cell r="M547" t="str">
            <v>25 - Paraíba</v>
          </cell>
          <cell r="N547">
            <v>626.4</v>
          </cell>
        </row>
        <row r="548">
          <cell r="C548" t="str">
            <v>HOSPITAL DOM HÉLDER CÂMARA - CG. Nº 018/2022</v>
          </cell>
          <cell r="E548" t="str">
            <v>3.6 - Material de Expediente</v>
          </cell>
          <cell r="F548" t="str">
            <v>49.339.000/0001-00</v>
          </cell>
          <cell r="G548" t="str">
            <v>MEV COMERCIO LTDA</v>
          </cell>
          <cell r="H548" t="str">
            <v>B</v>
          </cell>
          <cell r="I548" t="str">
            <v>S</v>
          </cell>
          <cell r="J548" t="str">
            <v>000002664</v>
          </cell>
          <cell r="K548" t="str">
            <v>18/01/2026</v>
          </cell>
          <cell r="L548" t="str">
            <v>26260149339000000100550020000026641003384444</v>
          </cell>
          <cell r="M548" t="str">
            <v>26 - Pernambuco</v>
          </cell>
          <cell r="N548">
            <v>2940</v>
          </cell>
        </row>
        <row r="549">
          <cell r="C549" t="str">
            <v>HOSPITAL DOM HÉLDER CÂMARA - CG. Nº 018/2022</v>
          </cell>
          <cell r="E549" t="str">
            <v>3.6 - Material de Expediente</v>
          </cell>
          <cell r="F549" t="str">
            <v>45.309.252/0001-35</v>
          </cell>
          <cell r="G549" t="str">
            <v>IMPRI MAIS ETIQUETAS ADESIVAS LTDA</v>
          </cell>
          <cell r="H549" t="str">
            <v>B</v>
          </cell>
          <cell r="I549" t="str">
            <v>S</v>
          </cell>
          <cell r="J549" t="str">
            <v>000004743</v>
          </cell>
          <cell r="K549" t="str">
            <v>18/12/2025</v>
          </cell>
          <cell r="L549" t="str">
            <v>32251245309252000135550010000047431747239455</v>
          </cell>
          <cell r="M549" t="str">
            <v>32 - Espírito Santo</v>
          </cell>
          <cell r="N549">
            <v>2928</v>
          </cell>
        </row>
        <row r="550">
          <cell r="C550" t="str">
            <v>HOSPITAL DOM HÉLDER CÂMARA - CG. Nº 018/2022</v>
          </cell>
          <cell r="E550" t="str">
            <v>3.6 - Material de Expediente</v>
          </cell>
          <cell r="F550" t="str">
            <v>04.004.741/0001-00</v>
          </cell>
          <cell r="G550" t="str">
            <v>NORLUX LTDA-ME</v>
          </cell>
          <cell r="H550" t="str">
            <v>B</v>
          </cell>
          <cell r="I550" t="str">
            <v>S</v>
          </cell>
          <cell r="J550" t="str">
            <v>000012770</v>
          </cell>
          <cell r="K550" t="str">
            <v>14/01/2026</v>
          </cell>
          <cell r="L550" t="str">
            <v>26260104004741000100550010000127701000098750</v>
          </cell>
          <cell r="M550" t="str">
            <v>26 - Pernambuco</v>
          </cell>
          <cell r="N550">
            <v>1623</v>
          </cell>
        </row>
        <row r="551">
          <cell r="C551" t="str">
            <v>HOSPITAL DOM HÉLDER CÂMARA - CG. Nº 018/2022</v>
          </cell>
          <cell r="E551" t="str">
            <v>3.6 - Material de Expediente</v>
          </cell>
          <cell r="F551" t="str">
            <v>24.348.443/0001-36</v>
          </cell>
          <cell r="G551" t="str">
            <v>FRANCRIS LIVARIA E PAPELARIA LTDA</v>
          </cell>
          <cell r="H551" t="str">
            <v>B</v>
          </cell>
          <cell r="I551" t="str">
            <v>S</v>
          </cell>
          <cell r="J551" t="str">
            <v>000022795</v>
          </cell>
          <cell r="K551" t="str">
            <v>03/01/2026</v>
          </cell>
          <cell r="L551" t="str">
            <v>26260124348443000136550010000227951217204293</v>
          </cell>
          <cell r="M551" t="str">
            <v>26 - Pernambuco</v>
          </cell>
          <cell r="N551">
            <v>5623.3</v>
          </cell>
        </row>
        <row r="552">
          <cell r="C552" t="str">
            <v>HOSPITAL DOM HÉLDER CÂMARA - CG. Nº 018/2022</v>
          </cell>
          <cell r="E552" t="str">
            <v>3.6 - Material de Expediente</v>
          </cell>
          <cell r="F552" t="str">
            <v>24.348.443/0001-36</v>
          </cell>
          <cell r="G552" t="str">
            <v>FRANCRIS LIVARIA E PAPELARIA LTDA</v>
          </cell>
          <cell r="H552" t="str">
            <v>B</v>
          </cell>
          <cell r="I552" t="str">
            <v>S</v>
          </cell>
          <cell r="J552" t="str">
            <v>000022822</v>
          </cell>
          <cell r="K552" t="str">
            <v>21/01/2026</v>
          </cell>
          <cell r="L552" t="str">
            <v>26260124348443000136550010000228221587237594</v>
          </cell>
          <cell r="M552" t="str">
            <v>26 - Pernambuco</v>
          </cell>
          <cell r="N552">
            <v>3915.6</v>
          </cell>
        </row>
        <row r="553">
          <cell r="C553" t="str">
            <v>HOSPITAL DOM HÉLDER CÂMARA - CG. Nº 018/2022</v>
          </cell>
          <cell r="E553" t="str">
            <v>3.6 - Material de Expediente</v>
          </cell>
          <cell r="F553" t="str">
            <v>11.101.202/0001-46</v>
          </cell>
          <cell r="G553" t="str">
            <v>VGC ALVES COMERCIO E SERVIÇOS</v>
          </cell>
          <cell r="H553" t="str">
            <v>B</v>
          </cell>
          <cell r="I553" t="str">
            <v>S</v>
          </cell>
          <cell r="J553" t="str">
            <v>000025368</v>
          </cell>
          <cell r="K553" t="str">
            <v>20/01/2026</v>
          </cell>
          <cell r="L553" t="str">
            <v>26260111101202000146550010000253681922648398</v>
          </cell>
          <cell r="M553" t="str">
            <v>26 - Pernambuco</v>
          </cell>
          <cell r="N553">
            <v>7028.15</v>
          </cell>
        </row>
        <row r="554">
          <cell r="C554" t="str">
            <v>HOSPITAL DOM HÉLDER CÂMARA - CG. Nº 018/2022</v>
          </cell>
          <cell r="E554" t="str">
            <v>3.6 - Material de Expediente</v>
          </cell>
          <cell r="F554" t="str">
            <v>30.743.270/0001-53</v>
          </cell>
          <cell r="G554" t="str">
            <v>TRIUNFO COMERC. DE ALIMENTOS PAPEIS E MAT. DE LIMP. EIRELI</v>
          </cell>
          <cell r="H554" t="str">
            <v>B</v>
          </cell>
          <cell r="I554" t="str">
            <v>S</v>
          </cell>
          <cell r="J554" t="str">
            <v>000036227</v>
          </cell>
          <cell r="K554" t="str">
            <v>13/01/2026</v>
          </cell>
          <cell r="L554" t="str">
            <v>26260130743270000153550010000362271985861910</v>
          </cell>
          <cell r="M554" t="str">
            <v>26 - Pernambuco</v>
          </cell>
          <cell r="N554">
            <v>9356</v>
          </cell>
        </row>
        <row r="555">
          <cell r="C555" t="str">
            <v>HOSPITAL DOM HÉLDER CÂMARA - CG. Nº 018/2022</v>
          </cell>
          <cell r="E555" t="str">
            <v>3.6 - Material de Expediente</v>
          </cell>
          <cell r="F555" t="str">
            <v>05.150.878/0001-27</v>
          </cell>
          <cell r="G555" t="str">
            <v>HEALTH QUALITY - INDUSTRIA E COMERCIO LTDA</v>
          </cell>
          <cell r="H555" t="str">
            <v>B</v>
          </cell>
          <cell r="I555" t="str">
            <v>S</v>
          </cell>
          <cell r="J555" t="str">
            <v>000220692</v>
          </cell>
          <cell r="K555" t="str">
            <v>13/01/2026</v>
          </cell>
          <cell r="L555" t="str">
            <v>35260105150878000127550030002206921496163630</v>
          </cell>
          <cell r="M555" t="str">
            <v>35 - São Paulo</v>
          </cell>
          <cell r="N555">
            <v>3664.55</v>
          </cell>
        </row>
        <row r="556">
          <cell r="C556" t="str">
            <v>HOSPITAL DOM HÉLDER CÂMARA - CG. Nº 018/2022</v>
          </cell>
          <cell r="E556" t="str">
            <v>3.6 - Material de Expediente</v>
          </cell>
          <cell r="F556" t="str">
            <v>24.073.694/0001-55</v>
          </cell>
          <cell r="G556" t="str">
            <v>CIL COMERCIO DE INFORMATICA LTDA</v>
          </cell>
          <cell r="H556" t="str">
            <v>B</v>
          </cell>
          <cell r="I556" t="str">
            <v>S</v>
          </cell>
          <cell r="J556" t="str">
            <v>000267182</v>
          </cell>
          <cell r="K556" t="str">
            <v>13/01/2026</v>
          </cell>
          <cell r="L556" t="str">
            <v>26260124073694000155550020002671821008076697</v>
          </cell>
          <cell r="M556" t="str">
            <v>26 - Pernambuco</v>
          </cell>
          <cell r="N556">
            <v>530.11</v>
          </cell>
        </row>
        <row r="557">
          <cell r="C557" t="str">
            <v>HOSPITAL DOM HÉLDER CÂMARA - CG. Nº 018/2022</v>
          </cell>
          <cell r="E557" t="str">
            <v>3.6 - Material de Expediente</v>
          </cell>
          <cell r="F557" t="str">
            <v>15.610.582/0001-03</v>
          </cell>
          <cell r="G557" t="str">
            <v>M DE F M FRAGOSO ETIQUETAS</v>
          </cell>
          <cell r="H557" t="str">
            <v>B</v>
          </cell>
          <cell r="I557" t="str">
            <v>S</v>
          </cell>
          <cell r="J557" t="str">
            <v>001694</v>
          </cell>
          <cell r="K557" t="str">
            <v>26/01/2026</v>
          </cell>
          <cell r="L557" t="str">
            <v>26260115610582000103550010000016941249258191</v>
          </cell>
          <cell r="M557" t="str">
            <v>26 - Pernambuco</v>
          </cell>
          <cell r="N557">
            <v>8510</v>
          </cell>
        </row>
        <row r="558">
          <cell r="C558" t="str">
            <v>HOSPITAL DOM HÉLDER CÂMARA - CG. Nº 018/2022</v>
          </cell>
          <cell r="E558" t="str">
            <v>3.6 - Material de Expediente</v>
          </cell>
          <cell r="F558" t="str">
            <v>24.425.720/0001-67</v>
          </cell>
          <cell r="G558" t="str">
            <v>ORIGINAL SUPRIMENTOS E EQUIPAMENTOS LTDA</v>
          </cell>
          <cell r="H558" t="str">
            <v>B</v>
          </cell>
          <cell r="I558" t="str">
            <v>S</v>
          </cell>
          <cell r="J558" t="str">
            <v>010232</v>
          </cell>
          <cell r="K558" t="str">
            <v>29/12/2025</v>
          </cell>
          <cell r="L558" t="str">
            <v>26251224425720000167550010000102321520123285</v>
          </cell>
          <cell r="M558" t="str">
            <v>26 - Pernambuco</v>
          </cell>
          <cell r="N558">
            <v>2775.36</v>
          </cell>
        </row>
        <row r="559">
          <cell r="C559" t="str">
            <v>HOSPITAL DOM HÉLDER CÂMARA - CG. Nº 018/2022</v>
          </cell>
          <cell r="E559" t="str">
            <v>3.6 - Material de Expediente</v>
          </cell>
          <cell r="F559" t="str">
            <v>19.075.573/0001-02</v>
          </cell>
          <cell r="G559" t="str">
            <v>LAERTHY OLIVEIRA DO NASCIMENTO</v>
          </cell>
          <cell r="H559" t="str">
            <v>B</v>
          </cell>
          <cell r="I559" t="str">
            <v>S</v>
          </cell>
          <cell r="J559" t="str">
            <v>242</v>
          </cell>
          <cell r="K559" t="str">
            <v>13/01/2026</v>
          </cell>
          <cell r="L559" t="str">
            <v>26116062219075573000102000000000024226010879</v>
          </cell>
          <cell r="M559" t="str">
            <v>26 - Pernambuco</v>
          </cell>
          <cell r="N559">
            <v>490</v>
          </cell>
        </row>
        <row r="560">
          <cell r="C560" t="str">
            <v>HOSPITAL DOM HÉLDER CÂMARA - CG. Nº 018/2022</v>
          </cell>
          <cell r="E560" t="str">
            <v>3.6 - Material de Expediente</v>
          </cell>
          <cell r="F560" t="str">
            <v>09.383.665/0001-04</v>
          </cell>
          <cell r="G560" t="str">
            <v>CICERO JOAQUIM ALVES DA SILVA E CIA LTDA</v>
          </cell>
          <cell r="H560" t="str">
            <v>B</v>
          </cell>
          <cell r="I560" t="str">
            <v>S</v>
          </cell>
          <cell r="J560" t="str">
            <v>2600000000020</v>
          </cell>
          <cell r="K560" t="str">
            <v>27/01/2026</v>
          </cell>
          <cell r="L560" t="str">
            <v>26060021209383665000104260000000002026015796</v>
          </cell>
          <cell r="M560" t="str">
            <v>26 - Pernambuco</v>
          </cell>
          <cell r="N560">
            <v>1600</v>
          </cell>
        </row>
        <row r="561">
          <cell r="C561" t="str">
            <v>HOSPITAL DOM HÉLDER CÂMARA - CG. Nº 018/2022</v>
          </cell>
          <cell r="E561" t="str">
            <v>3.6 - Material de Expediente</v>
          </cell>
          <cell r="F561" t="str">
            <v>05.044.056/0001-61</v>
          </cell>
          <cell r="G561" t="str">
            <v>DMH PRODUTOS HOSPITALARES LTDA EPP</v>
          </cell>
          <cell r="H561" t="str">
            <v>B</v>
          </cell>
          <cell r="I561" t="str">
            <v>S</v>
          </cell>
          <cell r="J561" t="str">
            <v>27194</v>
          </cell>
          <cell r="K561" t="str">
            <v>14/01/2026</v>
          </cell>
          <cell r="L561" t="str">
            <v>26260105044056000161550010000271941156105427</v>
          </cell>
          <cell r="M561" t="str">
            <v>26 - Pernambuco</v>
          </cell>
          <cell r="N561">
            <v>820</v>
          </cell>
        </row>
        <row r="562">
          <cell r="C562" t="str">
            <v>HOSPITAL DOM HÉLDER CÂMARA - CG. Nº 018/2022</v>
          </cell>
          <cell r="E562" t="str">
            <v>3.6 - Material de Expediente</v>
          </cell>
          <cell r="F562" t="str">
            <v>50.145.448/0001-71</v>
          </cell>
          <cell r="G562" t="str">
            <v>TEND TUDO BAZAR COM ATACAD DE ARTIGOS DE ESCRITORIO LTDA</v>
          </cell>
          <cell r="H562" t="str">
            <v>B</v>
          </cell>
          <cell r="I562" t="str">
            <v>S</v>
          </cell>
          <cell r="J562" t="str">
            <v>3220</v>
          </cell>
          <cell r="K562" t="str">
            <v>14/01/2026</v>
          </cell>
          <cell r="L562" t="str">
            <v>26260150145448000171550010000032201000045920</v>
          </cell>
          <cell r="M562" t="str">
            <v>26 - Pernambuco</v>
          </cell>
          <cell r="N562">
            <v>1900</v>
          </cell>
        </row>
        <row r="563">
          <cell r="C563" t="str">
            <v>HOSPITAL DOM HÉLDER CÂMARA - CG. Nº 018/2022</v>
          </cell>
          <cell r="E563" t="str">
            <v>3.6 - Material de Expediente</v>
          </cell>
          <cell r="F563" t="str">
            <v>35.361.251/0001-86</v>
          </cell>
          <cell r="G563" t="str">
            <v>B D L COMERCIO DE ALIMENTOS LTDA</v>
          </cell>
          <cell r="H563" t="str">
            <v>B</v>
          </cell>
          <cell r="I563" t="str">
            <v>S</v>
          </cell>
          <cell r="J563" t="str">
            <v>3646</v>
          </cell>
          <cell r="K563" t="str">
            <v>14/01/2026</v>
          </cell>
          <cell r="L563" t="str">
            <v>26260135361251000186550010000036461227866598</v>
          </cell>
          <cell r="M563" t="str">
            <v>26 - Pernambuco</v>
          </cell>
          <cell r="N563">
            <v>36.1</v>
          </cell>
        </row>
        <row r="564">
          <cell r="C564" t="str">
            <v>HOSPITAL DOM HÉLDER CÂMARA - CG. Nº 018/2022</v>
          </cell>
          <cell r="E564" t="str">
            <v>3.6 - Material de Expediente</v>
          </cell>
          <cell r="F564" t="str">
            <v>34.351.431/0001-14</v>
          </cell>
          <cell r="G564" t="str">
            <v>MIL COMERCIO DE MATERIA DE CONSTR EIRELI</v>
          </cell>
          <cell r="H564" t="str">
            <v>B</v>
          </cell>
          <cell r="I564" t="str">
            <v>S</v>
          </cell>
          <cell r="J564" t="str">
            <v>3755</v>
          </cell>
          <cell r="K564" t="str">
            <v>13/01/2026</v>
          </cell>
          <cell r="L564" t="str">
            <v>26260134351431000114550010000037551133213328</v>
          </cell>
          <cell r="M564" t="str">
            <v>26 - Pernambuco</v>
          </cell>
          <cell r="N564">
            <v>867.28</v>
          </cell>
        </row>
        <row r="565">
          <cell r="C565" t="str">
            <v>HOSPITAL DOM HÉLDER CÂMARA - CG. Nº 018/2022</v>
          </cell>
          <cell r="E565" t="str">
            <v>3.6 - Material de Expediente</v>
          </cell>
          <cell r="F565" t="str">
            <v>34.351.431/0001-14</v>
          </cell>
          <cell r="G565" t="str">
            <v>MIL COMERCIO DE MATERIA DE CONSTR EIRELI</v>
          </cell>
          <cell r="H565" t="str">
            <v>B</v>
          </cell>
          <cell r="I565" t="str">
            <v>S</v>
          </cell>
          <cell r="J565" t="str">
            <v>3789</v>
          </cell>
          <cell r="K565" t="str">
            <v>26/01/2026</v>
          </cell>
          <cell r="L565" t="str">
            <v>26260134351431000114550010000037891324871069</v>
          </cell>
          <cell r="M565" t="str">
            <v>26 - Pernambuco</v>
          </cell>
          <cell r="N565">
            <v>798</v>
          </cell>
        </row>
        <row r="566">
          <cell r="C566" t="str">
            <v>HOSPITAL DOM HÉLDER CÂMARA - CG. Nº 018/2022</v>
          </cell>
          <cell r="E566" t="str">
            <v>3.6 - Material de Expediente</v>
          </cell>
          <cell r="F566" t="str">
            <v>10.780.790/0001-29</v>
          </cell>
          <cell r="G566" t="str">
            <v>OPUSPAC IND E COM DE MAQUINAS LTDA</v>
          </cell>
          <cell r="H566" t="str">
            <v>B</v>
          </cell>
          <cell r="I566" t="str">
            <v>S</v>
          </cell>
          <cell r="J566" t="str">
            <v>53245</v>
          </cell>
          <cell r="K566" t="str">
            <v>12/01/2026</v>
          </cell>
          <cell r="L566" t="str">
            <v>35260110780790000129550010000532451572107180</v>
          </cell>
          <cell r="M566" t="str">
            <v>35 - São Paulo</v>
          </cell>
          <cell r="N566">
            <v>44765.78</v>
          </cell>
        </row>
        <row r="567">
          <cell r="C567" t="str">
            <v>HOSPITAL DOM HÉLDER CÂMARA - CG. Nº 018/2022</v>
          </cell>
          <cell r="E567" t="str">
            <v>3.6 - Material de Expediente</v>
          </cell>
          <cell r="F567" t="str">
            <v>11.840.014/0001-30</v>
          </cell>
          <cell r="G567" t="str">
            <v>MACROPAC PROTECAO E EMBALAGEM LTDA</v>
          </cell>
          <cell r="H567" t="str">
            <v>B</v>
          </cell>
          <cell r="I567" t="str">
            <v>S</v>
          </cell>
          <cell r="J567" t="str">
            <v>560459</v>
          </cell>
          <cell r="K567" t="str">
            <v>21/01/2026</v>
          </cell>
          <cell r="L567" t="str">
            <v>26260111840014000130550010005604591048118289</v>
          </cell>
          <cell r="M567" t="str">
            <v>26 - Pernambuco</v>
          </cell>
          <cell r="N567">
            <v>118</v>
          </cell>
        </row>
        <row r="568">
          <cell r="C568" t="str">
            <v>HOSPITAL DOM HÉLDER CÂMARA - CG. Nº 018/2022</v>
          </cell>
          <cell r="E568" t="str">
            <v>3.6 - Material de Expediente</v>
          </cell>
          <cell r="F568" t="str">
            <v>10.172.239/0001-00</v>
          </cell>
          <cell r="G568" t="str">
            <v>CGMG COMERCIO VAREJISTA DE PAPELARIA E PRODUTOS GRAFICOS EIRELI</v>
          </cell>
          <cell r="H568" t="str">
            <v>B</v>
          </cell>
          <cell r="I568" t="str">
            <v>S</v>
          </cell>
          <cell r="J568" t="str">
            <v>608</v>
          </cell>
          <cell r="K568" t="str">
            <v>24/01/2026</v>
          </cell>
          <cell r="L568" t="str">
            <v>26260110172239000100550010000006081300000914</v>
          </cell>
          <cell r="M568" t="str">
            <v>26 - Pernambuco</v>
          </cell>
          <cell r="N568">
            <v>4606</v>
          </cell>
        </row>
        <row r="569">
          <cell r="C569" t="str">
            <v>HOSPITAL DOM HÉLDER CÂMARA - CG. Nº 018/2022</v>
          </cell>
          <cell r="E569" t="str">
            <v>3.6 - Material de Expediente</v>
          </cell>
          <cell r="F569" t="str">
            <v>20.606.171/0001-76</v>
          </cell>
          <cell r="G569" t="str">
            <v>MULTICOM DISTRIB DE PROD SISTEMAS DE LIMPEZA</v>
          </cell>
          <cell r="H569" t="str">
            <v>B</v>
          </cell>
          <cell r="I569" t="str">
            <v>S</v>
          </cell>
          <cell r="J569" t="str">
            <v>671</v>
          </cell>
          <cell r="K569" t="str">
            <v>15/01/2026</v>
          </cell>
          <cell r="L569" t="str">
            <v>26260120606171000176550010000006711300004600</v>
          </cell>
          <cell r="M569" t="str">
            <v>26 - Pernambuco</v>
          </cell>
          <cell r="N569">
            <v>2600</v>
          </cell>
        </row>
        <row r="570">
          <cell r="C570" t="str">
            <v>HOSPITAL DOM HÉLDER CÂMARA - CG. Nº 018/2022</v>
          </cell>
          <cell r="E570" t="str">
            <v>3.1 - Combustíveis e Lubrificantes Automotivos</v>
          </cell>
          <cell r="F570" t="str">
            <v>11.681.483/0001-53</v>
          </cell>
          <cell r="G570" t="str">
            <v>POSTO SAO CRISTOVAO LTDA</v>
          </cell>
          <cell r="H570" t="str">
            <v>B</v>
          </cell>
          <cell r="I570" t="str">
            <v>S</v>
          </cell>
          <cell r="J570" t="str">
            <v>9511</v>
          </cell>
          <cell r="K570" t="str">
            <v>02/01/2026</v>
          </cell>
          <cell r="L570" t="str">
            <v>26260111681483000153550120000095111003358173</v>
          </cell>
          <cell r="M570" t="str">
            <v>26 - Pernambuco</v>
          </cell>
          <cell r="N570">
            <v>14287.06</v>
          </cell>
        </row>
        <row r="571">
          <cell r="C571" t="str">
            <v>HOSPITAL DOM HÉLDER CÂMARA - CG. Nº 018/2022</v>
          </cell>
          <cell r="E571" t="str">
            <v xml:space="preserve">3.9 - Material para Manutenção de Bens Imóveis </v>
          </cell>
          <cell r="F571" t="str">
            <v>53.369.089/0001-24</v>
          </cell>
          <cell r="G571" t="str">
            <v>ZAX VAREJO E ATACADO LTDA</v>
          </cell>
          <cell r="H571" t="str">
            <v>B</v>
          </cell>
          <cell r="I571" t="str">
            <v>S</v>
          </cell>
          <cell r="J571" t="str">
            <v>000001544</v>
          </cell>
          <cell r="K571" t="str">
            <v>07/01/2026</v>
          </cell>
          <cell r="L571" t="str">
            <v>26260153369089000124550010000015441141671875</v>
          </cell>
          <cell r="M571" t="str">
            <v>26 - Pernambuco</v>
          </cell>
          <cell r="N571">
            <v>2836.6</v>
          </cell>
        </row>
        <row r="572">
          <cell r="C572" t="str">
            <v>HOSPITAL DOM HÉLDER CÂMARA - CG. Nº 018/2022</v>
          </cell>
          <cell r="E572" t="str">
            <v xml:space="preserve">3.9 - Material para Manutenção de Bens Imóveis </v>
          </cell>
          <cell r="F572" t="str">
            <v>53.369.089/0001-24</v>
          </cell>
          <cell r="G572" t="str">
            <v>ZAX VAREJO E ATACADO LTDA</v>
          </cell>
          <cell r="H572" t="str">
            <v>B</v>
          </cell>
          <cell r="I572" t="str">
            <v>S</v>
          </cell>
          <cell r="J572" t="str">
            <v>000001551</v>
          </cell>
          <cell r="K572" t="str">
            <v>09/01/2026</v>
          </cell>
          <cell r="L572" t="str">
            <v>26260153369089000124550010000015511833936340</v>
          </cell>
          <cell r="M572" t="str">
            <v>26 - Pernambuco</v>
          </cell>
          <cell r="N572">
            <v>11019</v>
          </cell>
        </row>
        <row r="573">
          <cell r="C573" t="str">
            <v>HOSPITAL DOM HÉLDER CÂMARA - CG. Nº 018/2022</v>
          </cell>
          <cell r="E573" t="str">
            <v xml:space="preserve">3.9 - Material para Manutenção de Bens Imóveis </v>
          </cell>
          <cell r="F573" t="str">
            <v>53.369.089/0001-24</v>
          </cell>
          <cell r="G573" t="str">
            <v>ZAX VAREJO E ATACADO LTDA</v>
          </cell>
          <cell r="H573" t="str">
            <v>B</v>
          </cell>
          <cell r="I573" t="str">
            <v>S</v>
          </cell>
          <cell r="J573" t="str">
            <v>000001588</v>
          </cell>
          <cell r="K573" t="str">
            <v>20/01/2026</v>
          </cell>
          <cell r="L573" t="str">
            <v>26260153369089000124550010000015881964682899</v>
          </cell>
          <cell r="M573" t="str">
            <v>26 - Pernambuco</v>
          </cell>
          <cell r="N573">
            <v>885.4</v>
          </cell>
        </row>
        <row r="574">
          <cell r="C574" t="str">
            <v>HOSPITAL DOM HÉLDER CÂMARA - CG. Nº 018/2022</v>
          </cell>
          <cell r="E574" t="str">
            <v xml:space="preserve">3.9 - Material para Manutenção de Bens Imóveis </v>
          </cell>
          <cell r="F574" t="str">
            <v>51.413.651/0001-44</v>
          </cell>
          <cell r="G574" t="str">
            <v>PROSPEQTUS LTDA</v>
          </cell>
          <cell r="H574" t="str">
            <v>B</v>
          </cell>
          <cell r="I574" t="str">
            <v>S</v>
          </cell>
          <cell r="J574" t="str">
            <v>000001600</v>
          </cell>
          <cell r="K574" t="str">
            <v>13/01/2026</v>
          </cell>
          <cell r="L574" t="str">
            <v>26260151413651000144550010000016001352309794</v>
          </cell>
          <cell r="M574" t="str">
            <v>26 - Pernambuco</v>
          </cell>
          <cell r="N574">
            <v>1963.57</v>
          </cell>
        </row>
        <row r="575">
          <cell r="C575" t="str">
            <v>HOSPITAL DOM HÉLDER CÂMARA - CG. Nº 018/2022</v>
          </cell>
          <cell r="E575" t="str">
            <v xml:space="preserve">3.9 - Material para Manutenção de Bens Imóveis </v>
          </cell>
          <cell r="F575" t="str">
            <v>51.413.651/0001-44</v>
          </cell>
          <cell r="G575" t="str">
            <v>PROSPEQTUS LTDA</v>
          </cell>
          <cell r="H575" t="str">
            <v>B</v>
          </cell>
          <cell r="I575" t="str">
            <v>S</v>
          </cell>
          <cell r="J575" t="str">
            <v>000001601</v>
          </cell>
          <cell r="K575" t="str">
            <v>13/01/2026</v>
          </cell>
          <cell r="L575" t="str">
            <v>26260151413651000144550010000016011323321886</v>
          </cell>
          <cell r="M575" t="str">
            <v>26 - Pernambuco</v>
          </cell>
          <cell r="N575">
            <v>201.42</v>
          </cell>
        </row>
        <row r="576">
          <cell r="C576" t="str">
            <v>HOSPITAL DOM HÉLDER CÂMARA - CG. Nº 018/2022</v>
          </cell>
          <cell r="E576" t="str">
            <v xml:space="preserve">3.9 - Material para Manutenção de Bens Imóveis </v>
          </cell>
          <cell r="F576" t="str">
            <v>51.413.651/0001-44</v>
          </cell>
          <cell r="G576" t="str">
            <v>PROSPEQTUS LTDA</v>
          </cell>
          <cell r="H576" t="str">
            <v>B</v>
          </cell>
          <cell r="I576" t="str">
            <v>S</v>
          </cell>
          <cell r="J576" t="str">
            <v>000001630</v>
          </cell>
          <cell r="K576" t="str">
            <v>27/01/2026</v>
          </cell>
          <cell r="L576" t="str">
            <v>26260151413651000144550010000016301167491696</v>
          </cell>
          <cell r="M576" t="str">
            <v>26 - Pernambuco</v>
          </cell>
          <cell r="N576">
            <v>920.2</v>
          </cell>
        </row>
        <row r="577">
          <cell r="C577" t="str">
            <v>HOSPITAL DOM HÉLDER CÂMARA - CG. Nº 018/2022</v>
          </cell>
          <cell r="E577" t="str">
            <v xml:space="preserve">3.9 - Material para Manutenção de Bens Imóveis </v>
          </cell>
          <cell r="F577" t="str">
            <v>08.633.893/0001-14</v>
          </cell>
          <cell r="G577" t="str">
            <v>BARATA COMERCIO DE ELETRICIDADE LTDA</v>
          </cell>
          <cell r="H577" t="str">
            <v>B</v>
          </cell>
          <cell r="I577" t="str">
            <v>S</v>
          </cell>
          <cell r="J577" t="str">
            <v>000004240</v>
          </cell>
          <cell r="K577" t="str">
            <v>23/12/2025</v>
          </cell>
          <cell r="L577" t="str">
            <v>26251208633893000114550010000042401808723549</v>
          </cell>
          <cell r="M577" t="str">
            <v>26 - Pernambuco</v>
          </cell>
          <cell r="N577">
            <v>9395</v>
          </cell>
        </row>
        <row r="578">
          <cell r="C578" t="str">
            <v>HOSPITAL DOM HÉLDER CÂMARA - CG. Nº 018/2022</v>
          </cell>
          <cell r="E578" t="str">
            <v xml:space="preserve">3.9 - Material para Manutenção de Bens Imóveis </v>
          </cell>
          <cell r="F578" t="str">
            <v>24.560.896/0001-21</v>
          </cell>
          <cell r="G578" t="str">
            <v>ROBERTA M OLIVEIRA DE LIRA COMERCIO E SERVICOS</v>
          </cell>
          <cell r="H578" t="str">
            <v>B</v>
          </cell>
          <cell r="I578" t="str">
            <v>S</v>
          </cell>
          <cell r="J578" t="str">
            <v>000004351</v>
          </cell>
          <cell r="K578" t="str">
            <v>22/01/2026</v>
          </cell>
          <cell r="L578" t="str">
            <v>26260124560896000121550010000043511672780917</v>
          </cell>
          <cell r="M578" t="str">
            <v>26 - Pernambuco</v>
          </cell>
          <cell r="N578">
            <v>350.4</v>
          </cell>
        </row>
        <row r="579">
          <cell r="C579" t="str">
            <v>HOSPITAL DOM HÉLDER CÂMARA - CG. Nº 018/2022</v>
          </cell>
          <cell r="E579" t="str">
            <v xml:space="preserve">3.9 - Material para Manutenção de Bens Imóveis </v>
          </cell>
          <cell r="F579" t="str">
            <v>24.560.896/0001-21</v>
          </cell>
          <cell r="G579" t="str">
            <v>ROBERTA M OLIVEIRA DE LIRA COMERCIO E SERVICOS</v>
          </cell>
          <cell r="H579" t="str">
            <v>B</v>
          </cell>
          <cell r="I579" t="str">
            <v>S</v>
          </cell>
          <cell r="J579" t="str">
            <v>000004354</v>
          </cell>
          <cell r="K579" t="str">
            <v>22/01/2026</v>
          </cell>
          <cell r="L579" t="str">
            <v>26260124560896000121550010000043541338899261</v>
          </cell>
          <cell r="M579" t="str">
            <v>26 - Pernambuco</v>
          </cell>
          <cell r="N579">
            <v>5816.7</v>
          </cell>
        </row>
        <row r="580">
          <cell r="C580" t="str">
            <v>HOSPITAL DOM HÉLDER CÂMARA - CG. Nº 018/2022</v>
          </cell>
          <cell r="E580" t="str">
            <v xml:space="preserve">3.9 - Material para Manutenção de Bens Imóveis </v>
          </cell>
          <cell r="F580" t="str">
            <v>24.560.896/0001-21</v>
          </cell>
          <cell r="G580" t="str">
            <v>ROBERTA M OLIVEIRA DE LIRA COMERCIO E SERVICOS</v>
          </cell>
          <cell r="H580" t="str">
            <v>B</v>
          </cell>
          <cell r="I580" t="str">
            <v>S</v>
          </cell>
          <cell r="J580" t="str">
            <v>000004361</v>
          </cell>
          <cell r="K580" t="str">
            <v>22/01/2026</v>
          </cell>
          <cell r="L580" t="str">
            <v>26260124560896000121550010000043611551048758</v>
          </cell>
          <cell r="M580" t="str">
            <v>26 - Pernambuco</v>
          </cell>
          <cell r="N580">
            <v>2135.1999999999998</v>
          </cell>
        </row>
        <row r="581">
          <cell r="C581" t="str">
            <v>HOSPITAL DOM HÉLDER CÂMARA - CG. Nº 018/2022</v>
          </cell>
          <cell r="E581" t="str">
            <v xml:space="preserve">3.9 - Material para Manutenção de Bens Imóveis </v>
          </cell>
          <cell r="F581" t="str">
            <v>11.035.397/0001-73</v>
          </cell>
          <cell r="G581" t="str">
            <v>ROBERTO MERINO RODRIGUES DOS SANTOS</v>
          </cell>
          <cell r="H581" t="str">
            <v>B</v>
          </cell>
          <cell r="I581" t="str">
            <v>S</v>
          </cell>
          <cell r="J581" t="str">
            <v>000007085</v>
          </cell>
          <cell r="K581" t="str">
            <v>12/12/2025</v>
          </cell>
          <cell r="L581" t="str">
            <v>35251211035397000173550010000070851840204099</v>
          </cell>
          <cell r="M581" t="str">
            <v>35 - São Paulo</v>
          </cell>
          <cell r="N581">
            <v>642.5</v>
          </cell>
        </row>
        <row r="582">
          <cell r="C582" t="str">
            <v>HOSPITAL DOM HÉLDER CÂMARA - CG. Nº 018/2022</v>
          </cell>
          <cell r="E582" t="str">
            <v xml:space="preserve">3.9 - Material para Manutenção de Bens Imóveis </v>
          </cell>
          <cell r="F582" t="str">
            <v>00.207.275/0001-09</v>
          </cell>
          <cell r="G582" t="str">
            <v>LIMARI MATERIAIS DE CONSTRUCOES LTDA</v>
          </cell>
          <cell r="H582" t="str">
            <v>B</v>
          </cell>
          <cell r="I582" t="str">
            <v>S</v>
          </cell>
          <cell r="J582" t="str">
            <v>000007653</v>
          </cell>
          <cell r="K582" t="str">
            <v>18/12/2025</v>
          </cell>
          <cell r="L582" t="str">
            <v>26251200207275000109550010000076531353312224</v>
          </cell>
          <cell r="M582" t="str">
            <v>26 - Pernambuco</v>
          </cell>
          <cell r="N582">
            <v>22.8</v>
          </cell>
        </row>
        <row r="583">
          <cell r="C583" t="str">
            <v>HOSPITAL DOM HÉLDER CÂMARA - CG. Nº 018/2022</v>
          </cell>
          <cell r="E583" t="str">
            <v xml:space="preserve">3.9 - Material para Manutenção de Bens Imóveis </v>
          </cell>
          <cell r="F583" t="str">
            <v>24.556.839/0001-79</v>
          </cell>
          <cell r="G583" t="str">
            <v>ARMAZEM COMERCIAL NOVO LAR LTDA</v>
          </cell>
          <cell r="H583" t="str">
            <v>B</v>
          </cell>
          <cell r="I583" t="str">
            <v>S</v>
          </cell>
          <cell r="J583" t="str">
            <v>000013931</v>
          </cell>
          <cell r="K583" t="str">
            <v>13/01/2026</v>
          </cell>
          <cell r="L583" t="str">
            <v>26260124556839000179550010000139311851319360</v>
          </cell>
          <cell r="M583" t="str">
            <v>26 - Pernambuco</v>
          </cell>
          <cell r="N583">
            <v>910.9</v>
          </cell>
        </row>
        <row r="584">
          <cell r="C584" t="str">
            <v>HOSPITAL DOM HÉLDER CÂMARA - CG. Nº 018/2022</v>
          </cell>
          <cell r="E584" t="str">
            <v xml:space="preserve">3.9 - Material para Manutenção de Bens Imóveis </v>
          </cell>
          <cell r="F584" t="str">
            <v>24.556.839/0001-79</v>
          </cell>
          <cell r="G584" t="str">
            <v>ARMAZEM COMERCIAL NOVO LAR LTDA</v>
          </cell>
          <cell r="H584" t="str">
            <v>B</v>
          </cell>
          <cell r="I584" t="str">
            <v>S</v>
          </cell>
          <cell r="J584" t="str">
            <v>000013936</v>
          </cell>
          <cell r="K584" t="str">
            <v>14/01/2026</v>
          </cell>
          <cell r="L584" t="str">
            <v>26260124556839000179550010000139361009360449</v>
          </cell>
          <cell r="M584" t="str">
            <v>26 - Pernambuco</v>
          </cell>
          <cell r="N584">
            <v>1596</v>
          </cell>
        </row>
        <row r="585">
          <cell r="C585" t="str">
            <v>HOSPITAL DOM HÉLDER CÂMARA - CG. Nº 018/2022</v>
          </cell>
          <cell r="E585" t="str">
            <v xml:space="preserve">3.9 - Material para Manutenção de Bens Imóveis </v>
          </cell>
          <cell r="F585" t="str">
            <v>05.680.868/0001-01</v>
          </cell>
          <cell r="G585" t="str">
            <v>ALUMIACO COMERCIO E INDUSTRIA LTDA</v>
          </cell>
          <cell r="H585" t="str">
            <v>B</v>
          </cell>
          <cell r="I585" t="str">
            <v>S</v>
          </cell>
          <cell r="J585" t="str">
            <v>000043611</v>
          </cell>
          <cell r="K585" t="str">
            <v>22/01/2026</v>
          </cell>
          <cell r="L585" t="str">
            <v>26260105680868000101550010000436111458884635</v>
          </cell>
          <cell r="M585" t="str">
            <v>26 - Pernambuco</v>
          </cell>
          <cell r="N585">
            <v>68</v>
          </cell>
        </row>
        <row r="586">
          <cell r="C586" t="str">
            <v>HOSPITAL DOM HÉLDER CÂMARA - CG. Nº 018/2022</v>
          </cell>
          <cell r="E586" t="str">
            <v xml:space="preserve">3.9 - Material para Manutenção de Bens Imóveis </v>
          </cell>
          <cell r="F586" t="str">
            <v>57.158.057/0007-26</v>
          </cell>
          <cell r="G586" t="str">
            <v>COMERCIAL ELETRICA PJ LTDA</v>
          </cell>
          <cell r="H586" t="str">
            <v>B</v>
          </cell>
          <cell r="I586" t="str">
            <v>S</v>
          </cell>
          <cell r="J586" t="str">
            <v>000284959</v>
          </cell>
          <cell r="K586" t="str">
            <v>29/01/2026</v>
          </cell>
          <cell r="L586" t="str">
            <v>26260157158057000726550010002849591805655432</v>
          </cell>
          <cell r="M586" t="str">
            <v>26 - Pernambuco</v>
          </cell>
          <cell r="N586">
            <v>1786</v>
          </cell>
        </row>
        <row r="587">
          <cell r="C587" t="str">
            <v>HOSPITAL DOM HÉLDER CÂMARA - CG. Nº 018/2022</v>
          </cell>
          <cell r="E587" t="str">
            <v xml:space="preserve">3.9 - Material para Manutenção de Bens Imóveis </v>
          </cell>
          <cell r="F587" t="str">
            <v>47.291.882/0001-55</v>
          </cell>
          <cell r="G587" t="str">
            <v>FERTEK EQUIPAMENTOS DE PROTECAO INDIVIDUAL LTDA</v>
          </cell>
          <cell r="H587" t="str">
            <v>B</v>
          </cell>
          <cell r="I587" t="str">
            <v>S</v>
          </cell>
          <cell r="J587" t="str">
            <v>005796</v>
          </cell>
          <cell r="K587" t="str">
            <v>05/01/2026</v>
          </cell>
          <cell r="L587" t="str">
            <v>26260147291882000155550010000057961548107989</v>
          </cell>
          <cell r="M587" t="str">
            <v>26 - Pernambuco</v>
          </cell>
          <cell r="N587">
            <v>136</v>
          </cell>
        </row>
        <row r="588">
          <cell r="C588" t="str">
            <v>HOSPITAL DOM HÉLDER CÂMARA - CG. Nº 018/2022</v>
          </cell>
          <cell r="E588" t="str">
            <v xml:space="preserve">3.9 - Material para Manutenção de Bens Imóveis </v>
          </cell>
          <cell r="F588" t="str">
            <v>41.248.067/0013-60</v>
          </cell>
          <cell r="G588" t="str">
            <v>FBS COMERCIO DE TINTAS LTDA</v>
          </cell>
          <cell r="H588" t="str">
            <v>B</v>
          </cell>
          <cell r="I588" t="str">
            <v>S</v>
          </cell>
          <cell r="J588" t="str">
            <v>1028</v>
          </cell>
          <cell r="K588" t="str">
            <v>08/01/2026</v>
          </cell>
          <cell r="L588" t="str">
            <v>26260141248067001360550010000010281892873611</v>
          </cell>
          <cell r="M588" t="str">
            <v>26 - Pernambuco</v>
          </cell>
          <cell r="N588">
            <v>4784.8999999999996</v>
          </cell>
        </row>
        <row r="589">
          <cell r="C589" t="str">
            <v>HOSPITAL DOM HÉLDER CÂMARA - CG. Nº 018/2022</v>
          </cell>
          <cell r="E589" t="str">
            <v xml:space="preserve">3.9 - Material para Manutenção de Bens Imóveis </v>
          </cell>
          <cell r="F589" t="str">
            <v>41.248.067/0013-60</v>
          </cell>
          <cell r="G589" t="str">
            <v>FBS COMERCIO DE TINTAS LTDA</v>
          </cell>
          <cell r="H589" t="str">
            <v>B</v>
          </cell>
          <cell r="I589" t="str">
            <v>S</v>
          </cell>
          <cell r="J589" t="str">
            <v>1122</v>
          </cell>
          <cell r="K589" t="str">
            <v>20/01/2026</v>
          </cell>
          <cell r="L589" t="str">
            <v>26260141248067001360550010000011221768902623</v>
          </cell>
          <cell r="M589" t="str">
            <v>26 - Pernambuco</v>
          </cell>
          <cell r="N589">
            <v>2392.4499999999998</v>
          </cell>
        </row>
        <row r="590">
          <cell r="C590" t="str">
            <v>HOSPITAL DOM HÉLDER CÂMARA - CG. Nº 018/2022</v>
          </cell>
          <cell r="E590" t="str">
            <v xml:space="preserve">3.9 - Material para Manutenção de Bens Imóveis </v>
          </cell>
          <cell r="F590" t="str">
            <v>03.666.136/0001-23</v>
          </cell>
          <cell r="G590" t="str">
            <v>ESPERANCA NORDESTE LTDA</v>
          </cell>
          <cell r="H590" t="str">
            <v>B</v>
          </cell>
          <cell r="I590" t="str">
            <v>S</v>
          </cell>
          <cell r="J590" t="str">
            <v>1232245</v>
          </cell>
          <cell r="K590" t="str">
            <v>05/01/2026</v>
          </cell>
          <cell r="L590" t="str">
            <v>26260103666136000123550010012322451461652902</v>
          </cell>
          <cell r="M590" t="str">
            <v>26 - Pernambuco</v>
          </cell>
          <cell r="N590">
            <v>545.11</v>
          </cell>
        </row>
        <row r="591">
          <cell r="C591" t="str">
            <v>HOSPITAL DOM HÉLDER CÂMARA - CG. Nº 018/2022</v>
          </cell>
          <cell r="E591" t="str">
            <v xml:space="preserve">3.9 - Material para Manutenção de Bens Imóveis </v>
          </cell>
          <cell r="F591" t="str">
            <v>03.666.136/0001-23</v>
          </cell>
          <cell r="G591" t="str">
            <v>ESPERANCA NORDESTE LTDA</v>
          </cell>
          <cell r="H591" t="str">
            <v>B</v>
          </cell>
          <cell r="I591" t="str">
            <v>S</v>
          </cell>
          <cell r="J591" t="str">
            <v>1233617</v>
          </cell>
          <cell r="K591" t="str">
            <v>12/01/2026</v>
          </cell>
          <cell r="L591" t="str">
            <v>26260103666136000123550010012336171808875276</v>
          </cell>
          <cell r="M591" t="str">
            <v>26 - Pernambuco</v>
          </cell>
          <cell r="N591">
            <v>106.9</v>
          </cell>
        </row>
        <row r="592">
          <cell r="C592" t="str">
            <v>HOSPITAL DOM HÉLDER CÂMARA - CG. Nº 018/2022</v>
          </cell>
          <cell r="E592" t="str">
            <v xml:space="preserve">3.9 - Material para Manutenção de Bens Imóveis </v>
          </cell>
          <cell r="F592" t="str">
            <v>62.545.815/0001-03</v>
          </cell>
          <cell r="G592" t="str">
            <v>W D N COMERCIO E SERVICOS LTDA</v>
          </cell>
          <cell r="H592" t="str">
            <v>B</v>
          </cell>
          <cell r="I592" t="str">
            <v>S</v>
          </cell>
          <cell r="J592" t="str">
            <v>173</v>
          </cell>
          <cell r="K592" t="str">
            <v>15/01/2026</v>
          </cell>
          <cell r="L592" t="str">
            <v>26260162545815000103550010000001731277751393</v>
          </cell>
          <cell r="M592" t="str">
            <v>26 - Pernambuco</v>
          </cell>
          <cell r="N592">
            <v>225</v>
          </cell>
        </row>
        <row r="593">
          <cell r="C593" t="str">
            <v>HOSPITAL DOM HÉLDER CÂMARA - CG. Nº 018/2022</v>
          </cell>
          <cell r="E593" t="str">
            <v xml:space="preserve">3.9 - Material para Manutenção de Bens Imóveis </v>
          </cell>
          <cell r="F593" t="str">
            <v>11.251.195/0001-69</v>
          </cell>
          <cell r="G593" t="str">
            <v>POSTO FIJI COMERCIO DE COMBUSTIVEIS LTDA</v>
          </cell>
          <cell r="H593" t="str">
            <v>B</v>
          </cell>
          <cell r="I593" t="str">
            <v>S</v>
          </cell>
          <cell r="J593" t="str">
            <v>24530</v>
          </cell>
          <cell r="K593" t="str">
            <v>03/01/2026</v>
          </cell>
          <cell r="L593" t="str">
            <v>26260111251195000169550120000245301003359664</v>
          </cell>
          <cell r="M593" t="str">
            <v>26 - Pernambuco</v>
          </cell>
          <cell r="N593">
            <v>55.84</v>
          </cell>
        </row>
        <row r="594">
          <cell r="C594" t="str">
            <v>HOSPITAL DOM HÉLDER CÂMARA - CG. Nº 018/2022</v>
          </cell>
          <cell r="E594" t="str">
            <v xml:space="preserve">3.9 - Material para Manutenção de Bens Imóveis </v>
          </cell>
          <cell r="F594" t="str">
            <v>34.351.431/0001-14</v>
          </cell>
          <cell r="G594" t="str">
            <v>MIL COMERCIO DE MATERIA DE CONSTR EIRELI</v>
          </cell>
          <cell r="H594" t="str">
            <v>B</v>
          </cell>
          <cell r="I594" t="str">
            <v>S</v>
          </cell>
          <cell r="J594" t="str">
            <v>3744</v>
          </cell>
          <cell r="K594" t="str">
            <v>07/01/2026</v>
          </cell>
          <cell r="L594" t="str">
            <v>26260134351431000114550010000037441213991021</v>
          </cell>
          <cell r="M594" t="str">
            <v>26 - Pernambuco</v>
          </cell>
          <cell r="N594">
            <v>2735.6</v>
          </cell>
        </row>
        <row r="595">
          <cell r="C595" t="str">
            <v>HOSPITAL DOM HÉLDER CÂMARA - CG. Nº 018/2022</v>
          </cell>
          <cell r="E595" t="str">
            <v xml:space="preserve">3.9 - Material para Manutenção de Bens Imóveis </v>
          </cell>
          <cell r="F595" t="str">
            <v>34.351.431/0001-14</v>
          </cell>
          <cell r="G595" t="str">
            <v>MIL COMERCIO DE MATERIA DE CONSTR EIRELI</v>
          </cell>
          <cell r="H595" t="str">
            <v>B</v>
          </cell>
          <cell r="I595" t="str">
            <v>S</v>
          </cell>
          <cell r="J595" t="str">
            <v>3747</v>
          </cell>
          <cell r="K595" t="str">
            <v>09/01/2026</v>
          </cell>
          <cell r="L595" t="str">
            <v>26260134351431000114550010000037471883010162</v>
          </cell>
          <cell r="M595" t="str">
            <v>26 - Pernambuco</v>
          </cell>
          <cell r="N595">
            <v>457.35</v>
          </cell>
        </row>
        <row r="596">
          <cell r="C596" t="str">
            <v>HOSPITAL DOM HÉLDER CÂMARA - CG. Nº 018/2022</v>
          </cell>
          <cell r="E596" t="str">
            <v xml:space="preserve">3.9 - Material para Manutenção de Bens Imóveis </v>
          </cell>
          <cell r="F596" t="str">
            <v>34.351.431/0001-14</v>
          </cell>
          <cell r="G596" t="str">
            <v>MIL COMERCIO DE MATERIA DE CONSTR EIRELI</v>
          </cell>
          <cell r="H596" t="str">
            <v>B</v>
          </cell>
          <cell r="I596" t="str">
            <v>S</v>
          </cell>
          <cell r="J596" t="str">
            <v>3755</v>
          </cell>
          <cell r="K596" t="str">
            <v>13/01/2026</v>
          </cell>
          <cell r="L596" t="str">
            <v>26260134351431000114550010000037551133213328</v>
          </cell>
          <cell r="M596" t="str">
            <v>26 - Pernambuco</v>
          </cell>
          <cell r="N596">
            <v>59.98</v>
          </cell>
        </row>
        <row r="597">
          <cell r="C597" t="str">
            <v>HOSPITAL DOM HÉLDER CÂMARA - CG. Nº 018/2022</v>
          </cell>
          <cell r="E597" t="str">
            <v xml:space="preserve">3.9 - Material para Manutenção de Bens Imóveis </v>
          </cell>
          <cell r="F597" t="str">
            <v>34.351.431/0001-14</v>
          </cell>
          <cell r="G597" t="str">
            <v>MIL COMERCIO DE MATERIA DE CONSTR EIRELI</v>
          </cell>
          <cell r="H597" t="str">
            <v>B</v>
          </cell>
          <cell r="I597" t="str">
            <v>S</v>
          </cell>
          <cell r="J597" t="str">
            <v>3759</v>
          </cell>
          <cell r="K597" t="str">
            <v>15/01/2026</v>
          </cell>
          <cell r="L597" t="str">
            <v>26260134351431000114550010000037591450412125</v>
          </cell>
          <cell r="M597" t="str">
            <v>26 - Pernambuco</v>
          </cell>
          <cell r="N597">
            <v>4050.53</v>
          </cell>
        </row>
        <row r="598">
          <cell r="C598" t="str">
            <v>HOSPITAL DOM HÉLDER CÂMARA - CG. Nº 018/2022</v>
          </cell>
          <cell r="E598" t="str">
            <v xml:space="preserve">3.9 - Material para Manutenção de Bens Imóveis </v>
          </cell>
          <cell r="F598" t="str">
            <v>34.351.431/0001-14</v>
          </cell>
          <cell r="G598" t="str">
            <v>MIL COMERCIO DE MATERIA DE CONSTR EIRELI</v>
          </cell>
          <cell r="H598" t="str">
            <v>B</v>
          </cell>
          <cell r="I598" t="str">
            <v>S</v>
          </cell>
          <cell r="J598" t="str">
            <v>3792</v>
          </cell>
          <cell r="K598" t="str">
            <v>27/01/2026</v>
          </cell>
          <cell r="L598" t="str">
            <v>26260134351431000114550010000037921236497500</v>
          </cell>
          <cell r="M598" t="str">
            <v>26 - Pernambuco</v>
          </cell>
          <cell r="N598">
            <v>284.8</v>
          </cell>
        </row>
        <row r="599">
          <cell r="C599" t="str">
            <v>HOSPITAL DOM HÉLDER CÂMARA - CG. Nº 018/2022</v>
          </cell>
          <cell r="E599" t="str">
            <v xml:space="preserve">3.9 - Material para Manutenção de Bens Imóveis </v>
          </cell>
          <cell r="F599" t="str">
            <v>34.351.431/0001-14</v>
          </cell>
          <cell r="G599" t="str">
            <v>MIL COMERCIO DE MATERIA DE CONSTR EIRELI</v>
          </cell>
          <cell r="H599" t="str">
            <v>B</v>
          </cell>
          <cell r="I599" t="str">
            <v>S</v>
          </cell>
          <cell r="J599" t="str">
            <v>3794</v>
          </cell>
          <cell r="K599" t="str">
            <v>27/01/2026</v>
          </cell>
          <cell r="L599" t="str">
            <v>26260134351431000114550010000037941106105917</v>
          </cell>
          <cell r="M599" t="str">
            <v>26 - Pernambuco</v>
          </cell>
          <cell r="N599">
            <v>5027.3999999999996</v>
          </cell>
        </row>
        <row r="600">
          <cell r="C600" t="str">
            <v>HOSPITAL DOM HÉLDER CÂMARA - CG. Nº 018/2022</v>
          </cell>
          <cell r="E600" t="str">
            <v xml:space="preserve">3.9 - Material para Manutenção de Bens Imóveis </v>
          </cell>
          <cell r="F600" t="str">
            <v>39.953.513/0001-52</v>
          </cell>
          <cell r="G600" t="str">
            <v>COMERCIAL RECIFE LTDA</v>
          </cell>
          <cell r="H600" t="str">
            <v>B</v>
          </cell>
          <cell r="I600" t="str">
            <v>S</v>
          </cell>
          <cell r="J600" t="str">
            <v>429</v>
          </cell>
          <cell r="K600" t="str">
            <v>06/01/2026</v>
          </cell>
          <cell r="L600" t="str">
            <v>26260139953513000152550010000004291100004295</v>
          </cell>
          <cell r="M600" t="str">
            <v>26 - Pernambuco</v>
          </cell>
          <cell r="N600">
            <v>640</v>
          </cell>
        </row>
        <row r="601">
          <cell r="C601" t="str">
            <v>HOSPITAL DOM HÉLDER CÂMARA - CG. Nº 018/2022</v>
          </cell>
          <cell r="E601" t="str">
            <v xml:space="preserve">3.9 - Material para Manutenção de Bens Imóveis </v>
          </cell>
          <cell r="F601" t="str">
            <v>39.953.513/0001-52</v>
          </cell>
          <cell r="G601" t="str">
            <v>COMERCIAL RECIFE LTDA</v>
          </cell>
          <cell r="H601" t="str">
            <v>B</v>
          </cell>
          <cell r="I601" t="str">
            <v>S</v>
          </cell>
          <cell r="J601" t="str">
            <v>481</v>
          </cell>
          <cell r="K601" t="str">
            <v>20/01/2026</v>
          </cell>
          <cell r="L601" t="str">
            <v>26260139953513000152550010000004811100004813</v>
          </cell>
          <cell r="M601" t="str">
            <v>26 - Pernambuco</v>
          </cell>
          <cell r="N601">
            <v>1014.5</v>
          </cell>
        </row>
        <row r="602">
          <cell r="C602" t="str">
            <v>HOSPITAL DOM HÉLDER CÂMARA - CG. Nº 018/2022</v>
          </cell>
          <cell r="E602" t="str">
            <v xml:space="preserve">3.9 - Material para Manutenção de Bens Imóveis </v>
          </cell>
          <cell r="F602" t="str">
            <v>39.953.513/0001-52</v>
          </cell>
          <cell r="G602" t="str">
            <v>COMERCIAL RECIFE LTDA</v>
          </cell>
          <cell r="H602" t="str">
            <v>B</v>
          </cell>
          <cell r="I602" t="str">
            <v>S</v>
          </cell>
          <cell r="J602" t="str">
            <v>505</v>
          </cell>
          <cell r="K602" t="str">
            <v>28/01/2026</v>
          </cell>
          <cell r="L602" t="str">
            <v>26260139953513000152550010000005051100005058</v>
          </cell>
          <cell r="M602" t="str">
            <v>26 - Pernambuco</v>
          </cell>
          <cell r="N602">
            <v>525</v>
          </cell>
        </row>
        <row r="603">
          <cell r="C603" t="str">
            <v>HOSPITAL DOM HÉLDER CÂMARA - CG. Nº 018/2022</v>
          </cell>
          <cell r="E603" t="str">
            <v xml:space="preserve">3.9 - Material para Manutenção de Bens Imóveis </v>
          </cell>
          <cell r="F603" t="str">
            <v>07.264.693/0001-79</v>
          </cell>
          <cell r="G603" t="str">
            <v>RENASCER MERCANTIL FERRAGISTA LTDA</v>
          </cell>
          <cell r="H603" t="str">
            <v>B</v>
          </cell>
          <cell r="I603" t="str">
            <v>S</v>
          </cell>
          <cell r="J603" t="str">
            <v>854209</v>
          </cell>
          <cell r="K603" t="str">
            <v>23/12/2025</v>
          </cell>
          <cell r="L603" t="str">
            <v>26251207264693000179550010005842091322187688</v>
          </cell>
          <cell r="M603" t="str">
            <v>26 - Pernambuco</v>
          </cell>
          <cell r="N603">
            <v>931.38</v>
          </cell>
        </row>
        <row r="604">
          <cell r="C604" t="str">
            <v>HOSPITAL DOM HÉLDER CÂMARA - CG. Nº 018/2022</v>
          </cell>
          <cell r="E604" t="str">
            <v xml:space="preserve">3.9 - Material para Manutenção de Bens Imóveis </v>
          </cell>
          <cell r="F604" t="str">
            <v>07.264.693/0001-79</v>
          </cell>
          <cell r="G604" t="str">
            <v>RENASCER MERCANTIL FERRAGISTA LTDA</v>
          </cell>
          <cell r="H604" t="str">
            <v>B</v>
          </cell>
          <cell r="I604" t="str">
            <v>S</v>
          </cell>
          <cell r="J604" t="str">
            <v>854209</v>
          </cell>
          <cell r="K604" t="str">
            <v>23/12/2025</v>
          </cell>
          <cell r="L604" t="str">
            <v>26251207264693000179550010008542091322187688</v>
          </cell>
          <cell r="M604" t="str">
            <v>26 - Pernambuco</v>
          </cell>
          <cell r="N604">
            <v>37.950000000000003</v>
          </cell>
        </row>
        <row r="605">
          <cell r="C605" t="str">
            <v>HOSPITAL DOM HÉLDER CÂMARA - CG. Nº 018/2022</v>
          </cell>
          <cell r="E605" t="str">
            <v xml:space="preserve">3.9 - Material para Manutenção de Bens Imóveis </v>
          </cell>
          <cell r="F605" t="str">
            <v>07.264.693/0001-79</v>
          </cell>
          <cell r="G605" t="str">
            <v>RENASCER MERCANTIL FERRAGISTA LTDA</v>
          </cell>
          <cell r="H605" t="str">
            <v>B</v>
          </cell>
          <cell r="I605" t="str">
            <v>S</v>
          </cell>
          <cell r="J605" t="str">
            <v>860201</v>
          </cell>
          <cell r="K605" t="str">
            <v>29/01/2026</v>
          </cell>
          <cell r="L605" t="str">
            <v>26260107264693000179550010008602011450962644</v>
          </cell>
          <cell r="M605" t="str">
            <v>26 - Pernambuco</v>
          </cell>
          <cell r="N605">
            <v>603.72</v>
          </cell>
        </row>
        <row r="606">
          <cell r="C606" t="str">
            <v>HOSPITAL DOM HÉLDER CÂMARA - CG. Nº 018/2022</v>
          </cell>
          <cell r="E606" t="str">
            <v xml:space="preserve">3.10 - Material para Manutenção de Bens Móveis </v>
          </cell>
          <cell r="F606" t="str">
            <v>11.101.202/0001-46</v>
          </cell>
          <cell r="G606" t="str">
            <v>VGC ALVES COMERCIO E SERVIÇOS</v>
          </cell>
          <cell r="H606" t="str">
            <v>B</v>
          </cell>
          <cell r="I606" t="str">
            <v>S</v>
          </cell>
          <cell r="J606" t="str">
            <v>000025368</v>
          </cell>
          <cell r="K606" t="str">
            <v>20/01/2026</v>
          </cell>
          <cell r="L606" t="str">
            <v>26260111101202000146550010000253681922648398</v>
          </cell>
          <cell r="M606" t="str">
            <v>26 - Pernambuco</v>
          </cell>
          <cell r="N606">
            <v>675</v>
          </cell>
        </row>
        <row r="607">
          <cell r="C607" t="str">
            <v>HOSPITAL DOM HÉLDER CÂMARA - CG. Nº 018/2022</v>
          </cell>
          <cell r="E607" t="str">
            <v xml:space="preserve">3.10 - Material para Manutenção de Bens Móveis </v>
          </cell>
          <cell r="F607" t="str">
            <v>24.425.720/0001-67</v>
          </cell>
          <cell r="G607" t="str">
            <v>ORIGINAL SUPRIMENTOS E EQUIPAMENTOS LTDA</v>
          </cell>
          <cell r="H607" t="str">
            <v>B</v>
          </cell>
          <cell r="I607" t="str">
            <v>S</v>
          </cell>
          <cell r="J607" t="str">
            <v>010234</v>
          </cell>
          <cell r="K607" t="str">
            <v>29/12/2025</v>
          </cell>
          <cell r="L607" t="str">
            <v>26251224425720000167550010000102341520123280</v>
          </cell>
          <cell r="M607" t="str">
            <v>26 - Pernambuco</v>
          </cell>
          <cell r="N607">
            <v>690</v>
          </cell>
        </row>
        <row r="608">
          <cell r="C608" t="str">
            <v>HOSPITAL DOM HÉLDER CÂMARA - CG. Nº 018/2022</v>
          </cell>
          <cell r="E608" t="str">
            <v xml:space="preserve">3.10 - Material para Manutenção de Bens Móveis </v>
          </cell>
          <cell r="F608" t="str">
            <v>05.991.790/0001-38</v>
          </cell>
          <cell r="G608" t="str">
            <v>CR MEDICAL PRODUTOS E SERVIÇOS LTDA ME</v>
          </cell>
          <cell r="H608" t="str">
            <v>B</v>
          </cell>
          <cell r="I608" t="str">
            <v>S</v>
          </cell>
          <cell r="J608" t="str">
            <v>9449</v>
          </cell>
          <cell r="K608" t="str">
            <v>13/01/2026</v>
          </cell>
          <cell r="L608" t="str">
            <v>26260105991790000138550010000094491807337101</v>
          </cell>
          <cell r="M608" t="str">
            <v>26 - Pernambuco</v>
          </cell>
          <cell r="N608">
            <v>59495.48</v>
          </cell>
        </row>
        <row r="609">
          <cell r="C609" t="str">
            <v>HOSPITAL DOM HÉLDER CÂMARA - CG. Nº 018/2022</v>
          </cell>
          <cell r="E609" t="str">
            <v xml:space="preserve">3.10 - Material para Manutenção de Bens Móveis </v>
          </cell>
          <cell r="F609" t="str">
            <v>39.608.155/0001-40</v>
          </cell>
          <cell r="G609" t="str">
            <v>MEDICAL LIGHT COM DE PROD HOSPITALARES</v>
          </cell>
          <cell r="H609" t="str">
            <v>B</v>
          </cell>
          <cell r="I609" t="str">
            <v>S</v>
          </cell>
          <cell r="J609" t="str">
            <v>0000005926</v>
          </cell>
          <cell r="K609" t="str">
            <v>07/01/2026</v>
          </cell>
          <cell r="L609" t="str">
            <v>35260139608155000140550010000059261923835807</v>
          </cell>
          <cell r="M609" t="str">
            <v>35 - São Paulo</v>
          </cell>
          <cell r="N609">
            <v>1732.5</v>
          </cell>
        </row>
        <row r="610">
          <cell r="C610" t="str">
            <v>HOSPITAL DOM HÉLDER CÂMARA - CG. Nº 018/2022</v>
          </cell>
          <cell r="E610" t="str">
            <v xml:space="preserve">3.10 - Material para Manutenção de Bens Móveis </v>
          </cell>
          <cell r="F610" t="str">
            <v>03.296.441/0001-70</v>
          </cell>
          <cell r="G610" t="str">
            <v>GDH COMERCIO DE EQUIPAMENTOS HOSPITALARES LTDA</v>
          </cell>
          <cell r="H610" t="str">
            <v>B</v>
          </cell>
          <cell r="I610" t="str">
            <v>S</v>
          </cell>
          <cell r="J610" t="str">
            <v>000005086</v>
          </cell>
          <cell r="K610" t="str">
            <v>15/01/2026</v>
          </cell>
          <cell r="L610" t="str">
            <v>35260103296441000170550010000050861000007773</v>
          </cell>
          <cell r="M610" t="str">
            <v>35 - São Paulo</v>
          </cell>
          <cell r="N610">
            <v>6237.36</v>
          </cell>
        </row>
        <row r="611">
          <cell r="C611" t="str">
            <v>HOSPITAL DOM HÉLDER CÂMARA - CG. Nº 018/2022</v>
          </cell>
          <cell r="E611" t="str">
            <v xml:space="preserve">3.10 - Material para Manutenção de Bens Móveis </v>
          </cell>
          <cell r="F611" t="str">
            <v>00.207.275/0001-09</v>
          </cell>
          <cell r="G611" t="str">
            <v>LIMARI MATERIAIS DE CONSTRUCOES LTDA</v>
          </cell>
          <cell r="H611" t="str">
            <v>B</v>
          </cell>
          <cell r="I611" t="str">
            <v>S</v>
          </cell>
          <cell r="J611" t="str">
            <v>000007653</v>
          </cell>
          <cell r="K611" t="str">
            <v>18/12/2025</v>
          </cell>
          <cell r="L611" t="str">
            <v>26251200207275000109550010000076531353312224</v>
          </cell>
          <cell r="M611" t="str">
            <v>26 - Pernambuco</v>
          </cell>
          <cell r="N611">
            <v>3870</v>
          </cell>
        </row>
        <row r="612">
          <cell r="C612" t="str">
            <v>HOSPITAL DOM HÉLDER CÂMARA - CG. Nº 018/2022</v>
          </cell>
          <cell r="E612" t="str">
            <v xml:space="preserve">3.10 - Material para Manutenção de Bens Móveis </v>
          </cell>
          <cell r="F612" t="str">
            <v>61.099.008/0031-67</v>
          </cell>
          <cell r="G612" t="str">
            <v>TAGUSTEC SERVICOS TECNOLOGICOS LTDA</v>
          </cell>
          <cell r="H612" t="str">
            <v>B</v>
          </cell>
          <cell r="I612" t="str">
            <v>S</v>
          </cell>
          <cell r="J612" t="str">
            <v>000014363</v>
          </cell>
          <cell r="K612" t="str">
            <v>11/08/2025</v>
          </cell>
          <cell r="L612" t="str">
            <v>26250861099008003167550550000143631248007790</v>
          </cell>
          <cell r="M612" t="str">
            <v>26 - Pernambuco</v>
          </cell>
          <cell r="N612">
            <v>161.09</v>
          </cell>
        </row>
        <row r="613">
          <cell r="C613" t="str">
            <v>HOSPITAL DOM HÉLDER CÂMARA - CG. Nº 018/2022</v>
          </cell>
          <cell r="E613" t="str">
            <v xml:space="preserve">3.10 - Material para Manutenção de Bens Móveis </v>
          </cell>
          <cell r="F613" t="str">
            <v>09.032.626/0002-35</v>
          </cell>
          <cell r="G613" t="str">
            <v>AGFA HEALTHCARE BRASIL IMPORT E SERV LTD</v>
          </cell>
          <cell r="H613" t="str">
            <v>B</v>
          </cell>
          <cell r="I613" t="str">
            <v>S</v>
          </cell>
          <cell r="J613" t="str">
            <v>000082908</v>
          </cell>
          <cell r="K613" t="str">
            <v>27/06/2024</v>
          </cell>
          <cell r="L613" t="str">
            <v>35240609032626000235550010000829081701270299</v>
          </cell>
          <cell r="M613" t="str">
            <v>35 -  São Paulo</v>
          </cell>
          <cell r="N613">
            <v>2956.26</v>
          </cell>
        </row>
        <row r="614">
          <cell r="C614" t="str">
            <v>HOSPITAL DOM HÉLDER CÂMARA - CG. Nº 018/2022</v>
          </cell>
          <cell r="E614" t="str">
            <v xml:space="preserve">3.10 - Material para Manutenção de Bens Móveis </v>
          </cell>
          <cell r="F614" t="str">
            <v>88.303.433/0001-67</v>
          </cell>
          <cell r="G614" t="str">
            <v>ITM SA INDUSTRIA DE TECNOLOGIAS MEDICAS</v>
          </cell>
          <cell r="H614" t="str">
            <v>B</v>
          </cell>
          <cell r="I614" t="str">
            <v>S</v>
          </cell>
          <cell r="J614" t="str">
            <v>000093037</v>
          </cell>
          <cell r="K614" t="str">
            <v>31/10/2025</v>
          </cell>
          <cell r="L614" t="str">
            <v>43251001072992000125550000000930371199069625</v>
          </cell>
          <cell r="M614" t="str">
            <v>43 - Rio Grande do Sul</v>
          </cell>
          <cell r="N614">
            <v>26456.880000000001</v>
          </cell>
        </row>
        <row r="615">
          <cell r="C615" t="str">
            <v>HOSPITAL DOM HÉLDER CÂMARA - CG. Nº 018/2022</v>
          </cell>
          <cell r="E615" t="str">
            <v xml:space="preserve">3.10 - Material para Manutenção de Bens Móveis </v>
          </cell>
          <cell r="F615" t="str">
            <v>08.697.852/0001-91</v>
          </cell>
          <cell r="G615" t="str">
            <v>ENDOGERAIS EQUIPAMENTOS MEDICOS LTDA</v>
          </cell>
          <cell r="H615" t="str">
            <v>B</v>
          </cell>
          <cell r="I615" t="str">
            <v>S</v>
          </cell>
          <cell r="J615" t="str">
            <v>010067</v>
          </cell>
          <cell r="K615" t="str">
            <v>02/12/2025</v>
          </cell>
          <cell r="L615" t="str">
            <v>32251208697852000191550010000100671430620617</v>
          </cell>
          <cell r="M615" t="str">
            <v>32 - Espírito Santo</v>
          </cell>
          <cell r="N615">
            <v>1430.6</v>
          </cell>
        </row>
        <row r="616">
          <cell r="C616" t="str">
            <v>HOSPITAL DOM HÉLDER CÂMARA - CG. Nº 018/2022</v>
          </cell>
          <cell r="E616" t="str">
            <v xml:space="preserve">3.10 - Material para Manutenção de Bens Móveis </v>
          </cell>
          <cell r="F616" t="str">
            <v>17.894.761/0001-37</v>
          </cell>
          <cell r="G616" t="str">
            <v>RECIFETRONIC COMERCIO E SERVICOS DE PRODUTOS DE INFORMATICA EIRELI</v>
          </cell>
          <cell r="H616" t="str">
            <v>B</v>
          </cell>
          <cell r="I616" t="str">
            <v>S</v>
          </cell>
          <cell r="J616" t="str">
            <v>10839</v>
          </cell>
          <cell r="K616" t="str">
            <v>09/01/2026</v>
          </cell>
          <cell r="L616" t="str">
            <v>26260117894761000137550010000108391957573205</v>
          </cell>
          <cell r="M616" t="str">
            <v>26 - Pernambuco</v>
          </cell>
          <cell r="N616">
            <v>225.3</v>
          </cell>
        </row>
        <row r="617">
          <cell r="C617" t="str">
            <v>HOSPITAL DOM HÉLDER CÂMARA - CG. Nº 018/2022</v>
          </cell>
          <cell r="E617" t="str">
            <v xml:space="preserve">3.10 - Material para Manutenção de Bens Móveis </v>
          </cell>
          <cell r="F617" t="str">
            <v>27.306.243/0001-09</v>
          </cell>
          <cell r="G617" t="str">
            <v>ENBEX HOSPITALAR LTDA</v>
          </cell>
          <cell r="H617" t="str">
            <v>B</v>
          </cell>
          <cell r="I617" t="str">
            <v>S</v>
          </cell>
          <cell r="J617" t="str">
            <v>7718</v>
          </cell>
          <cell r="K617" t="str">
            <v>05/12/2025</v>
          </cell>
          <cell r="L617" t="str">
            <v>31251227306243000109550010000077181761421251</v>
          </cell>
          <cell r="M617" t="str">
            <v>31 - Minas Gerais</v>
          </cell>
          <cell r="N617">
            <v>1770</v>
          </cell>
        </row>
        <row r="618">
          <cell r="C618" t="str">
            <v>HOSPITAL DOM HÉLDER CÂMARA - CG. Nº 018/2022</v>
          </cell>
          <cell r="E618" t="str">
            <v xml:space="preserve">3.10 - Material para Manutenção de Bens Móveis </v>
          </cell>
          <cell r="F618" t="str">
            <v>05.991.790/0001-38</v>
          </cell>
          <cell r="G618" t="str">
            <v>CR MEDICAL PRODUTOS E SERVIÇOS LTDA ME</v>
          </cell>
          <cell r="H618" t="str">
            <v>B</v>
          </cell>
          <cell r="I618" t="str">
            <v>S</v>
          </cell>
          <cell r="J618" t="str">
            <v>9449</v>
          </cell>
          <cell r="K618" t="str">
            <v>13/01/2026</v>
          </cell>
          <cell r="L618" t="str">
            <v>26260105991790000138550010000094491807337101</v>
          </cell>
          <cell r="M618" t="str">
            <v>26 - Pernambuco</v>
          </cell>
          <cell r="N618">
            <v>354.52</v>
          </cell>
        </row>
        <row r="619">
          <cell r="C619" t="str">
            <v>HOSPITAL DOM HÉLDER CÂMARA - CG. Nº 018/2022</v>
          </cell>
          <cell r="E619" t="str">
            <v xml:space="preserve">3.8 - Uniformes, Tecidos e Aviamentos </v>
          </cell>
          <cell r="F619" t="str">
            <v>38.047.695/0001-30</v>
          </cell>
          <cell r="G619" t="str">
            <v>IMPACTO COMERCIO E REPRESENTACOES LTDA</v>
          </cell>
          <cell r="H619" t="str">
            <v>B</v>
          </cell>
          <cell r="I619" t="str">
            <v>S</v>
          </cell>
          <cell r="J619" t="str">
            <v>000001270</v>
          </cell>
          <cell r="K619" t="str">
            <v>20/01/2026</v>
          </cell>
          <cell r="L619" t="str">
            <v>25260138047695000130550010000012701101200744</v>
          </cell>
          <cell r="M619" t="str">
            <v>25 - Paraíba</v>
          </cell>
          <cell r="N619">
            <v>4249.5</v>
          </cell>
        </row>
        <row r="620">
          <cell r="C620" t="str">
            <v>HOSPITAL DOM HÉLDER CÂMARA - CG. Nº 018/2022</v>
          </cell>
          <cell r="E620" t="str">
            <v xml:space="preserve">3.8 - Uniformes, Tecidos e Aviamentos </v>
          </cell>
          <cell r="F620" t="str">
            <v>55.111.043/0001-36</v>
          </cell>
          <cell r="G620" t="str">
            <v>A5 DISTRIBUIDORA ATACADISTA DE PRODUTOS LTDA</v>
          </cell>
          <cell r="H620" t="str">
            <v>B</v>
          </cell>
          <cell r="I620" t="str">
            <v>S</v>
          </cell>
          <cell r="J620" t="str">
            <v>000003844</v>
          </cell>
          <cell r="K620" t="str">
            <v>09/01/2026</v>
          </cell>
          <cell r="L620" t="str">
            <v>26260155111043000136550010000038441997859956</v>
          </cell>
          <cell r="M620" t="str">
            <v>26 - Pernambuco</v>
          </cell>
          <cell r="N620">
            <v>112.5</v>
          </cell>
        </row>
        <row r="621">
          <cell r="C621" t="str">
            <v>HOSPITAL DOM HÉLDER CÂMARA - CG. Nº 018/2022</v>
          </cell>
          <cell r="E621" t="str">
            <v xml:space="preserve">3.8 - Uniformes, Tecidos e Aviamentos </v>
          </cell>
          <cell r="F621" t="str">
            <v>55.111.043/0001-36</v>
          </cell>
          <cell r="G621" t="str">
            <v>A5 DISTRIBUIDORA ATACADISTA DE PRODUTOS LTDA</v>
          </cell>
          <cell r="H621" t="str">
            <v>B</v>
          </cell>
          <cell r="I621" t="str">
            <v>S</v>
          </cell>
          <cell r="J621" t="str">
            <v>000003844</v>
          </cell>
          <cell r="K621" t="str">
            <v>09/01/2026</v>
          </cell>
          <cell r="L621" t="str">
            <v>26260155111043000136550010000038441997859956</v>
          </cell>
          <cell r="M621" t="str">
            <v>26 - Pernambuco</v>
          </cell>
          <cell r="N621">
            <v>3160</v>
          </cell>
        </row>
        <row r="622">
          <cell r="C622" t="str">
            <v>HOSPITAL DOM HÉLDER CÂMARA - CG. Nº 018/2022</v>
          </cell>
          <cell r="E622" t="str">
            <v xml:space="preserve">3.8 - Uniformes, Tecidos e Aviamentos </v>
          </cell>
          <cell r="F622" t="str">
            <v>05.364.830/0001-11</v>
          </cell>
          <cell r="G622" t="str">
            <v>EXTIN IND COM E SERVICOS LTDA</v>
          </cell>
          <cell r="H622" t="str">
            <v>B</v>
          </cell>
          <cell r="I622" t="str">
            <v>S</v>
          </cell>
          <cell r="J622" t="str">
            <v>000007525</v>
          </cell>
          <cell r="K622" t="str">
            <v>05/01/2026</v>
          </cell>
          <cell r="L622" t="str">
            <v>26260105364830000111550010000075251982355364</v>
          </cell>
          <cell r="M622" t="str">
            <v>26 - Pernambuco</v>
          </cell>
          <cell r="N622">
            <v>7395</v>
          </cell>
        </row>
        <row r="623">
          <cell r="C623" t="str">
            <v>HOSPITAL DOM HÉLDER CÂMARA - CG. Nº 018/2022</v>
          </cell>
          <cell r="E623" t="str">
            <v xml:space="preserve">3.8 - Uniformes, Tecidos e Aviamentos </v>
          </cell>
          <cell r="F623" t="str">
            <v>04.004.741/0001-00</v>
          </cell>
          <cell r="G623" t="str">
            <v>NORLUX LTDA-ME</v>
          </cell>
          <cell r="H623" t="str">
            <v>B</v>
          </cell>
          <cell r="I623" t="str">
            <v>S</v>
          </cell>
          <cell r="J623" t="str">
            <v>000012769</v>
          </cell>
          <cell r="K623" t="str">
            <v>14/01/2026</v>
          </cell>
          <cell r="L623" t="str">
            <v>26260104004741000100550010000127691000098741</v>
          </cell>
          <cell r="M623" t="str">
            <v>26 - Pernambuco</v>
          </cell>
          <cell r="N623">
            <v>156</v>
          </cell>
        </row>
        <row r="624">
          <cell r="C624" t="str">
            <v>HOSPITAL DOM HÉLDER CÂMARA - CG. Nº 018/2022</v>
          </cell>
          <cell r="E624" t="str">
            <v xml:space="preserve">3.8 - Uniformes, Tecidos e Aviamentos </v>
          </cell>
          <cell r="F624" t="str">
            <v>10.891.852/0001-70</v>
          </cell>
          <cell r="G624" t="str">
            <v>SMART SUPRIMENTOS DIST DE PROD DE HIGIENE E LIMPEZA LTDA</v>
          </cell>
          <cell r="H624" t="str">
            <v>B</v>
          </cell>
          <cell r="I624" t="str">
            <v>S</v>
          </cell>
          <cell r="J624" t="str">
            <v>000058340</v>
          </cell>
          <cell r="K624" t="str">
            <v>14/01/2026</v>
          </cell>
          <cell r="L624" t="str">
            <v>26260110891852000170550010000583401260583404</v>
          </cell>
          <cell r="M624" t="str">
            <v>26 - Pernambuco</v>
          </cell>
          <cell r="N624">
            <v>210</v>
          </cell>
        </row>
        <row r="625">
          <cell r="C625" t="str">
            <v>HOSPITAL DOM HÉLDER CÂMARA - CG. Nº 018/2022</v>
          </cell>
          <cell r="E625" t="str">
            <v xml:space="preserve">3.8 - Uniformes, Tecidos e Aviamentos </v>
          </cell>
          <cell r="F625" t="str">
            <v>11.449.180/0001-00</v>
          </cell>
          <cell r="G625" t="str">
            <v>DPROSMED DISTRIB. DE PRODUTOS MEDICOS HOSPITALARES EIRELI</v>
          </cell>
          <cell r="H625" t="str">
            <v>B</v>
          </cell>
          <cell r="I625" t="str">
            <v>S</v>
          </cell>
          <cell r="J625" t="str">
            <v>00030605</v>
          </cell>
          <cell r="K625" t="str">
            <v>13/01/2026</v>
          </cell>
          <cell r="L625" t="str">
            <v>26260111449180000290550010000306051000719394</v>
          </cell>
          <cell r="M625" t="str">
            <v>26 - Pernambuco</v>
          </cell>
          <cell r="N625">
            <v>112</v>
          </cell>
        </row>
        <row r="626">
          <cell r="C626" t="str">
            <v>HOSPITAL DOM HÉLDER CÂMARA - CG. Nº 018/2022</v>
          </cell>
          <cell r="E626" t="str">
            <v xml:space="preserve">3.8 - Uniformes, Tecidos e Aviamentos </v>
          </cell>
          <cell r="F626" t="str">
            <v>10.779.833/0001-56</v>
          </cell>
          <cell r="G626" t="str">
            <v>MEDICAL MERCANTIL DE APAR MEDICA LTDA</v>
          </cell>
          <cell r="H626" t="str">
            <v>B</v>
          </cell>
          <cell r="I626" t="str">
            <v>S</v>
          </cell>
          <cell r="J626" t="str">
            <v>000662800</v>
          </cell>
          <cell r="K626" t="str">
            <v>15/01/2026</v>
          </cell>
          <cell r="L626" t="str">
            <v>26260110779833000156550010006628001664826009</v>
          </cell>
          <cell r="M626" t="str">
            <v>26 - Pernambuco</v>
          </cell>
          <cell r="N626">
            <v>2590.4</v>
          </cell>
        </row>
        <row r="627">
          <cell r="C627" t="str">
            <v>HOSPITAL DOM HÉLDER CÂMARA - CG. Nº 018/2022</v>
          </cell>
          <cell r="E627" t="str">
            <v xml:space="preserve">3.8 - Uniformes, Tecidos e Aviamentos </v>
          </cell>
          <cell r="F627" t="str">
            <v>62.545.815/0001-03</v>
          </cell>
          <cell r="G627" t="str">
            <v>W D N COMERCIO E SERVICOS LTDA</v>
          </cell>
          <cell r="H627" t="str">
            <v>B</v>
          </cell>
          <cell r="I627" t="str">
            <v>S</v>
          </cell>
          <cell r="J627" t="str">
            <v>178</v>
          </cell>
          <cell r="K627" t="str">
            <v>19/01/2026</v>
          </cell>
          <cell r="L627" t="str">
            <v>26260162545815000103550010000001781298779102</v>
          </cell>
          <cell r="M627" t="str">
            <v>26 - Pernambuco</v>
          </cell>
          <cell r="N627">
            <v>216</v>
          </cell>
        </row>
        <row r="628">
          <cell r="C628" t="str">
            <v>HOSPITAL DOM HÉLDER CÂMARA - CG. Nº 018/2022</v>
          </cell>
          <cell r="E628" t="str">
            <v xml:space="preserve">3.8 - Uniformes, Tecidos e Aviamentos </v>
          </cell>
          <cell r="F628" t="str">
            <v>22.006.201/0001-39</v>
          </cell>
          <cell r="G628" t="str">
            <v>FORTPEL COMERCIO DE DESCARTAVEIS LTDA</v>
          </cell>
          <cell r="H628" t="str">
            <v>B</v>
          </cell>
          <cell r="I628" t="str">
            <v>S</v>
          </cell>
          <cell r="J628" t="str">
            <v>360279</v>
          </cell>
          <cell r="K628" t="str">
            <v>13/01/2026</v>
          </cell>
          <cell r="L628" t="str">
            <v>26260122006201000139550000003602791103602790</v>
          </cell>
          <cell r="M628" t="str">
            <v>26 - Pernambuco</v>
          </cell>
          <cell r="N628">
            <v>428.5</v>
          </cell>
        </row>
        <row r="629">
          <cell r="C629" t="str">
            <v>HOSPITAL DOM HÉLDER CÂMARA - CG. Nº 018/2022</v>
          </cell>
          <cell r="E629" t="str">
            <v xml:space="preserve">3.8 - Uniformes, Tecidos e Aviamentos </v>
          </cell>
          <cell r="F629" t="str">
            <v>39.953.513/0001-52</v>
          </cell>
          <cell r="G629" t="str">
            <v>COMERCIAL RECIFE LTDA</v>
          </cell>
          <cell r="H629" t="str">
            <v>B</v>
          </cell>
          <cell r="I629" t="str">
            <v>S</v>
          </cell>
          <cell r="J629" t="str">
            <v>455</v>
          </cell>
          <cell r="K629" t="str">
            <v>13/01/2026</v>
          </cell>
          <cell r="L629" t="str">
            <v>26260139953513000152550010000004551100004554</v>
          </cell>
          <cell r="M629" t="str">
            <v>26 - Pernambuco</v>
          </cell>
          <cell r="N629">
            <v>55.6</v>
          </cell>
        </row>
        <row r="630">
          <cell r="C630" t="str">
            <v>HOSPITAL DOM HÉLDER CÂMARA - CG. Nº 018/2022</v>
          </cell>
          <cell r="E630" t="str">
            <v>1.99 - Outras Despesas com Pessoal</v>
          </cell>
          <cell r="F630">
            <v>9759606000260</v>
          </cell>
          <cell r="G630" t="str">
            <v>Bilhetagem Eletronica Municipal (Bem Facil)</v>
          </cell>
          <cell r="H630" t="str">
            <v>S</v>
          </cell>
          <cell r="I630" t="str">
            <v>N</v>
          </cell>
          <cell r="J630">
            <v>83690</v>
          </cell>
          <cell r="K630">
            <v>46014</v>
          </cell>
          <cell r="M630" t="str">
            <v>2611606 - Recife - PE</v>
          </cell>
          <cell r="N630">
            <v>6998.44</v>
          </cell>
        </row>
        <row r="631">
          <cell r="C631" t="str">
            <v>HOSPITAL DOM HÉLDER CÂMARA - CG. Nº 018/2022</v>
          </cell>
          <cell r="E631" t="str">
            <v>1.99 - Outras Despesas com Pessoal</v>
          </cell>
          <cell r="F631">
            <v>2102498000129</v>
          </cell>
          <cell r="G631" t="str">
            <v xml:space="preserve">Mag Seguros </v>
          </cell>
          <cell r="H631" t="str">
            <v>S</v>
          </cell>
          <cell r="I631" t="str">
            <v>N</v>
          </cell>
          <cell r="J631">
            <v>32</v>
          </cell>
          <cell r="K631">
            <v>46065</v>
          </cell>
          <cell r="M631" t="str">
            <v>2611606 - Recife - PE</v>
          </cell>
          <cell r="N631">
            <v>3280.8</v>
          </cell>
        </row>
        <row r="632">
          <cell r="C632" t="str">
            <v>HOSPITAL DOM HÉLDER CÂMARA - CG. Nº 018/2022</v>
          </cell>
          <cell r="E632" t="str">
            <v>1.99 - Outras Despesas com Pessoal</v>
          </cell>
          <cell r="F632">
            <v>24441891000180</v>
          </cell>
          <cell r="G632" t="str">
            <v xml:space="preserve">Rodoviaria Borborema </v>
          </cell>
          <cell r="H632" t="str">
            <v>S</v>
          </cell>
          <cell r="I632" t="str">
            <v>N</v>
          </cell>
          <cell r="J632">
            <v>48850</v>
          </cell>
          <cell r="K632">
            <v>46020</v>
          </cell>
          <cell r="M632" t="str">
            <v>2611606 - Recife - PE</v>
          </cell>
          <cell r="N632">
            <v>13510</v>
          </cell>
        </row>
        <row r="633">
          <cell r="C633" t="str">
            <v>HOSPITAL DOM HÉLDER CÂMARA - CG. Nº 018/2022</v>
          </cell>
          <cell r="E633" t="str">
            <v>1.99 - Outras Despesas com Pessoal</v>
          </cell>
          <cell r="F633">
            <v>41070889000160</v>
          </cell>
          <cell r="G633" t="str">
            <v>Transporte e Serviços Astro Ltda-ME (Astrotur)</v>
          </cell>
          <cell r="H633" t="str">
            <v>S</v>
          </cell>
          <cell r="I633" t="str">
            <v>S</v>
          </cell>
          <cell r="J633">
            <v>12253</v>
          </cell>
          <cell r="K633">
            <v>46055</v>
          </cell>
          <cell r="M633" t="str">
            <v>2611606 - Recife - PE</v>
          </cell>
          <cell r="N633">
            <v>110959.67999999999</v>
          </cell>
        </row>
        <row r="634">
          <cell r="C634" t="str">
            <v>HOSPITAL DOM HÉLDER CÂMARA - CG. Nº 018/2022</v>
          </cell>
          <cell r="E634" t="str">
            <v>1.99 - Outras Despesas com Pessoal</v>
          </cell>
          <cell r="F634">
            <v>9759606000180</v>
          </cell>
          <cell r="G634" t="str">
            <v>Vem - Vale Eletronico Metropolitano - GERAL</v>
          </cell>
          <cell r="H634" t="str">
            <v>S</v>
          </cell>
          <cell r="I634" t="str">
            <v>N</v>
          </cell>
          <cell r="J634">
            <v>23175424</v>
          </cell>
          <cell r="K634">
            <v>46014</v>
          </cell>
          <cell r="M634" t="str">
            <v>2611606 - Recife - PE</v>
          </cell>
          <cell r="N634">
            <v>58829.1</v>
          </cell>
        </row>
        <row r="635">
          <cell r="C635" t="str">
            <v>HOSPITAL DOM HÉLDER CÂMARA - CG. Nº 018/2022</v>
          </cell>
          <cell r="E635" t="str">
            <v>1.99 - Outras Despesas com Pessoal</v>
          </cell>
          <cell r="F635">
            <v>9759606000180</v>
          </cell>
          <cell r="G635" t="str">
            <v>Vem - Vale Eletronico Metropolitano - JOVEM</v>
          </cell>
          <cell r="H635" t="str">
            <v>S</v>
          </cell>
          <cell r="I635" t="str">
            <v>N</v>
          </cell>
          <cell r="J635">
            <v>23175112</v>
          </cell>
          <cell r="K635">
            <v>46014</v>
          </cell>
          <cell r="M635" t="str">
            <v>2611606 - Recife - PE</v>
          </cell>
          <cell r="N635">
            <v>1941.5</v>
          </cell>
        </row>
        <row r="636">
          <cell r="C636" t="str">
            <v>HOSPITAL DOM HÉLDER CÂMARA - CG. Nº 018/2022</v>
          </cell>
          <cell r="E636" t="str">
            <v>1.99 - Outras Despesas com Pessoal</v>
          </cell>
          <cell r="F636">
            <v>9759606000180</v>
          </cell>
          <cell r="G636" t="str">
            <v xml:space="preserve">Vem - Vale Eletronico Metropolitano - BEM FACIL COMPLEMENTAR </v>
          </cell>
          <cell r="H636" t="str">
            <v>s</v>
          </cell>
          <cell r="I636" t="str">
            <v>N</v>
          </cell>
          <cell r="J636">
            <v>23366468</v>
          </cell>
          <cell r="K636">
            <v>46031</v>
          </cell>
          <cell r="M636" t="str">
            <v>2611606 - Recife - PE</v>
          </cell>
          <cell r="N636">
            <v>297.5</v>
          </cell>
        </row>
        <row r="637">
          <cell r="C637" t="str">
            <v>HOSPITAL DOM HÉLDER CÂMARA - CG. Nº 018/2022</v>
          </cell>
          <cell r="E637" t="str">
            <v>1.99 - Outras Despesas com Pessoal</v>
          </cell>
          <cell r="F637">
            <v>9759606000260</v>
          </cell>
          <cell r="G637" t="str">
            <v xml:space="preserve">Vem - Vale Eletronico Metropolitano - BEM FACIL COMPLEMENTAR </v>
          </cell>
          <cell r="H637" t="str">
            <v>S</v>
          </cell>
          <cell r="I637" t="str">
            <v>N</v>
          </cell>
          <cell r="J637">
            <v>23571466</v>
          </cell>
          <cell r="K637">
            <v>46043</v>
          </cell>
          <cell r="M637" t="str">
            <v>2611606 - Recife - PE</v>
          </cell>
          <cell r="N637">
            <v>575.17999999999995</v>
          </cell>
        </row>
        <row r="638">
          <cell r="C638" t="str">
            <v>HOSPITAL DOM HÉLDER CÂMARA - CG. Nº 018/2022</v>
          </cell>
          <cell r="E638" t="str">
            <v>1.99 - Outras Despesas com Pessoal</v>
          </cell>
          <cell r="F638">
            <v>9759606000260</v>
          </cell>
          <cell r="G638" t="str">
            <v xml:space="preserve">Vem - Vale Eletronico Metropolitano - BEM FACIL COMPLEMENTAR </v>
          </cell>
          <cell r="H638" t="str">
            <v>S</v>
          </cell>
          <cell r="I638" t="str">
            <v>N</v>
          </cell>
          <cell r="J638">
            <v>23571389</v>
          </cell>
          <cell r="K638">
            <v>46043</v>
          </cell>
          <cell r="M638" t="str">
            <v>2611606 - Recife - PE</v>
          </cell>
          <cell r="N638">
            <v>107.98</v>
          </cell>
        </row>
        <row r="639">
          <cell r="C639" t="str">
            <v>HOSPITAL DOM HÉLDER CÂMARA - CG. Nº 018/2022</v>
          </cell>
          <cell r="E639" t="str">
            <v>1.99 - Outras Despesas com Pessoal</v>
          </cell>
          <cell r="F639">
            <v>9759606000260</v>
          </cell>
          <cell r="G639" t="str">
            <v xml:space="preserve">Vem - Vale Eletronico Metropolitano - GERAL COMPLEMENTAR </v>
          </cell>
          <cell r="H639" t="str">
            <v>S</v>
          </cell>
          <cell r="I639" t="str">
            <v>N</v>
          </cell>
          <cell r="J639">
            <v>490006</v>
          </cell>
          <cell r="K639">
            <v>46031</v>
          </cell>
          <cell r="M639" t="str">
            <v>2611606 - Recife - PE</v>
          </cell>
          <cell r="N639">
            <v>192</v>
          </cell>
        </row>
        <row r="640">
          <cell r="C640" t="str">
            <v>HOSPITAL DOM HÉLDER CÂMARA - CG. Nº 018/2022</v>
          </cell>
          <cell r="E640" t="str">
            <v>1.99 - Outras Despesas com Pessoal</v>
          </cell>
          <cell r="F640">
            <v>1321103701182</v>
          </cell>
          <cell r="G640" t="str">
            <v xml:space="preserve">CeA NASCIMENTO DE ALIMENTAÇÃO LTDA - APRIMORE </v>
          </cell>
          <cell r="H640" t="str">
            <v>S</v>
          </cell>
          <cell r="I640" t="str">
            <v>S</v>
          </cell>
          <cell r="J640">
            <v>9</v>
          </cell>
          <cell r="K640">
            <v>46055</v>
          </cell>
          <cell r="M640" t="str">
            <v>2611606 - Recife - PE</v>
          </cell>
          <cell r="N640">
            <v>133658.9</v>
          </cell>
        </row>
        <row r="641">
          <cell r="C641" t="str">
            <v>HOSPITAL DOM HÉLDER CÂMARA - CG. Nº 018/2022</v>
          </cell>
          <cell r="E641" t="str">
            <v>3.14 - Alimentação Preparada</v>
          </cell>
          <cell r="F641">
            <v>1321103701182</v>
          </cell>
          <cell r="G641" t="str">
            <v xml:space="preserve">CeA NASCIMENTO DE ALIMENTAÇÃO LTDA - APRIMORE </v>
          </cell>
          <cell r="H641" t="str">
            <v>S</v>
          </cell>
          <cell r="I641" t="str">
            <v>S</v>
          </cell>
          <cell r="J641">
            <v>9</v>
          </cell>
          <cell r="K641">
            <v>46055</v>
          </cell>
          <cell r="M641" t="str">
            <v>2611606 - Recife - PE</v>
          </cell>
          <cell r="N641">
            <v>444844.75</v>
          </cell>
        </row>
        <row r="642">
          <cell r="C642" t="str">
            <v>HOSPITAL DOM HÉLDER CÂMARA - CG. Nº 018/2022</v>
          </cell>
          <cell r="E642" t="str">
            <v xml:space="preserve">5.21 - Seguros em geral </v>
          </cell>
          <cell r="F642">
            <v>61573796000166</v>
          </cell>
          <cell r="G642" t="str">
            <v xml:space="preserve">ALLIANZ EMPRESARIAL </v>
          </cell>
          <cell r="H642" t="str">
            <v>S</v>
          </cell>
          <cell r="I642" t="str">
            <v>N</v>
          </cell>
          <cell r="J642" t="str">
            <v>APOLICE</v>
          </cell>
          <cell r="K642">
            <v>46023</v>
          </cell>
          <cell r="M642" t="str">
            <v>2611606 - Recife - PE</v>
          </cell>
          <cell r="N642">
            <v>386.57</v>
          </cell>
        </row>
        <row r="643">
          <cell r="C643" t="str">
            <v>HOSPITAL DOM HÉLDER CÂMARA - CG. Nº 018/2022</v>
          </cell>
          <cell r="E643" t="str">
            <v xml:space="preserve">5.25 - Serviços Bancários </v>
          </cell>
          <cell r="F643">
            <v>9039744000860</v>
          </cell>
          <cell r="G643" t="str">
            <v>Tarifas Bancárias</v>
          </cell>
          <cell r="H643" t="str">
            <v>S</v>
          </cell>
          <cell r="I643" t="str">
            <v>N</v>
          </cell>
          <cell r="K643">
            <v>46023</v>
          </cell>
          <cell r="M643" t="str">
            <v>2602902 - Cabo de Santo Agostinho - PE</v>
          </cell>
          <cell r="N643">
            <v>388.7</v>
          </cell>
        </row>
        <row r="644">
          <cell r="C644" t="str">
            <v>HOSPITAL DOM HÉLDER CÂMARA - CG. Nº 018/2022</v>
          </cell>
          <cell r="E644" t="str">
            <v>5.9 - Telefonia Móvel</v>
          </cell>
          <cell r="F644">
            <v>2558157000162</v>
          </cell>
          <cell r="G644" t="str">
            <v xml:space="preserve">VIVO TELEFONIA </v>
          </cell>
          <cell r="H644" t="str">
            <v>S</v>
          </cell>
          <cell r="I644" t="str">
            <v>N</v>
          </cell>
          <cell r="J644">
            <v>273155</v>
          </cell>
          <cell r="K644">
            <v>46051</v>
          </cell>
          <cell r="M644" t="str">
            <v>2602902 - Cabo de Santo Agostinho - PE</v>
          </cell>
          <cell r="N644">
            <v>157.75</v>
          </cell>
        </row>
        <row r="645">
          <cell r="C645" t="str">
            <v>HOSPITAL DOM HÉLDER CÂMARA - CG. Nº 018/2022</v>
          </cell>
          <cell r="E645" t="str">
            <v>5.18 - Teledonia Fixa</v>
          </cell>
          <cell r="F645">
            <v>3423730000193</v>
          </cell>
          <cell r="G645" t="str">
            <v>Smart Serviços de Internet Ltda - Me (Algar Telecom)</v>
          </cell>
          <cell r="H645" t="str">
            <v>S</v>
          </cell>
          <cell r="I645" t="str">
            <v>N</v>
          </cell>
          <cell r="J645">
            <v>462579514</v>
          </cell>
          <cell r="K645">
            <v>46056</v>
          </cell>
          <cell r="M645" t="str">
            <v>2611606 - Recife - PE</v>
          </cell>
          <cell r="N645">
            <v>1531.83</v>
          </cell>
        </row>
        <row r="646">
          <cell r="C646" t="str">
            <v>HOSPITAL DOM HÉLDER CÂMARA - CG. Nº 018/2022</v>
          </cell>
          <cell r="E646" t="str">
            <v>5.18 - Teledonia Fixa</v>
          </cell>
          <cell r="F646">
            <v>41644220000135</v>
          </cell>
          <cell r="G646" t="str">
            <v xml:space="preserve">DB3 SERVIÇOS DE TELECOMUNICAÇÇÕES S.A - GIGA EMPRESAS </v>
          </cell>
          <cell r="H646" t="str">
            <v>S</v>
          </cell>
          <cell r="I646" t="str">
            <v>S</v>
          </cell>
          <cell r="J646">
            <v>41968</v>
          </cell>
          <cell r="K646">
            <v>46054</v>
          </cell>
          <cell r="M646" t="str">
            <v>2602902 - Cabo de Santo Agostinho - PE</v>
          </cell>
          <cell r="N646">
            <v>950</v>
          </cell>
        </row>
        <row r="647">
          <cell r="C647" t="str">
            <v>HOSPITAL DOM HÉLDER CÂMARA - CG. Nº 018/2022</v>
          </cell>
          <cell r="E647" t="str">
            <v>5.13 - Água e Esgoto</v>
          </cell>
          <cell r="F647">
            <v>9769035000164</v>
          </cell>
          <cell r="G647" t="str">
            <v>Compesa (Companhia Pernambucana de Saneamento)</v>
          </cell>
          <cell r="H647" t="str">
            <v>S</v>
          </cell>
          <cell r="I647" t="str">
            <v>N</v>
          </cell>
          <cell r="J647" t="str">
            <v>077997964</v>
          </cell>
          <cell r="K647">
            <v>46031</v>
          </cell>
          <cell r="M647" t="str">
            <v>2602902 - Cabo de Santo Agostinho - PE</v>
          </cell>
          <cell r="N647">
            <v>111536.28</v>
          </cell>
        </row>
        <row r="648">
          <cell r="C648" t="str">
            <v>HOSPITAL DOM HÉLDER CÂMARA - CG. Nº 018/2022</v>
          </cell>
          <cell r="E648" t="str">
            <v>5.12 - Energia Elétrica</v>
          </cell>
          <cell r="F648">
            <v>10835932000108</v>
          </cell>
          <cell r="G648" t="str">
            <v>Celpe (Companhia Energética de Pernambuco)</v>
          </cell>
          <cell r="H648" t="str">
            <v>S</v>
          </cell>
          <cell r="I648" t="str">
            <v>N</v>
          </cell>
          <cell r="J648" t="str">
            <v>396328231</v>
          </cell>
          <cell r="K648">
            <v>46054</v>
          </cell>
          <cell r="L648" t="str">
            <v>07/10/2025</v>
          </cell>
          <cell r="M648" t="str">
            <v>2611606 - Recife - PE</v>
          </cell>
          <cell r="N648">
            <v>8645.9500000000007</v>
          </cell>
        </row>
        <row r="649">
          <cell r="C649" t="str">
            <v>HOSPITAL DOM HÉLDER CÂMARA - CG. Nº 018/2022</v>
          </cell>
          <cell r="E649" t="str">
            <v>5.3 - Locação de Máquinas e Equipamentos</v>
          </cell>
          <cell r="F649">
            <v>42287193000153</v>
          </cell>
          <cell r="G649" t="str">
            <v xml:space="preserve">Colortel - Locação de Bens Móveis </v>
          </cell>
          <cell r="H649" t="str">
            <v>S</v>
          </cell>
          <cell r="I649" t="str">
            <v>N</v>
          </cell>
          <cell r="J649">
            <v>3151</v>
          </cell>
          <cell r="K649">
            <v>46037</v>
          </cell>
          <cell r="M649" t="str">
            <v>3304557 - Rio de Janeiro - RJ</v>
          </cell>
          <cell r="N649">
            <v>5013.6499999999996</v>
          </cell>
        </row>
        <row r="650">
          <cell r="C650" t="str">
            <v>HOSPITAL DOM HÉLDER CÂMARA - CG. Nº 018/2022</v>
          </cell>
          <cell r="E650" t="str">
            <v>5.3 - Locação de Máquinas e Equipamentos</v>
          </cell>
          <cell r="F650">
            <v>42287193000153</v>
          </cell>
          <cell r="G650" t="str">
            <v xml:space="preserve">Colortel - Locação de Bens Móveis </v>
          </cell>
          <cell r="H650" t="str">
            <v>S</v>
          </cell>
          <cell r="I650" t="str">
            <v>N</v>
          </cell>
          <cell r="J650">
            <v>3155</v>
          </cell>
          <cell r="K650">
            <v>46037</v>
          </cell>
          <cell r="M650" t="str">
            <v>3304557 - Rio de Janeiro - RJ</v>
          </cell>
          <cell r="N650">
            <v>320.56</v>
          </cell>
        </row>
        <row r="651">
          <cell r="C651" t="str">
            <v>HOSPITAL DOM HÉLDER CÂMARA - CG. Nº 018/2022</v>
          </cell>
          <cell r="E651" t="str">
            <v>5.3 - Locação de Máquinas e Equipamentos</v>
          </cell>
          <cell r="F651">
            <v>10279299000119</v>
          </cell>
          <cell r="G651" t="str">
            <v>Rgraph Loc. Com. E Serv. Ltda - Me</v>
          </cell>
          <cell r="H651" t="str">
            <v>S</v>
          </cell>
          <cell r="I651" t="str">
            <v>N</v>
          </cell>
          <cell r="J651">
            <v>10342</v>
          </cell>
          <cell r="K651">
            <v>46056</v>
          </cell>
          <cell r="M651" t="str">
            <v>2611606 - Recife - PE</v>
          </cell>
          <cell r="N651">
            <v>9479.08</v>
          </cell>
        </row>
        <row r="652">
          <cell r="C652" t="str">
            <v>HOSPITAL DOM HÉLDER CÂMARA - CG. Nº 018/2022</v>
          </cell>
          <cell r="E652" t="str">
            <v>5.3 - Locação de Máquinas e Equipamentos</v>
          </cell>
          <cell r="F652">
            <v>10279299000119</v>
          </cell>
          <cell r="G652" t="str">
            <v>Rgraph Loc. Com. E Serv. Ltda - Me</v>
          </cell>
          <cell r="H652" t="str">
            <v>S</v>
          </cell>
          <cell r="I652" t="str">
            <v>N</v>
          </cell>
          <cell r="J652">
            <v>10371</v>
          </cell>
          <cell r="K652">
            <v>46059</v>
          </cell>
          <cell r="M652" t="str">
            <v>2611606 - Recife - PE</v>
          </cell>
          <cell r="N652">
            <v>2160</v>
          </cell>
        </row>
        <row r="653">
          <cell r="C653" t="str">
            <v>HOSPITAL DOM HÉLDER CÂMARA - CG. Nº 018/2022</v>
          </cell>
          <cell r="E653" t="str">
            <v>5.3 - Locação de Máquinas e Equipamentos</v>
          </cell>
          <cell r="F653">
            <v>20265080000114</v>
          </cell>
          <cell r="G653" t="str">
            <v xml:space="preserve">JM SILVA MAQUINAS E EQUIPAMENTOS LTDA </v>
          </cell>
          <cell r="H653" t="str">
            <v>S</v>
          </cell>
          <cell r="I653" t="str">
            <v>S</v>
          </cell>
          <cell r="J653">
            <v>119</v>
          </cell>
          <cell r="K653">
            <v>46056</v>
          </cell>
          <cell r="M653" t="str">
            <v>2611606 - Recife - PE</v>
          </cell>
          <cell r="N653">
            <v>3350</v>
          </cell>
        </row>
        <row r="654">
          <cell r="C654" t="str">
            <v>HOSPITAL DOM HÉLDER CÂMARA - CG. Nº 018/2022</v>
          </cell>
          <cell r="E654" t="str">
            <v>5.3 - Locação de Máquinas e Equipamentos</v>
          </cell>
          <cell r="F654">
            <v>5011743000180</v>
          </cell>
          <cell r="G654" t="str">
            <v xml:space="preserve">Almeri Angelo Salviano da Silva - ASTECH </v>
          </cell>
          <cell r="H654" t="str">
            <v>S</v>
          </cell>
          <cell r="I654" t="str">
            <v>S</v>
          </cell>
          <cell r="J654">
            <v>7009</v>
          </cell>
          <cell r="K654">
            <v>46058</v>
          </cell>
          <cell r="M654" t="str">
            <v>2611606 - Recife - PE</v>
          </cell>
          <cell r="N654">
            <v>1800</v>
          </cell>
        </row>
        <row r="655">
          <cell r="C655" t="str">
            <v>HOSPITAL DOM HÉLDER CÂMARA - CG. Nº 018/2022</v>
          </cell>
          <cell r="E655" t="str">
            <v>5.1 - Locação de Equipamentos Médicos-Hospitalares</v>
          </cell>
          <cell r="F655">
            <v>331788002405</v>
          </cell>
          <cell r="G655" t="str">
            <v>Air Liquide Brasil Ltda</v>
          </cell>
          <cell r="H655" t="str">
            <v>S</v>
          </cell>
          <cell r="I655" t="str">
            <v>S</v>
          </cell>
          <cell r="J655">
            <v>58669</v>
          </cell>
          <cell r="K655">
            <v>46051</v>
          </cell>
          <cell r="M655" t="str">
            <v>2602902 - Cabo de Santo Agostinho - PE</v>
          </cell>
          <cell r="N655">
            <v>17428.54</v>
          </cell>
        </row>
        <row r="656">
          <cell r="C656" t="str">
            <v>HOSPITAL DOM HÉLDER CÂMARA - CG. Nº 018/2022</v>
          </cell>
          <cell r="E656" t="str">
            <v>5.3 - Locação de Máquinas e Equipamentos</v>
          </cell>
          <cell r="F656">
            <v>581295000137</v>
          </cell>
          <cell r="G656" t="str">
            <v xml:space="preserve">ITS MATERIAL CIRURGICO LTDA </v>
          </cell>
          <cell r="H656" t="str">
            <v>S</v>
          </cell>
          <cell r="I656" t="str">
            <v>S</v>
          </cell>
          <cell r="J656">
            <v>446</v>
          </cell>
          <cell r="K656">
            <v>46058</v>
          </cell>
          <cell r="M656" t="str">
            <v>2602902 - Cabo de Santo Agostinho - PE</v>
          </cell>
          <cell r="N656">
            <v>28260</v>
          </cell>
        </row>
        <row r="657">
          <cell r="C657" t="str">
            <v>HOSPITAL DOM HÉLDER CÂMARA - CG. Nº 018/2022</v>
          </cell>
          <cell r="E657" t="str">
            <v>5.1 - Locação de Equipamentos Médicos-Hospitalares</v>
          </cell>
          <cell r="F657">
            <v>24380578002041</v>
          </cell>
          <cell r="G657" t="str">
            <v xml:space="preserve">WHITE MARTINS GASES INDUSTRIAIS LTDA </v>
          </cell>
          <cell r="H657" t="str">
            <v>S</v>
          </cell>
          <cell r="I657" t="str">
            <v>S</v>
          </cell>
          <cell r="J657" t="str">
            <v>99857361</v>
          </cell>
          <cell r="K657" t="str">
            <v>24/01/2026</v>
          </cell>
          <cell r="M657" t="str">
            <v>2611606 - Recife - PE</v>
          </cell>
          <cell r="N657">
            <v>1507.96</v>
          </cell>
        </row>
        <row r="658">
          <cell r="C658" t="str">
            <v>HOSPITAL DOM HÉLDER CÂMARA - CG. Nº 018/2022</v>
          </cell>
          <cell r="E658" t="str">
            <v>5.8 - Locação de Veículos Automotores</v>
          </cell>
          <cell r="F658">
            <v>4488986000141</v>
          </cell>
          <cell r="G658" t="str">
            <v>C P PAULISTA LOCACAO DE VEICULOS EIRELI</v>
          </cell>
          <cell r="H658" t="str">
            <v>S</v>
          </cell>
          <cell r="I658" t="str">
            <v>S</v>
          </cell>
          <cell r="J658">
            <v>3935</v>
          </cell>
          <cell r="K658">
            <v>46055</v>
          </cell>
          <cell r="M658" t="str">
            <v>2609402 - Moreno - PE</v>
          </cell>
          <cell r="N658">
            <v>6436.4</v>
          </cell>
        </row>
        <row r="659">
          <cell r="C659" t="str">
            <v>HOSPITAL DOM HÉLDER CÂMARA - CG. Nº 018/2022</v>
          </cell>
          <cell r="E659" t="str">
            <v>5.20 - Serviços Judicíarios e Cartoriais</v>
          </cell>
          <cell r="F659">
            <v>9039744000860</v>
          </cell>
          <cell r="G659" t="str">
            <v>TJPE - PROCESSO SORAIA VALVERDE</v>
          </cell>
          <cell r="H659" t="str">
            <v>S</v>
          </cell>
          <cell r="I659" t="str">
            <v>N</v>
          </cell>
          <cell r="J659">
            <v>1</v>
          </cell>
          <cell r="K659">
            <v>46034</v>
          </cell>
          <cell r="M659" t="str">
            <v>2611606 - Recife - PE</v>
          </cell>
          <cell r="N659">
            <v>4284.1499999999996</v>
          </cell>
        </row>
        <row r="660">
          <cell r="C660" t="str">
            <v>HOSPITAL DOM HÉLDER CÂMARA - CG. Nº 018/2022</v>
          </cell>
          <cell r="E660" t="str">
            <v>5.20 - Serviços Judicíarios e Cartoriais</v>
          </cell>
          <cell r="F660">
            <v>9039744000860</v>
          </cell>
          <cell r="G660" t="str">
            <v>TJPE - PROCESSO ALEXANDRA P.1</v>
          </cell>
          <cell r="H660" t="str">
            <v>S</v>
          </cell>
          <cell r="I660" t="str">
            <v>N</v>
          </cell>
          <cell r="J660">
            <v>1</v>
          </cell>
          <cell r="K660">
            <v>46034</v>
          </cell>
          <cell r="M660" t="str">
            <v>2611606 - Recife - PE</v>
          </cell>
          <cell r="N660">
            <v>3874.76</v>
          </cell>
        </row>
        <row r="661">
          <cell r="C661" t="str">
            <v>HOSPITAL DOM HÉLDER CÂMARA - CG. Nº 018/2022</v>
          </cell>
          <cell r="E661" t="str">
            <v>5.20 - Serviços Judicíarios e Cartoriais</v>
          </cell>
          <cell r="F661">
            <v>9039744000860</v>
          </cell>
          <cell r="G661" t="str">
            <v xml:space="preserve">TJPE - PROCESSO FERNANDO ANTONIO </v>
          </cell>
          <cell r="H661" t="str">
            <v>S</v>
          </cell>
          <cell r="I661" t="str">
            <v>N</v>
          </cell>
          <cell r="J661">
            <v>1</v>
          </cell>
          <cell r="K661">
            <v>46037</v>
          </cell>
          <cell r="M661" t="str">
            <v>2611606 - Recife - PE</v>
          </cell>
          <cell r="N661">
            <v>4096.82</v>
          </cell>
        </row>
        <row r="662">
          <cell r="C662" t="str">
            <v>HOSPITAL DOM HÉLDER CÂMARA - CG. Nº 018/2022</v>
          </cell>
          <cell r="E662" t="str">
            <v>5.20 - Serviços Judicíarios e Cartoriais</v>
          </cell>
          <cell r="F662">
            <v>9039744000860</v>
          </cell>
          <cell r="G662" t="str">
            <v>TJPE - PROCESSO JOSINALDO PARC. 1</v>
          </cell>
          <cell r="H662" t="str">
            <v>S</v>
          </cell>
          <cell r="I662" t="str">
            <v>N</v>
          </cell>
          <cell r="J662">
            <v>1</v>
          </cell>
          <cell r="K662">
            <v>46043</v>
          </cell>
          <cell r="M662" t="str">
            <v>2611606 - Recife - PE</v>
          </cell>
          <cell r="N662">
            <v>13481.08</v>
          </cell>
        </row>
        <row r="663">
          <cell r="C663" t="str">
            <v>HOSPITAL DOM HÉLDER CÂMARA - CG. Nº 018/2022</v>
          </cell>
          <cell r="E663" t="str">
            <v>5.20 - Serviços Judicíarios e Cartoriais</v>
          </cell>
          <cell r="F663">
            <v>9039744000860</v>
          </cell>
          <cell r="G663" t="str">
            <v>TJPE - PROCESSO MIQUEIAS PARC.1</v>
          </cell>
          <cell r="H663" t="str">
            <v>S</v>
          </cell>
          <cell r="I663" t="str">
            <v>S</v>
          </cell>
          <cell r="J663">
            <v>1</v>
          </cell>
          <cell r="K663">
            <v>46034</v>
          </cell>
          <cell r="M663" t="str">
            <v>2611606 - Recife - PE</v>
          </cell>
          <cell r="N663">
            <v>14348.99</v>
          </cell>
        </row>
        <row r="664">
          <cell r="C664" t="str">
            <v>HOSPITAL DOM HÉLDER CÂMARA - CG. Nº 018/2022</v>
          </cell>
          <cell r="E664" t="str">
            <v>5.20 - Serviços Judicíarios e Cartoriais</v>
          </cell>
          <cell r="F664">
            <v>9039744000860</v>
          </cell>
          <cell r="G664" t="str">
            <v xml:space="preserve">TJPE - PROCESSO PATRICIA FERREIRA </v>
          </cell>
          <cell r="H664" t="str">
            <v>S</v>
          </cell>
          <cell r="I664" t="str">
            <v>N</v>
          </cell>
          <cell r="J664">
            <v>1</v>
          </cell>
          <cell r="K664">
            <v>46030</v>
          </cell>
          <cell r="M664" t="str">
            <v>2611606 - Recife - PE</v>
          </cell>
          <cell r="N664">
            <v>1667.04</v>
          </cell>
        </row>
        <row r="665">
          <cell r="C665" t="str">
            <v>HOSPITAL DOM HÉLDER CÂMARA - CG. Nº 018/2022</v>
          </cell>
          <cell r="E665" t="str">
            <v>5.20 - Serviços Judicíarios e Cartoriais</v>
          </cell>
          <cell r="F665">
            <v>9039744000860</v>
          </cell>
          <cell r="G665" t="str">
            <v xml:space="preserve">TJPE - PROCESSO ERICA MARIA </v>
          </cell>
          <cell r="H665" t="str">
            <v>S</v>
          </cell>
          <cell r="I665" t="str">
            <v>N</v>
          </cell>
          <cell r="J665">
            <v>1</v>
          </cell>
          <cell r="K665">
            <v>46030</v>
          </cell>
          <cell r="M665" t="str">
            <v>2611606 - Recife - PE</v>
          </cell>
          <cell r="N665">
            <v>2022.51</v>
          </cell>
        </row>
        <row r="666">
          <cell r="C666" t="str">
            <v>HOSPITAL DOM HÉLDER CÂMARA - CG. Nº 018/2022</v>
          </cell>
          <cell r="E666" t="str">
            <v>5.20 - Serviços Judicíarios e Cartoriais</v>
          </cell>
          <cell r="F666">
            <v>9039744000860</v>
          </cell>
          <cell r="G666" t="str">
            <v xml:space="preserve">TJPE - PROCESSO ROSANGELA MARIA </v>
          </cell>
          <cell r="H666" t="str">
            <v>S</v>
          </cell>
          <cell r="I666" t="str">
            <v>N</v>
          </cell>
          <cell r="J666">
            <v>1</v>
          </cell>
          <cell r="K666">
            <v>46034</v>
          </cell>
          <cell r="M666" t="str">
            <v>2611606 - Recife - PE</v>
          </cell>
          <cell r="N666">
            <v>283.13</v>
          </cell>
        </row>
        <row r="667">
          <cell r="C667" t="str">
            <v>HOSPITAL DOM HÉLDER CÂMARA - CG. Nº 018/2022</v>
          </cell>
          <cell r="E667" t="str">
            <v>5.20 - Serviços Judicíarios e Cartoriais</v>
          </cell>
          <cell r="F667">
            <v>9039744000860</v>
          </cell>
          <cell r="G667" t="str">
            <v xml:space="preserve">TJPE - PROCESSO SIND. DOS ENFERMEIROS </v>
          </cell>
          <cell r="H667" t="str">
            <v>S</v>
          </cell>
          <cell r="I667" t="str">
            <v>N</v>
          </cell>
          <cell r="J667">
            <v>1</v>
          </cell>
          <cell r="K667">
            <v>46050</v>
          </cell>
          <cell r="M667" t="str">
            <v>2611606 - Recife - PE</v>
          </cell>
          <cell r="N667">
            <v>1178.07</v>
          </cell>
        </row>
        <row r="668">
          <cell r="C668" t="str">
            <v>HOSPITAL DOM HÉLDER CÂMARA - CG. Nº 018/2022</v>
          </cell>
          <cell r="E668" t="str">
            <v>5.20 - Serviços Judicíarios e Cartoriais</v>
          </cell>
          <cell r="F668">
            <v>9039744000860</v>
          </cell>
          <cell r="G668" t="str">
            <v xml:space="preserve">TJPE - PROCESSO ERICA MARIA </v>
          </cell>
          <cell r="H668" t="str">
            <v>S</v>
          </cell>
          <cell r="I668" t="str">
            <v>N</v>
          </cell>
          <cell r="J668">
            <v>1</v>
          </cell>
          <cell r="K668">
            <v>46031</v>
          </cell>
          <cell r="M668" t="str">
            <v>2611606 - Recife - PE</v>
          </cell>
          <cell r="N668">
            <v>111.38</v>
          </cell>
        </row>
        <row r="669">
          <cell r="C669" t="str">
            <v>HOSPITAL DOM HÉLDER CÂMARA - CG. Nº 018/2022</v>
          </cell>
          <cell r="E669" t="str">
            <v>5.20 - Serviços Judicíarios e Cartoriais</v>
          </cell>
          <cell r="F669">
            <v>9039744000860</v>
          </cell>
          <cell r="G669" t="str">
            <v xml:space="preserve">TJPE - PROCESSO WAGNER JERONIMO </v>
          </cell>
          <cell r="H669" t="str">
            <v>S</v>
          </cell>
          <cell r="I669" t="str">
            <v>N</v>
          </cell>
          <cell r="J669">
            <v>1</v>
          </cell>
          <cell r="K669">
            <v>46048</v>
          </cell>
          <cell r="M669" t="str">
            <v>2611606 - Recife - PE</v>
          </cell>
          <cell r="N669">
            <v>20937.11</v>
          </cell>
        </row>
        <row r="670">
          <cell r="C670" t="str">
            <v>HOSPITAL DOM HÉLDER CÂMARA - CG. Nº 018/2022</v>
          </cell>
          <cell r="E670" t="str">
            <v>5.20 - Serviços Judicíarios e Cartoriais</v>
          </cell>
          <cell r="F670">
            <v>9039744000860</v>
          </cell>
          <cell r="G670" t="str">
            <v>TJPE - PROCESSO MINISTERIO DA FAZENDA</v>
          </cell>
          <cell r="H670" t="str">
            <v>S</v>
          </cell>
          <cell r="I670" t="str">
            <v>N</v>
          </cell>
          <cell r="J670">
            <v>1</v>
          </cell>
          <cell r="K670">
            <v>46041</v>
          </cell>
          <cell r="M670" t="str">
            <v>2611606 - Recife - PE</v>
          </cell>
          <cell r="N670">
            <v>2213.38</v>
          </cell>
        </row>
        <row r="671">
          <cell r="C671" t="str">
            <v>HOSPITAL DOM HÉLDER CÂMARA - CG. Nº 018/2022</v>
          </cell>
          <cell r="E671" t="str">
            <v/>
          </cell>
          <cell r="F671">
            <v>9039744000860</v>
          </cell>
          <cell r="G671" t="str">
            <v xml:space="preserve">REEMBOLSO - ANILY MOURA BATISTA DUARTE </v>
          </cell>
          <cell r="H671" t="str">
            <v>S</v>
          </cell>
          <cell r="I671" t="str">
            <v>N</v>
          </cell>
          <cell r="J671">
            <v>1</v>
          </cell>
          <cell r="K671">
            <v>46049</v>
          </cell>
          <cell r="M671" t="str">
            <v>2602902 - Cabo de Santo Agostinho - PE</v>
          </cell>
          <cell r="N671">
            <v>158.31</v>
          </cell>
        </row>
        <row r="672">
          <cell r="C672" t="str">
            <v>HOSPITAL DOM HÉLDER CÂMARA - CG. Nº 018/2022</v>
          </cell>
          <cell r="E672" t="str">
            <v/>
          </cell>
          <cell r="F672">
            <v>9039744000860</v>
          </cell>
          <cell r="G672" t="str">
            <v xml:space="preserve">REEMBOLSO - EMILLY EMANUELLY DOS SANTOS SILVA </v>
          </cell>
          <cell r="H672" t="str">
            <v>S</v>
          </cell>
          <cell r="I672" t="str">
            <v>N</v>
          </cell>
          <cell r="J672">
            <v>1</v>
          </cell>
          <cell r="K672">
            <v>46042</v>
          </cell>
          <cell r="M672" t="str">
            <v>2602902 - Cabo de Santo Agostinho - PE</v>
          </cell>
          <cell r="N672">
            <v>70.89</v>
          </cell>
        </row>
        <row r="673">
          <cell r="C673" t="str">
            <v>HOSPITAL DOM HÉLDER CÂMARA - CG. Nº 018/2022</v>
          </cell>
          <cell r="E673" t="str">
            <v/>
          </cell>
          <cell r="F673">
            <v>9039744000860</v>
          </cell>
          <cell r="G673" t="str">
            <v xml:space="preserve">REEMBOLSO - JACIARA MARIA PONTES </v>
          </cell>
          <cell r="H673" t="str">
            <v>S</v>
          </cell>
          <cell r="I673" t="str">
            <v>N</v>
          </cell>
          <cell r="J673">
            <v>1</v>
          </cell>
          <cell r="K673">
            <v>46052</v>
          </cell>
          <cell r="M673" t="str">
            <v>2602902 - Cabo de Santo Agostinho - PE</v>
          </cell>
          <cell r="N673">
            <v>123.93</v>
          </cell>
        </row>
        <row r="674">
          <cell r="C674" t="str">
            <v>HOSPITAL DOM HÉLDER CÂMARA - CG. Nº 018/2022</v>
          </cell>
          <cell r="E674" t="str">
            <v/>
          </cell>
          <cell r="F674">
            <v>9039744000860</v>
          </cell>
          <cell r="G674" t="str">
            <v>REEMBOLSO - RALPH MOREIRA DE BARROS</v>
          </cell>
          <cell r="H674" t="str">
            <v>S</v>
          </cell>
          <cell r="I674" t="str">
            <v>N</v>
          </cell>
          <cell r="J674">
            <v>1</v>
          </cell>
          <cell r="K674">
            <v>46052</v>
          </cell>
          <cell r="M674" t="str">
            <v>2602902 - Cabo de Santo Agostinho - PE</v>
          </cell>
          <cell r="N674">
            <v>26.89</v>
          </cell>
        </row>
        <row r="675">
          <cell r="C675" t="str">
            <v>HOSPITAL DOM HÉLDER CÂMARA - CG. Nº 018/2022</v>
          </cell>
          <cell r="E675" t="str">
            <v>5.99 - Outros Serviços de Terceiros Pessoa Jurídica</v>
          </cell>
          <cell r="F675">
            <v>34028316002157</v>
          </cell>
          <cell r="G675" t="str">
            <v>Empresa Brasileira de Correios e Telegra</v>
          </cell>
          <cell r="H675" t="str">
            <v>S</v>
          </cell>
          <cell r="I675" t="str">
            <v>N</v>
          </cell>
          <cell r="J675">
            <v>252323</v>
          </cell>
          <cell r="K675">
            <v>46048</v>
          </cell>
          <cell r="M675" t="str">
            <v>3550308 - São Paulo - SP</v>
          </cell>
          <cell r="N675">
            <v>100.13</v>
          </cell>
        </row>
        <row r="676">
          <cell r="C676" t="str">
            <v>HOSPITAL DOM HÉLDER CÂMARA - CG. Nº 018/2022</v>
          </cell>
          <cell r="E676" t="str">
            <v>5.99 - Outros Serviços de Terceiros Pessoa Jurídica</v>
          </cell>
          <cell r="F676">
            <v>9039744000860</v>
          </cell>
          <cell r="G676" t="str">
            <v>Juros do Período (Fornecedor)</v>
          </cell>
          <cell r="H676" t="str">
            <v>S</v>
          </cell>
          <cell r="I676" t="str">
            <v>N</v>
          </cell>
          <cell r="J676">
            <v>1</v>
          </cell>
          <cell r="K676">
            <v>46023</v>
          </cell>
          <cell r="M676" t="str">
            <v>2602902 - Cabo de Santo Agostinho - PE</v>
          </cell>
          <cell r="N676">
            <v>0</v>
          </cell>
        </row>
        <row r="677">
          <cell r="C677" t="str">
            <v>HOSPITAL DOM HÉLDER CÂMARA - CG. Nº 018/2022</v>
          </cell>
          <cell r="E677" t="str">
            <v>5.16 - Serviços Médico-Hospitalares, Odotonlogia e Laboratoriais</v>
          </cell>
          <cell r="F677">
            <v>5281073000112</v>
          </cell>
          <cell r="G677" t="str">
            <v>Laboratorio Histopatologia Horacio Fittipaldi S/C Ltda</v>
          </cell>
          <cell r="H677" t="str">
            <v>S</v>
          </cell>
          <cell r="I677" t="str">
            <v>S</v>
          </cell>
          <cell r="J677">
            <v>147</v>
          </cell>
          <cell r="K677">
            <v>46063</v>
          </cell>
          <cell r="M677" t="str">
            <v>2611606 - Recife - PE</v>
          </cell>
          <cell r="N677">
            <v>1560</v>
          </cell>
        </row>
        <row r="678">
          <cell r="C678" t="str">
            <v>HOSPITAL DOM HÉLDER CÂMARA - CG. Nº 018/2022</v>
          </cell>
          <cell r="E678" t="str">
            <v>5.8 - Locação de Veículos Automotores</v>
          </cell>
          <cell r="F678">
            <v>29932922000119</v>
          </cell>
          <cell r="G678" t="str">
            <v xml:space="preserve">MEDLIFE LOCAÇÃO DE MÁQUINAS E EQUIPAMENTOS LTDA  - REPARO DE PEÇAS </v>
          </cell>
          <cell r="H678" t="str">
            <v>S</v>
          </cell>
          <cell r="I678" t="str">
            <v>S</v>
          </cell>
          <cell r="J678">
            <v>17</v>
          </cell>
          <cell r="K678">
            <v>46055</v>
          </cell>
          <cell r="M678" t="str">
            <v>2611606 - Recife - PE</v>
          </cell>
          <cell r="N678">
            <v>56000</v>
          </cell>
        </row>
        <row r="679">
          <cell r="C679" t="str">
            <v>HOSPITAL DOM HÉLDER CÂMARA - CG. Nº 018/2022</v>
          </cell>
          <cell r="E679" t="str">
            <v>5.99 - Outros Serviços de Terceiros Pessoa Jurídica</v>
          </cell>
          <cell r="F679">
            <v>4290489000134</v>
          </cell>
          <cell r="G679" t="str">
            <v>Clinica de Dialise do Cabo Ltda</v>
          </cell>
          <cell r="H679" t="str">
            <v>S</v>
          </cell>
          <cell r="I679" t="str">
            <v>S</v>
          </cell>
          <cell r="J679">
            <v>24</v>
          </cell>
          <cell r="K679">
            <v>46064</v>
          </cell>
          <cell r="M679" t="str">
            <v>2602902 - Cabo de Santo Agostinho - PE</v>
          </cell>
          <cell r="N679">
            <v>330150</v>
          </cell>
        </row>
        <row r="680">
          <cell r="C680" t="str">
            <v>HOSPITAL DOM HÉLDER CÂMARA - CG. Nº 018/2022</v>
          </cell>
          <cell r="E680" t="str">
            <v>5.10 - Detetização/Tratamento de Resíduos e Afins</v>
          </cell>
          <cell r="F680">
            <v>11863530000180</v>
          </cell>
          <cell r="G680" t="str">
            <v>Brascon Gestão Ambiental Ltda</v>
          </cell>
          <cell r="H680" t="str">
            <v>S</v>
          </cell>
          <cell r="I680" t="str">
            <v>S</v>
          </cell>
          <cell r="J680">
            <v>280379</v>
          </cell>
          <cell r="K680">
            <v>46059</v>
          </cell>
          <cell r="M680" t="str">
            <v>2611309 - Pombos - PE</v>
          </cell>
          <cell r="N680">
            <v>25707.58</v>
          </cell>
        </row>
        <row r="681">
          <cell r="C681" t="str">
            <v>HOSPITAL DOM HÉLDER CÂMARA - CG. Nº 018/2022</v>
          </cell>
          <cell r="E681" t="str">
            <v>5.17 - Manutenção de Software, Certificação Digital e Microfilmagem</v>
          </cell>
          <cell r="F681">
            <v>24801362000140</v>
          </cell>
          <cell r="G681" t="str">
            <v>Bruno Cosmo da Costa Comercio e Servicos(Amd Tecnologia da Informacao e Sistemas)</v>
          </cell>
          <cell r="H681" t="str">
            <v>S</v>
          </cell>
          <cell r="I681" t="str">
            <v>S</v>
          </cell>
          <cell r="J681">
            <v>2326</v>
          </cell>
          <cell r="K681">
            <v>46054</v>
          </cell>
          <cell r="M681" t="str">
            <v>2611606 - Recife - PE</v>
          </cell>
          <cell r="N681">
            <v>5913</v>
          </cell>
        </row>
        <row r="682">
          <cell r="C682" t="str">
            <v>HOSPITAL DOM HÉLDER CÂMARA - CG. Nº 018/2022</v>
          </cell>
          <cell r="E682" t="str">
            <v>5.17 - Manutenção de Software, Certificação Digital e Microfilmagem</v>
          </cell>
          <cell r="F682">
            <v>24801362000140</v>
          </cell>
          <cell r="G682" t="str">
            <v>Bruno Cosmo da Costa Comercio e Servicos(Amd Tecnologia da Informacao e Sistemas)</v>
          </cell>
          <cell r="H682" t="str">
            <v>S</v>
          </cell>
          <cell r="I682" t="str">
            <v>S</v>
          </cell>
          <cell r="J682">
            <v>2348</v>
          </cell>
          <cell r="K682">
            <v>46054</v>
          </cell>
          <cell r="M682" t="str">
            <v>2611606 - Recife - PE</v>
          </cell>
          <cell r="N682">
            <v>3735</v>
          </cell>
        </row>
        <row r="683">
          <cell r="C683" t="str">
            <v>HOSPITAL DOM HÉLDER CÂMARA - CG. Nº 018/2022</v>
          </cell>
          <cell r="E683" t="str">
            <v>5.17 - Manutenção de Software, Certificação Digital e Microfilmagem</v>
          </cell>
          <cell r="F683">
            <v>24801362000140</v>
          </cell>
          <cell r="G683" t="str">
            <v>Bruno Cosmo da Costa Comercio e Servicos(Amd Tecnologia da Informacao e Sistemas)</v>
          </cell>
          <cell r="H683" t="str">
            <v>S</v>
          </cell>
          <cell r="I683" t="str">
            <v>S</v>
          </cell>
          <cell r="J683">
            <v>2353</v>
          </cell>
          <cell r="K683">
            <v>46054</v>
          </cell>
          <cell r="M683" t="str">
            <v>2611606 - Recife - PE</v>
          </cell>
          <cell r="N683">
            <v>998</v>
          </cell>
        </row>
        <row r="684">
          <cell r="C684" t="str">
            <v>HOSPITAL DOM HÉLDER CÂMARA - CG. Nº 018/2022</v>
          </cell>
          <cell r="E684" t="str">
            <v>5.17 - Manutenção de Software, Certificação Digital e Microfilmagem</v>
          </cell>
          <cell r="F684">
            <v>24801362000140</v>
          </cell>
          <cell r="G684" t="str">
            <v>Bruno Cosmo da Costa Comercio e Servicos(Amd Tecnologia da Informacao e Sistemas)</v>
          </cell>
          <cell r="H684" t="str">
            <v>S</v>
          </cell>
          <cell r="I684" t="str">
            <v>S</v>
          </cell>
          <cell r="J684">
            <v>2371</v>
          </cell>
          <cell r="K684">
            <v>46054</v>
          </cell>
          <cell r="M684" t="str">
            <v>2611606 - Recife - PE</v>
          </cell>
          <cell r="N684">
            <v>4199</v>
          </cell>
        </row>
        <row r="685">
          <cell r="C685" t="str">
            <v>HOSPITAL DOM HÉLDER CÂMARA - CG. Nº 018/2022</v>
          </cell>
          <cell r="E685" t="str">
            <v>5.17 - Manutenção de Software, Certificação Digital e Microfilmagem</v>
          </cell>
          <cell r="F685">
            <v>9071679000184</v>
          </cell>
          <cell r="G685" t="str">
            <v xml:space="preserve">MARIO DE OLIVEIRA TELECOMUNICAÇÕES - ONLINE SERVIÇOS </v>
          </cell>
          <cell r="H685" t="str">
            <v>S</v>
          </cell>
          <cell r="I685" t="str">
            <v>S</v>
          </cell>
          <cell r="J685">
            <v>163</v>
          </cell>
          <cell r="K685">
            <v>46056</v>
          </cell>
          <cell r="M685" t="str">
            <v>2611606 - Recife - PE</v>
          </cell>
          <cell r="N685">
            <v>684.45</v>
          </cell>
        </row>
        <row r="686">
          <cell r="C686" t="str">
            <v>HOSPITAL DOM HÉLDER CÂMARA - CG. Nº 018/2022</v>
          </cell>
          <cell r="E686" t="str">
            <v>5.17 - Manutenção de Software, Certificação Digital e Microfilmagem</v>
          </cell>
          <cell r="F686">
            <v>5020356000100</v>
          </cell>
          <cell r="G686" t="str">
            <v xml:space="preserve">BID COMERCIO E SERVIÇOS EM TECNOLOGIA DA INFORMAÇÃO LTDA </v>
          </cell>
          <cell r="H686" t="str">
            <v>S</v>
          </cell>
          <cell r="I686" t="str">
            <v>S</v>
          </cell>
          <cell r="J686" t="str">
            <v>141</v>
          </cell>
          <cell r="K686" t="str">
            <v>02/02/2026</v>
          </cell>
          <cell r="M686" t="str">
            <v>2611606 - Recife - PE</v>
          </cell>
          <cell r="N686">
            <v>1229.07</v>
          </cell>
        </row>
        <row r="687">
          <cell r="C687" t="str">
            <v>HOSPITAL DOM HÉLDER CÂMARA - CG. Nº 018/2022</v>
          </cell>
          <cell r="E687" t="str">
            <v>5.17 - Manutenção de Software, Certificação Digital e Microfilmagem</v>
          </cell>
          <cell r="F687">
            <v>23209298000140</v>
          </cell>
          <cell r="G687" t="str">
            <v xml:space="preserve">GOHEALTH PRODUTOS DIGITAIS LTDA </v>
          </cell>
          <cell r="H687" t="str">
            <v>S</v>
          </cell>
          <cell r="I687" t="str">
            <v>S</v>
          </cell>
          <cell r="J687">
            <v>597</v>
          </cell>
          <cell r="K687">
            <v>46058</v>
          </cell>
          <cell r="M687" t="str">
            <v>3550308 - São Paulo - SP</v>
          </cell>
          <cell r="N687">
            <v>965.99</v>
          </cell>
        </row>
        <row r="688">
          <cell r="C688" t="str">
            <v>HOSPITAL DOM HÉLDER CÂMARA - CG. Nº 018/2022</v>
          </cell>
          <cell r="E688" t="str">
            <v>5.17 - Manutenção de Software, Certificação Digital e Microfilmagem</v>
          </cell>
          <cell r="F688">
            <v>92306257000780</v>
          </cell>
          <cell r="G688" t="str">
            <v>Mv Informatica Nordeste Ltda</v>
          </cell>
          <cell r="H688" t="str">
            <v>S</v>
          </cell>
          <cell r="I688" t="str">
            <v>S</v>
          </cell>
          <cell r="J688">
            <v>533</v>
          </cell>
          <cell r="K688">
            <v>46032</v>
          </cell>
          <cell r="M688" t="str">
            <v>2611606 - Recife - PE</v>
          </cell>
          <cell r="N688">
            <v>51209.01</v>
          </cell>
        </row>
        <row r="689">
          <cell r="C689" t="str">
            <v>HOSPITAL DOM HÉLDER CÂMARA - CG. Nº 018/2022</v>
          </cell>
          <cell r="E689" t="str">
            <v>5.17 - Manutenção de Software, Certificação Digital e Microfilmagem</v>
          </cell>
          <cell r="F689">
            <v>92306257000780</v>
          </cell>
          <cell r="G689" t="str">
            <v>Mv Informatica Nordeste Ltda</v>
          </cell>
          <cell r="H689" t="str">
            <v>S</v>
          </cell>
          <cell r="I689" t="str">
            <v>S</v>
          </cell>
          <cell r="J689">
            <v>419</v>
          </cell>
          <cell r="K689">
            <v>46032</v>
          </cell>
          <cell r="M689" t="str">
            <v>2611606 - Recife - PE</v>
          </cell>
          <cell r="N689">
            <v>403.67</v>
          </cell>
        </row>
        <row r="690">
          <cell r="C690" t="str">
            <v>HOSPITAL DOM HÉLDER CÂMARA - CG. Nº 018/2022</v>
          </cell>
          <cell r="E690" t="str">
            <v>5.17 - Manutenção de Software, Certificação Digital e Microfilmagem</v>
          </cell>
          <cell r="F690">
            <v>3124977000109</v>
          </cell>
          <cell r="G690" t="str">
            <v xml:space="preserve">MV SISTEMAS DE MEDICINA DIAGNOSTICA LTDA </v>
          </cell>
          <cell r="H690" t="str">
            <v>S</v>
          </cell>
          <cell r="I690" t="str">
            <v>S</v>
          </cell>
          <cell r="J690">
            <v>2821</v>
          </cell>
          <cell r="K690">
            <v>46031</v>
          </cell>
          <cell r="M690" t="str">
            <v>3304557 - Rio de Janeiro - RJ</v>
          </cell>
          <cell r="N690">
            <v>5637.47</v>
          </cell>
        </row>
        <row r="691">
          <cell r="C691" t="str">
            <v>HOSPITAL DOM HÉLDER CÂMARA - CG. Nº 018/2022</v>
          </cell>
          <cell r="E691" t="str">
            <v>5.17 - Manutenção de Software, Certificação Digital e Microfilmagem</v>
          </cell>
          <cell r="F691">
            <v>9236362000150</v>
          </cell>
          <cell r="G691" t="str">
            <v xml:space="preserve">Selecty Tecnologia Para Rh Ltda ME </v>
          </cell>
          <cell r="H691" t="str">
            <v>S</v>
          </cell>
          <cell r="I691" t="str">
            <v>S</v>
          </cell>
          <cell r="J691">
            <v>359</v>
          </cell>
          <cell r="K691">
            <v>46054</v>
          </cell>
          <cell r="M691" t="str">
            <v>4106902 - Curitiba - PR</v>
          </cell>
          <cell r="N691">
            <v>239.01</v>
          </cell>
        </row>
        <row r="692">
          <cell r="C692" t="str">
            <v>HOSPITAL DOM HÉLDER CÂMARA - CG. Nº 018/2022</v>
          </cell>
          <cell r="E692" t="str">
            <v>5.17 - Manutenção de Software, Certificação Digital e Microfilmagem</v>
          </cell>
          <cell r="F692">
            <v>23064331000190</v>
          </cell>
          <cell r="G692" t="str">
            <v xml:space="preserve">Flowti Tecnologia Ltda  </v>
          </cell>
          <cell r="H692" t="str">
            <v>S</v>
          </cell>
          <cell r="I692" t="str">
            <v>S</v>
          </cell>
          <cell r="J692">
            <v>87</v>
          </cell>
          <cell r="K692">
            <v>46037</v>
          </cell>
          <cell r="M692" t="str">
            <v>23 - Ceará</v>
          </cell>
          <cell r="N692">
            <v>105.99</v>
          </cell>
        </row>
        <row r="693">
          <cell r="C693" t="str">
            <v>HOSPITAL DOM HÉLDER CÂMARA - CG. Nº 018/2022</v>
          </cell>
          <cell r="E693" t="str">
            <v>5.17 - Manutenção de Software, Certificação Digital e Microfilmagem</v>
          </cell>
          <cell r="F693">
            <v>23064331000190</v>
          </cell>
          <cell r="G693" t="str">
            <v xml:space="preserve">Flowti Tecnologia Ltda  </v>
          </cell>
          <cell r="H693" t="str">
            <v>S</v>
          </cell>
          <cell r="I693" t="str">
            <v>S</v>
          </cell>
          <cell r="J693">
            <v>336</v>
          </cell>
          <cell r="K693">
            <v>46037</v>
          </cell>
          <cell r="M693" t="str">
            <v>23 - Ceará</v>
          </cell>
          <cell r="N693">
            <v>13828.66</v>
          </cell>
        </row>
        <row r="694">
          <cell r="C694" t="str">
            <v>HOSPITAL DOM HÉLDER CÂMARA - CG. Nº 018/2022</v>
          </cell>
          <cell r="E694" t="str">
            <v>5.17 - Manutenção de Software, Certificação Digital e Microfilmagem</v>
          </cell>
          <cell r="F694">
            <v>23064331000190</v>
          </cell>
          <cell r="G694" t="str">
            <v xml:space="preserve">Flowti Tecnologia Ltda  </v>
          </cell>
          <cell r="H694" t="str">
            <v>S</v>
          </cell>
          <cell r="I694" t="str">
            <v>S</v>
          </cell>
          <cell r="J694">
            <v>672</v>
          </cell>
          <cell r="K694">
            <v>46056</v>
          </cell>
          <cell r="M694" t="str">
            <v>23 - Ceará</v>
          </cell>
          <cell r="N694">
            <v>1120</v>
          </cell>
        </row>
        <row r="695">
          <cell r="C695" t="str">
            <v>HOSPITAL DOM HÉLDER CÂMARA - CG. Nº 018/2022</v>
          </cell>
          <cell r="E695" t="str">
            <v>5.17 - Manutenção de Software, Certificação Digital e Microfilmagem</v>
          </cell>
          <cell r="F695">
            <v>4069709000102</v>
          </cell>
          <cell r="G695" t="str">
            <v>Bionexo S.A</v>
          </cell>
          <cell r="H695" t="str">
            <v>S</v>
          </cell>
          <cell r="I695" t="str">
            <v>S</v>
          </cell>
          <cell r="J695">
            <v>628830</v>
          </cell>
          <cell r="K695">
            <v>46062</v>
          </cell>
          <cell r="M695" t="str">
            <v>3550308 - São Paulo - SP</v>
          </cell>
          <cell r="N695">
            <v>2523.63</v>
          </cell>
        </row>
        <row r="696">
          <cell r="C696" t="str">
            <v>HOSPITAL DOM HÉLDER CÂMARA - CG. Nº 018/2022</v>
          </cell>
          <cell r="E696" t="str">
            <v>5.17 - Manutenção de Software, Certificação Digital e Microfilmagem</v>
          </cell>
          <cell r="F696">
            <v>43184527000126</v>
          </cell>
          <cell r="G696" t="str">
            <v xml:space="preserve">CONECT-SE LTDA </v>
          </cell>
          <cell r="H696" t="str">
            <v>S</v>
          </cell>
          <cell r="I696" t="str">
            <v>S</v>
          </cell>
          <cell r="J696">
            <v>166</v>
          </cell>
          <cell r="K696">
            <v>46036</v>
          </cell>
          <cell r="M696" t="str">
            <v>2611606 - Recife - PE</v>
          </cell>
          <cell r="N696">
            <v>298.77</v>
          </cell>
        </row>
        <row r="697">
          <cell r="C697" t="str">
            <v>HOSPITAL DOM HÉLDER CÂMARA - CG. Nº 018/2022</v>
          </cell>
          <cell r="E697" t="str">
            <v>5.17 - Manutenção de Software, Certificação Digital e Microfilmagem</v>
          </cell>
          <cell r="F697">
            <v>5620302000267</v>
          </cell>
          <cell r="G697" t="str">
            <v xml:space="preserve">GREEN PAPER FREE SOLUÇOES SEM PAPEL LTDA ME </v>
          </cell>
          <cell r="H697" t="str">
            <v>S</v>
          </cell>
          <cell r="I697" t="str">
            <v>S</v>
          </cell>
          <cell r="J697">
            <v>535</v>
          </cell>
          <cell r="K697">
            <v>46064</v>
          </cell>
          <cell r="M697" t="str">
            <v>26 - Pernambuco</v>
          </cell>
          <cell r="N697">
            <v>4702.5</v>
          </cell>
        </row>
        <row r="698">
          <cell r="C698" t="str">
            <v>HOSPITAL DOM HÉLDER CÂMARA - CG. Nº 018/2022</v>
          </cell>
          <cell r="E698" t="str">
            <v>5.17 - Manutenção de Software, Certificação Digital e Microfilmagem</v>
          </cell>
          <cell r="F698">
            <v>45384884000163</v>
          </cell>
          <cell r="G698" t="str">
            <v xml:space="preserve">WEBDOX DO BRASIL LTDA </v>
          </cell>
          <cell r="H698" t="str">
            <v>S</v>
          </cell>
          <cell r="I698" t="str">
            <v>S</v>
          </cell>
          <cell r="J698">
            <v>3597</v>
          </cell>
          <cell r="K698">
            <v>46076</v>
          </cell>
          <cell r="M698" t="str">
            <v>3550308 - São Paulo - SP</v>
          </cell>
          <cell r="N698">
            <v>2130</v>
          </cell>
        </row>
        <row r="699">
          <cell r="C699" t="str">
            <v>HOSPITAL DOM HÉLDER CÂMARA - CG. Nº 018/2022</v>
          </cell>
          <cell r="E699" t="str">
            <v>5.17 - Manutenção de Software, Certificação Digital e Microfilmagem</v>
          </cell>
          <cell r="F699">
            <v>53113791001285</v>
          </cell>
          <cell r="G699" t="str">
            <v>Totvs S.A.</v>
          </cell>
          <cell r="H699" t="str">
            <v>S</v>
          </cell>
          <cell r="I699" t="str">
            <v>S</v>
          </cell>
          <cell r="J699">
            <v>4340643</v>
          </cell>
          <cell r="K699">
            <v>46028</v>
          </cell>
          <cell r="M699" t="str">
            <v>3550308 - São Paulo - SP</v>
          </cell>
          <cell r="N699">
            <v>828.53</v>
          </cell>
        </row>
        <row r="700">
          <cell r="C700" t="str">
            <v>HOSPITAL DOM HÉLDER CÂMARA - CG. Nº 018/2022</v>
          </cell>
          <cell r="E700" t="str">
            <v>5.17 - Manutenção de Software, Certificação Digital e Microfilmagem</v>
          </cell>
          <cell r="F700">
            <v>53113791001285</v>
          </cell>
          <cell r="G700" t="str">
            <v>Totvs S.A.</v>
          </cell>
          <cell r="H700" t="str">
            <v>S</v>
          </cell>
          <cell r="I700" t="str">
            <v>S</v>
          </cell>
          <cell r="J700">
            <v>4340783</v>
          </cell>
          <cell r="K700">
            <v>46028</v>
          </cell>
          <cell r="M700" t="str">
            <v>3550308 - São Paulo - SP</v>
          </cell>
          <cell r="N700">
            <v>492.97</v>
          </cell>
        </row>
        <row r="701">
          <cell r="C701" t="str">
            <v>HOSPITAL DOM HÉLDER CÂMARA - CG. Nº 018/2022</v>
          </cell>
          <cell r="E701" t="str">
            <v>5.17 - Manutenção de Software, Certificação Digital e Microfilmagem</v>
          </cell>
          <cell r="F701">
            <v>53113791001285</v>
          </cell>
          <cell r="G701" t="str">
            <v>Totvs S.A.</v>
          </cell>
          <cell r="H701" t="str">
            <v>S</v>
          </cell>
          <cell r="I701" t="str">
            <v>S</v>
          </cell>
          <cell r="J701">
            <v>4340842</v>
          </cell>
          <cell r="K701">
            <v>46028</v>
          </cell>
          <cell r="M701" t="str">
            <v>3550308 - São Paulo - SP</v>
          </cell>
          <cell r="N701">
            <v>1312.54</v>
          </cell>
        </row>
        <row r="702">
          <cell r="C702" t="str">
            <v>HOSPITAL DOM HÉLDER CÂMARA - CG. Nº 018/2022</v>
          </cell>
          <cell r="E702" t="str">
            <v>5.17 - Manutenção de Software, Certificação Digital e Microfilmagem</v>
          </cell>
          <cell r="F702">
            <v>53113791000122</v>
          </cell>
          <cell r="G702" t="str">
            <v>Totvs S.A.</v>
          </cell>
          <cell r="H702" t="str">
            <v>S</v>
          </cell>
          <cell r="I702" t="str">
            <v>S</v>
          </cell>
          <cell r="J702">
            <v>4341242</v>
          </cell>
          <cell r="K702">
            <v>46028</v>
          </cell>
          <cell r="M702" t="str">
            <v>3550308 - São Paulo - SP</v>
          </cell>
          <cell r="N702">
            <v>975.22</v>
          </cell>
        </row>
        <row r="703">
          <cell r="C703" t="str">
            <v>HOSPITAL DOM HÉLDER CÂMARA - CG. Nº 018/2022</v>
          </cell>
          <cell r="E703" t="str">
            <v>5.17 - Manutenção de Software, Certificação Digital e Microfilmagem</v>
          </cell>
          <cell r="F703">
            <v>53113791000122</v>
          </cell>
          <cell r="G703" t="str">
            <v>Totvs S.A.</v>
          </cell>
          <cell r="H703" t="str">
            <v>S</v>
          </cell>
          <cell r="I703" t="str">
            <v>S</v>
          </cell>
          <cell r="J703">
            <v>4341299</v>
          </cell>
          <cell r="K703">
            <v>46028</v>
          </cell>
          <cell r="M703" t="str">
            <v>3550308 - São Paulo - SP</v>
          </cell>
          <cell r="N703">
            <v>7340.24</v>
          </cell>
        </row>
        <row r="704">
          <cell r="C704" t="str">
            <v>HOSPITAL DOM HÉLDER CÂMARA - CG. Nº 018/2022</v>
          </cell>
          <cell r="E704" t="str">
            <v>5.17 - Manutenção de Software, Certificação Digital e Microfilmagem</v>
          </cell>
          <cell r="F704">
            <v>53113791000122</v>
          </cell>
          <cell r="G704" t="str">
            <v>Totvs S.A.</v>
          </cell>
          <cell r="H704" t="str">
            <v>S</v>
          </cell>
          <cell r="I704" t="str">
            <v>S</v>
          </cell>
          <cell r="J704">
            <v>4341335</v>
          </cell>
          <cell r="K704">
            <v>46028</v>
          </cell>
          <cell r="M704" t="str">
            <v>3550308 - São Paulo - SP</v>
          </cell>
          <cell r="N704">
            <v>580.25</v>
          </cell>
        </row>
        <row r="705">
          <cell r="C705" t="str">
            <v>HOSPITAL DOM HÉLDER CÂMARA - CG. Nº 018/2022</v>
          </cell>
          <cell r="E705" t="str">
            <v>5.5 - Reparo e Manutenção de Máquinas e Equipamentos</v>
          </cell>
          <cell r="F705">
            <v>30111712000149</v>
          </cell>
          <cell r="G705" t="str">
            <v xml:space="preserve">VIVA TECHNOLOGY LTDA </v>
          </cell>
          <cell r="H705" t="str">
            <v>S</v>
          </cell>
          <cell r="I705" t="str">
            <v>S</v>
          </cell>
          <cell r="J705">
            <v>54</v>
          </cell>
          <cell r="K705">
            <v>46059</v>
          </cell>
          <cell r="M705" t="str">
            <v>2611606 - Recife - PE</v>
          </cell>
          <cell r="N705">
            <v>839.84</v>
          </cell>
        </row>
        <row r="706">
          <cell r="C706" t="str">
            <v>HOSPITAL DOM HÉLDER CÂMARA - CG. Nº 018/2022</v>
          </cell>
          <cell r="E706" t="str">
            <v>5.17 - Manutenção de Software, Certificação Digital e Microfilmagem</v>
          </cell>
          <cell r="F706">
            <v>7358108000108</v>
          </cell>
          <cell r="G706" t="str">
            <v xml:space="preserve">EVEO S.A </v>
          </cell>
          <cell r="H706" t="str">
            <v>S</v>
          </cell>
          <cell r="I706" t="str">
            <v>S</v>
          </cell>
          <cell r="J706">
            <v>75787</v>
          </cell>
          <cell r="K706">
            <v>46055</v>
          </cell>
          <cell r="M706" t="str">
            <v>2602902 - Cabo de Santo Agostinho - PE</v>
          </cell>
          <cell r="N706">
            <v>215.89</v>
          </cell>
        </row>
        <row r="707">
          <cell r="C707" t="str">
            <v>HOSPITAL DOM HÉLDER CÂMARA - CG. Nº 018/2022</v>
          </cell>
          <cell r="E707" t="str">
            <v>5.99 - Outros Serviços de Terceiros Pessoa Jurídica</v>
          </cell>
          <cell r="F707">
            <v>35676951000160</v>
          </cell>
          <cell r="G707" t="str">
            <v xml:space="preserve">IMGL Consultoria e Treinamento LTDA </v>
          </cell>
          <cell r="H707" t="str">
            <v>S</v>
          </cell>
          <cell r="I707" t="str">
            <v>S</v>
          </cell>
          <cell r="J707">
            <v>25</v>
          </cell>
          <cell r="K707">
            <v>46050</v>
          </cell>
          <cell r="M707" t="str">
            <v>26 - Pernambuco</v>
          </cell>
          <cell r="N707">
            <v>672.99</v>
          </cell>
        </row>
        <row r="708">
          <cell r="C708" t="str">
            <v>HOSPITAL DOM HÉLDER CÂMARA - CG. Nº 018/2022</v>
          </cell>
          <cell r="E708" t="str">
            <v>5.99 - Outros Serviços de Terceiros Pessoa Jurídica</v>
          </cell>
          <cell r="F708">
            <v>58921792000117</v>
          </cell>
          <cell r="G708" t="str">
            <v>Planisa Planejamento e Org. de Instituições de Saude Ltda</v>
          </cell>
          <cell r="H708" t="str">
            <v>S</v>
          </cell>
          <cell r="I708" t="str">
            <v>S</v>
          </cell>
          <cell r="J708">
            <v>40047</v>
          </cell>
          <cell r="K708">
            <v>46031</v>
          </cell>
          <cell r="M708" t="str">
            <v>3550308 - São Paulo - SP</v>
          </cell>
          <cell r="N708">
            <v>4991.84</v>
          </cell>
        </row>
        <row r="709">
          <cell r="C709" t="str">
            <v>HOSPITAL DOM HÉLDER CÂMARA - CG. Nº 018/2022</v>
          </cell>
          <cell r="E709" t="str">
            <v>5.99 - Outros Serviços de Terceiros Pessoa Jurídica</v>
          </cell>
          <cell r="F709">
            <v>35521046000130</v>
          </cell>
          <cell r="G709" t="str">
            <v>TGI Consultoria em Gestão S.A.</v>
          </cell>
          <cell r="H709" t="str">
            <v>S</v>
          </cell>
          <cell r="I709" t="str">
            <v>S</v>
          </cell>
          <cell r="J709">
            <v>153</v>
          </cell>
          <cell r="K709">
            <v>46031</v>
          </cell>
          <cell r="M709" t="str">
            <v>2611606 - Recife - PE</v>
          </cell>
          <cell r="N709">
            <v>3600</v>
          </cell>
        </row>
        <row r="710">
          <cell r="C710" t="str">
            <v>HOSPITAL DOM HÉLDER CÂMARA - CG. Nº 018/2022</v>
          </cell>
          <cell r="E710" t="str">
            <v>5.99 - Outros Serviços de Terceiros Pessoa Jurídica</v>
          </cell>
          <cell r="F710">
            <v>10310770000194</v>
          </cell>
          <cell r="G710" t="str">
            <v>MAGALHÃES ADVOGADOS</v>
          </cell>
          <cell r="H710" t="str">
            <v>S</v>
          </cell>
          <cell r="I710" t="str">
            <v>S</v>
          </cell>
          <cell r="J710">
            <v>106</v>
          </cell>
          <cell r="K710">
            <v>46054</v>
          </cell>
          <cell r="M710" t="str">
            <v>2611606 - Recife - PE</v>
          </cell>
          <cell r="N710">
            <v>16700</v>
          </cell>
        </row>
        <row r="711">
          <cell r="C711" t="str">
            <v>HOSPITAL DOM HÉLDER CÂMARA - CG. Nº 018/2022</v>
          </cell>
          <cell r="E711" t="str">
            <v>5.2 - Serviços Técnicos Profissionais</v>
          </cell>
          <cell r="F711">
            <v>6317907000165</v>
          </cell>
          <cell r="G711" t="str">
            <v>Rui Jorge de A. Pires - ME (RPA)</v>
          </cell>
          <cell r="H711" t="str">
            <v>S</v>
          </cell>
          <cell r="I711" t="str">
            <v>S</v>
          </cell>
          <cell r="J711">
            <v>313</v>
          </cell>
          <cell r="K711">
            <v>46056</v>
          </cell>
          <cell r="M711" t="str">
            <v>2611606 - Recife - PE</v>
          </cell>
          <cell r="N711">
            <v>3000</v>
          </cell>
        </row>
        <row r="712">
          <cell r="C712" t="str">
            <v>HOSPITAL DOM HÉLDER CÂMARA - CG. Nº 018/2022</v>
          </cell>
          <cell r="E712" t="str">
            <v>5.10 - Detetização/Tratamento de Resíduos e Afins</v>
          </cell>
          <cell r="F712">
            <v>10333266000100</v>
          </cell>
          <cell r="G712" t="str">
            <v xml:space="preserve">Carlos Antonio de Oliveira Milet Junior ME </v>
          </cell>
          <cell r="H712" t="str">
            <v>S</v>
          </cell>
          <cell r="I712" t="str">
            <v>S</v>
          </cell>
          <cell r="J712">
            <v>130</v>
          </cell>
          <cell r="K712">
            <v>46058</v>
          </cell>
          <cell r="M712" t="str">
            <v>2611606 - Recife - PE</v>
          </cell>
          <cell r="N712">
            <v>600</v>
          </cell>
        </row>
        <row r="713">
          <cell r="C713" t="str">
            <v>HOSPITAL DOM HÉLDER CÂMARA - CG. Nº 018/2022</v>
          </cell>
          <cell r="E713" t="str">
            <v>5.99 - Outros Serviços de Terceiros Pessoa Jurídica</v>
          </cell>
          <cell r="F713">
            <v>24050462000181</v>
          </cell>
          <cell r="G713" t="str">
            <v xml:space="preserve">SUPREMA L LIMA SOLUCOES E LOCAÇÕES LTDA ME </v>
          </cell>
          <cell r="H713" t="str">
            <v>S</v>
          </cell>
          <cell r="I713" t="str">
            <v>S</v>
          </cell>
          <cell r="J713">
            <v>1262</v>
          </cell>
          <cell r="K713">
            <v>46057</v>
          </cell>
          <cell r="M713" t="str">
            <v>2611606 - Recife - PE</v>
          </cell>
          <cell r="N713">
            <v>24600</v>
          </cell>
        </row>
        <row r="714">
          <cell r="C714" t="str">
            <v>HOSPITAL DOM HÉLDER CÂMARA - CG. Nº 018/2022</v>
          </cell>
          <cell r="E714" t="str">
            <v>5.99 - Outros Serviços de Terceiros Pessoa Jurídica</v>
          </cell>
          <cell r="F714">
            <v>1699696000159</v>
          </cell>
          <cell r="G714" t="str">
            <v>BIOXXI NORDESTE ESTERELIZAÇÃO LTDA</v>
          </cell>
          <cell r="H714" t="str">
            <v>S</v>
          </cell>
          <cell r="I714" t="str">
            <v>S</v>
          </cell>
          <cell r="J714">
            <v>435</v>
          </cell>
          <cell r="K714">
            <v>46064</v>
          </cell>
          <cell r="M714" t="str">
            <v>2611606 - Recife - PE</v>
          </cell>
          <cell r="N714">
            <v>7137.92</v>
          </cell>
        </row>
        <row r="715">
          <cell r="C715" t="str">
            <v>HOSPITAL DOM HÉLDER CÂMARA - CG. Nº 018/2022</v>
          </cell>
          <cell r="E715" t="str">
            <v>5.99 - Outros Serviços de Terceiros Pessoa Jurídica</v>
          </cell>
          <cell r="F715">
            <v>10816775000274</v>
          </cell>
          <cell r="G715" t="str">
            <v>Inspetora Salesiana do Nordeste do Brasil</v>
          </cell>
          <cell r="H715" t="str">
            <v>S</v>
          </cell>
          <cell r="I715" t="str">
            <v>S</v>
          </cell>
          <cell r="J715">
            <v>26369</v>
          </cell>
          <cell r="K715">
            <v>46385</v>
          </cell>
          <cell r="M715" t="str">
            <v>2611606 - Recife - PE</v>
          </cell>
          <cell r="N715">
            <v>1190</v>
          </cell>
        </row>
        <row r="716">
          <cell r="C716" t="str">
            <v>HOSPITAL DOM HÉLDER CÂMARA - CG. Nº 018/2022</v>
          </cell>
          <cell r="E716" t="str">
            <v>5.99 - Outros Serviços de Terceiros Pessoa Jurídica</v>
          </cell>
          <cell r="F716">
            <v>13409775000329</v>
          </cell>
          <cell r="G716" t="str">
            <v>Linus Log Ltda ME</v>
          </cell>
          <cell r="H716" t="str">
            <v>S</v>
          </cell>
          <cell r="I716" t="str">
            <v>S</v>
          </cell>
          <cell r="J716">
            <v>66</v>
          </cell>
          <cell r="K716">
            <v>46058</v>
          </cell>
          <cell r="M716" t="str">
            <v>2607901 - Jaboatão dos Guararapes - PE</v>
          </cell>
          <cell r="N716">
            <v>7265.96</v>
          </cell>
        </row>
        <row r="717">
          <cell r="C717" t="str">
            <v>HOSPITAL DOM HÉLDER CÂMARA - CG. Nº 018/2022</v>
          </cell>
          <cell r="E717" t="str">
            <v>5.99 - Outros Serviços de Terceiros Pessoa Jurídica</v>
          </cell>
          <cell r="F717">
            <v>12682965000190</v>
          </cell>
          <cell r="G717" t="str">
            <v xml:space="preserve">Cardoso Serviços de Jardinagens LTDA ME </v>
          </cell>
          <cell r="H717" t="str">
            <v>S</v>
          </cell>
          <cell r="I717" t="str">
            <v>S</v>
          </cell>
          <cell r="J717">
            <v>47</v>
          </cell>
          <cell r="K717">
            <v>46062</v>
          </cell>
          <cell r="M717" t="str">
            <v>2607901 - Jaboatão dos Guararapes - PE</v>
          </cell>
          <cell r="N717">
            <v>7980</v>
          </cell>
        </row>
        <row r="718">
          <cell r="C718" t="str">
            <v>HOSPITAL DOM HÉLDER CÂMARA - CG. Nº 018/2022</v>
          </cell>
          <cell r="E718" t="str">
            <v>5.99 - Outros Serviços de Terceiros Pessoa Jurídica</v>
          </cell>
          <cell r="F718">
            <v>42561028000148</v>
          </cell>
          <cell r="G718" t="str">
            <v xml:space="preserve">ASTORIA PRINT SHOP LTDA </v>
          </cell>
          <cell r="H718" t="str">
            <v>S</v>
          </cell>
          <cell r="I718" t="str">
            <v>S</v>
          </cell>
          <cell r="J718">
            <v>204</v>
          </cell>
          <cell r="K718">
            <v>46027</v>
          </cell>
          <cell r="M718" t="str">
            <v>2611606 - Recife - PE</v>
          </cell>
          <cell r="N718">
            <v>1925</v>
          </cell>
        </row>
        <row r="719">
          <cell r="C719" t="str">
            <v>HOSPITAL DOM HÉLDER CÂMARA - CG. Nº 018/2022</v>
          </cell>
          <cell r="E719" t="str">
            <v>5.99 - Outros Serviços de Terceiros Pessoa Jurídica</v>
          </cell>
          <cell r="F719">
            <v>10473437000104</v>
          </cell>
          <cell r="G719" t="str">
            <v xml:space="preserve">FOTO BELEZA ARTES COMERCIO LTDA </v>
          </cell>
          <cell r="H719" t="str">
            <v>S</v>
          </cell>
          <cell r="I719" t="str">
            <v>S</v>
          </cell>
          <cell r="J719" t="str">
            <v>105</v>
          </cell>
          <cell r="K719" t="str">
            <v>04/02/2026</v>
          </cell>
          <cell r="M719" t="str">
            <v>2611606 - Recife - PE</v>
          </cell>
          <cell r="N719">
            <v>408</v>
          </cell>
        </row>
        <row r="720">
          <cell r="C720" t="str">
            <v>HOSPITAL DOM HÉLDER CÂMARA - CG. Nº 018/2022</v>
          </cell>
          <cell r="E720" t="str">
            <v>5.99 - Outros Serviços de Terceiros Pessoa Jurídica</v>
          </cell>
          <cell r="F720">
            <v>9024660000187</v>
          </cell>
          <cell r="G720" t="str">
            <v>A SAE SERVIÇOS DE ENTREGA RAPIDA DE DOCUMENTOS E TERCEIRIZAÇÕES LTDA</v>
          </cell>
          <cell r="H720" t="str">
            <v>S</v>
          </cell>
          <cell r="I720" t="str">
            <v>S</v>
          </cell>
          <cell r="J720" t="str">
            <v>255</v>
          </cell>
          <cell r="K720" t="str">
            <v>10/02/2025</v>
          </cell>
          <cell r="M720" t="str">
            <v>2611606 - Recife - PE</v>
          </cell>
          <cell r="N720">
            <v>4512.9399999999996</v>
          </cell>
        </row>
        <row r="721">
          <cell r="C721" t="str">
            <v>HOSPITAL DOM HÉLDER CÂMARA - CG. Nº 018/2022</v>
          </cell>
          <cell r="E721" t="str">
            <v>5.99 - Outros Serviços de Terceiros Pessoa Jurídica</v>
          </cell>
          <cell r="F721">
            <v>4324995000105</v>
          </cell>
          <cell r="G721" t="str">
            <v>VOZ ASSESSORIA DE COMUNICAÇÃO LTDA</v>
          </cell>
          <cell r="H721" t="str">
            <v>S</v>
          </cell>
          <cell r="I721" t="str">
            <v>S</v>
          </cell>
          <cell r="J721" t="str">
            <v>101</v>
          </cell>
          <cell r="K721" t="str">
            <v>02/02/2026</v>
          </cell>
          <cell r="M721" t="str">
            <v>2611606 - Recife - PE</v>
          </cell>
          <cell r="N721">
            <v>562.5</v>
          </cell>
        </row>
        <row r="722">
          <cell r="C722" t="str">
            <v>HOSPITAL DOM HÉLDER CÂMARA - CG. Nº 018/2022</v>
          </cell>
          <cell r="E722" t="str">
            <v>5.99 - Outros Serviços de Terceiros Pessoa Jurídica</v>
          </cell>
          <cell r="F722">
            <v>1699696000159</v>
          </cell>
          <cell r="G722" t="str">
            <v>Qualiagua Laboratorio E Consultoria Ltda</v>
          </cell>
          <cell r="H722" t="str">
            <v>s</v>
          </cell>
          <cell r="I722" t="str">
            <v>S</v>
          </cell>
          <cell r="J722" t="str">
            <v>497</v>
          </cell>
          <cell r="K722" t="str">
            <v>02/02/2026</v>
          </cell>
          <cell r="M722" t="str">
            <v>2611606 - Recife - PE</v>
          </cell>
          <cell r="N722">
            <v>667.91</v>
          </cell>
        </row>
        <row r="723">
          <cell r="C723" t="str">
            <v>HOSPITAL DOM HÉLDER CÂMARA - CG. Nº 018/2022</v>
          </cell>
          <cell r="E723" t="str">
            <v>5.5 - Reparo e Manutenção de Máquinas e Equipamentos</v>
          </cell>
          <cell r="F723">
            <v>7146768000117</v>
          </cell>
          <cell r="G723" t="str">
            <v>Serv Imagem Nordeste Assistencia Tecnica Ltda</v>
          </cell>
          <cell r="H723" t="str">
            <v>S</v>
          </cell>
          <cell r="I723" t="str">
            <v>S</v>
          </cell>
          <cell r="J723">
            <v>110</v>
          </cell>
          <cell r="K723">
            <v>46034</v>
          </cell>
          <cell r="M723" t="str">
            <v>2607901 - Jaboatão dos Guararapes - PE</v>
          </cell>
          <cell r="N723">
            <v>3087</v>
          </cell>
        </row>
        <row r="724">
          <cell r="C724" t="str">
            <v>HOSPITAL DOM HÉLDER CÂMARA - CG. Nº 018/2022</v>
          </cell>
          <cell r="E724" t="str">
            <v>5.5 - Reparo e Manutenção de Máquinas e Equipamentos</v>
          </cell>
          <cell r="F724">
            <v>24380578002041</v>
          </cell>
          <cell r="G724" t="str">
            <v xml:space="preserve">WHITE MARTINS GASES INDUSTRIAIS LTDA </v>
          </cell>
          <cell r="H724" t="str">
            <v>S</v>
          </cell>
          <cell r="I724" t="str">
            <v>s</v>
          </cell>
          <cell r="J724" t="str">
            <v>254</v>
          </cell>
          <cell r="K724" t="str">
            <v>19/01/2026</v>
          </cell>
          <cell r="M724" t="str">
            <v>2611606 - Recife - PE</v>
          </cell>
          <cell r="N724">
            <v>780.84</v>
          </cell>
        </row>
        <row r="725">
          <cell r="C725" t="str">
            <v>HOSPITAL DOM HÉLDER CÂMARA - CG. Nº 018/2022</v>
          </cell>
          <cell r="E725" t="str">
            <v>5.5 - Reparo e Manutenção de Máquinas e Equipamentos</v>
          </cell>
          <cell r="F725">
            <v>7229827000110</v>
          </cell>
          <cell r="G725" t="str">
            <v xml:space="preserve">NEOVERO SERVIÇOS DE DESENVOLVIMENTO EM TECNOLOGIA DA INFORMAÇÃO </v>
          </cell>
          <cell r="H725" t="str">
            <v>S</v>
          </cell>
          <cell r="I725" t="str">
            <v>S</v>
          </cell>
          <cell r="J725">
            <v>110</v>
          </cell>
          <cell r="K725">
            <v>46028</v>
          </cell>
          <cell r="M725" t="str">
            <v>2607901 - Jaboatão dos Guararapes - PE</v>
          </cell>
          <cell r="N725">
            <v>499.4</v>
          </cell>
        </row>
        <row r="726">
          <cell r="C726" t="str">
            <v>HOSPITAL DOM HÉLDER CÂMARA - CG. Nº 018/2022</v>
          </cell>
          <cell r="E726" t="str">
            <v>5.5 - Reparo e Manutenção de Máquinas e Equipamentos</v>
          </cell>
          <cell r="F726">
            <v>14951481000125</v>
          </cell>
          <cell r="G726" t="str">
            <v>BM Com e Serv de Equip Medicos Hospitalares Ltda</v>
          </cell>
          <cell r="H726" t="str">
            <v>S</v>
          </cell>
          <cell r="I726" t="str">
            <v>S</v>
          </cell>
          <cell r="J726">
            <v>19</v>
          </cell>
          <cell r="K726">
            <v>46054</v>
          </cell>
          <cell r="M726" t="str">
            <v>2603454 - Camaragibe - PE</v>
          </cell>
          <cell r="N726">
            <v>9900</v>
          </cell>
        </row>
        <row r="727">
          <cell r="C727" t="str">
            <v>HOSPITAL DOM HÉLDER CÂMARA - CG. Nº 018/2022</v>
          </cell>
          <cell r="E727" t="str">
            <v>5.5 - Reparo e Manutenção de Máquinas e Equipamentos</v>
          </cell>
          <cell r="F727">
            <v>26081685000131</v>
          </cell>
          <cell r="G727" t="str">
            <v>CG Refrigeracoes Eireli</v>
          </cell>
          <cell r="H727" t="str">
            <v>S</v>
          </cell>
          <cell r="I727" t="str">
            <v>S</v>
          </cell>
          <cell r="J727">
            <v>65</v>
          </cell>
          <cell r="K727">
            <v>46057</v>
          </cell>
          <cell r="M727" t="str">
            <v>2611606 - Recife - PE</v>
          </cell>
          <cell r="N727">
            <v>3921.75</v>
          </cell>
        </row>
        <row r="728">
          <cell r="C728" t="str">
            <v>HOSPITAL DOM HÉLDER CÂMARA - CG. Nº 018/2022</v>
          </cell>
          <cell r="E728" t="str">
            <v>5.5 - Reparo e Manutenção de Máquinas e Equipamentos</v>
          </cell>
          <cell r="F728">
            <v>26081685000131</v>
          </cell>
          <cell r="G728" t="str">
            <v>CG Refrigeracoes Eireli</v>
          </cell>
          <cell r="H728" t="str">
            <v>S</v>
          </cell>
          <cell r="I728" t="str">
            <v>S</v>
          </cell>
          <cell r="J728">
            <v>29038</v>
          </cell>
          <cell r="K728">
            <v>46056</v>
          </cell>
          <cell r="M728" t="str">
            <v>2611606 - Recife - PE</v>
          </cell>
          <cell r="N728">
            <v>7280</v>
          </cell>
        </row>
        <row r="729">
          <cell r="C729" t="str">
            <v>HOSPITAL DOM HÉLDER CÂMARA - CG. Nº 018/2022</v>
          </cell>
          <cell r="E729" t="str">
            <v>5.5 - Reparo e Manutenção de Máquinas e Equipamentos</v>
          </cell>
          <cell r="F729">
            <v>9014387000100</v>
          </cell>
          <cell r="G729" t="str">
            <v>Completa Serviços de Ar Condicionado e Locação Ltda EPP</v>
          </cell>
          <cell r="H729" t="str">
            <v>S</v>
          </cell>
          <cell r="I729" t="str">
            <v>S</v>
          </cell>
          <cell r="J729">
            <v>10</v>
          </cell>
          <cell r="K729">
            <v>46056</v>
          </cell>
          <cell r="M729" t="str">
            <v>2611606 - Recife - PE</v>
          </cell>
          <cell r="N729">
            <v>59210.12</v>
          </cell>
        </row>
        <row r="730">
          <cell r="C730" t="str">
            <v>HOSPITAL DOM HÉLDER CÂMARA - CG. Nº 018/2022</v>
          </cell>
          <cell r="E730" t="str">
            <v>5.5 - Reparo e Manutenção de Máquinas e Equipamentos</v>
          </cell>
          <cell r="F730">
            <v>27117678000105</v>
          </cell>
          <cell r="G730" t="str">
            <v>Eletronica do Futuro Eireli ME</v>
          </cell>
          <cell r="H730" t="str">
            <v>S</v>
          </cell>
          <cell r="I730" t="str">
            <v>S</v>
          </cell>
          <cell r="J730">
            <v>47</v>
          </cell>
          <cell r="K730">
            <v>46054</v>
          </cell>
          <cell r="M730" t="str">
            <v>2611606 - Recife - PE</v>
          </cell>
          <cell r="N730">
            <v>6060</v>
          </cell>
        </row>
        <row r="731">
          <cell r="C731" t="str">
            <v>HOSPITAL DOM HÉLDER CÂMARA - CG. Nº 018/2022</v>
          </cell>
          <cell r="E731" t="str">
            <v>5.5 - Reparo e Manutenção de Máquinas e Equipamentos</v>
          </cell>
          <cell r="F731">
            <v>11343756000150</v>
          </cell>
          <cell r="G731" t="str">
            <v>J L Grupos Geradores Ltda</v>
          </cell>
          <cell r="H731" t="str">
            <v>S</v>
          </cell>
          <cell r="I731" t="str">
            <v>S</v>
          </cell>
          <cell r="J731">
            <v>52</v>
          </cell>
          <cell r="K731">
            <v>46055</v>
          </cell>
          <cell r="M731" t="str">
            <v>2603454 - Camaragibe - PE</v>
          </cell>
          <cell r="N731">
            <v>2400</v>
          </cell>
        </row>
        <row r="732">
          <cell r="C732" t="str">
            <v>HOSPITAL DOM HÉLDER CÂMARA - CG. Nº 018/2022</v>
          </cell>
          <cell r="E732" t="str">
            <v>5.5 - Reparo e Manutenção de Máquinas e Equipamentos</v>
          </cell>
          <cell r="F732">
            <v>90347840000894</v>
          </cell>
          <cell r="G732" t="str">
            <v>TK  Elevadores Brasil Ltda</v>
          </cell>
          <cell r="H732" t="str">
            <v>S</v>
          </cell>
          <cell r="I732" t="str">
            <v>S</v>
          </cell>
          <cell r="J732">
            <v>35</v>
          </cell>
          <cell r="K732">
            <v>46029</v>
          </cell>
          <cell r="M732" t="str">
            <v>2611606 - Recife - PE</v>
          </cell>
          <cell r="N732">
            <v>9652.1200000000008</v>
          </cell>
        </row>
        <row r="733">
          <cell r="C733" t="str">
            <v>HOSPITAL DOM HÉLDER CÂMARA - CG. Nº 018/2022</v>
          </cell>
          <cell r="E733" t="str">
            <v>5.4 - Reparo e Manutenção de Bens Imóveis</v>
          </cell>
          <cell r="F733">
            <v>20946028000123</v>
          </cell>
          <cell r="G733" t="str">
            <v>Sten Serviços Ambientais Eirelii EPP</v>
          </cell>
          <cell r="H733" t="str">
            <v>S</v>
          </cell>
          <cell r="I733" t="str">
            <v>S</v>
          </cell>
          <cell r="J733">
            <v>2</v>
          </cell>
          <cell r="K733">
            <v>46055</v>
          </cell>
          <cell r="M733" t="str">
            <v>2607901 - Jaboatão dos Guararapes - PE</v>
          </cell>
          <cell r="N733">
            <v>6500</v>
          </cell>
        </row>
        <row r="734">
          <cell r="C734" t="str">
            <v>HOSPITAL DOM HÉLDER CÂMARA - CG. Nº 018/2022</v>
          </cell>
          <cell r="E734" t="str">
            <v>5.15 - Serviços Domésticos</v>
          </cell>
          <cell r="F734">
            <v>6272575004803</v>
          </cell>
          <cell r="G734" t="str">
            <v>Lavebras Gestão de Texteis S.A</v>
          </cell>
          <cell r="H734" t="str">
            <v>S</v>
          </cell>
          <cell r="I734" t="str">
            <v>S</v>
          </cell>
          <cell r="J734" t="str">
            <v>262</v>
          </cell>
          <cell r="K734" t="str">
            <v>10/02/2026</v>
          </cell>
          <cell r="M734" t="str">
            <v>2611606 - Recife - PE</v>
          </cell>
          <cell r="N734">
            <v>130285.7</v>
          </cell>
        </row>
        <row r="735">
          <cell r="C735" t="str">
            <v>HOSPITAL DOM HÉLDER CÂMARA - CG. Nº 018/2022</v>
          </cell>
          <cell r="E735" t="str">
            <v>5.12 - Energia Elétrica</v>
          </cell>
          <cell r="F735">
            <v>10835932000108</v>
          </cell>
          <cell r="G735" t="str">
            <v>Celpe (Companhia Energética de Pernambuco)</v>
          </cell>
          <cell r="H735" t="str">
            <v>S</v>
          </cell>
          <cell r="I735" t="str">
            <v>N</v>
          </cell>
          <cell r="J735" t="str">
            <v>399640954</v>
          </cell>
          <cell r="K735">
            <v>46074</v>
          </cell>
          <cell r="M735" t="str">
            <v>2611606 - Recife - PE</v>
          </cell>
          <cell r="N735">
            <v>104422.25</v>
          </cell>
        </row>
        <row r="736">
          <cell r="C736" t="str">
            <v>HOSPITAL DOM HÉLDER CÂMARA - CG. Nº 018/2022</v>
          </cell>
          <cell r="E736" t="str">
            <v>5.3 - Locação de Máquinas e Equipamentos</v>
          </cell>
          <cell r="F736">
            <v>44283333000574</v>
          </cell>
          <cell r="G736" t="str">
            <v>Scm Participações AS</v>
          </cell>
          <cell r="H736" t="str">
            <v>S</v>
          </cell>
          <cell r="I736" t="str">
            <v>N</v>
          </cell>
          <cell r="J736">
            <v>33849</v>
          </cell>
          <cell r="K736">
            <v>46024</v>
          </cell>
          <cell r="M736" t="str">
            <v>2611606 - Recife - PE</v>
          </cell>
          <cell r="N736">
            <v>8054.14</v>
          </cell>
        </row>
        <row r="737">
          <cell r="C737" t="str">
            <v>HOSPITAL DOM HÉLDER CÂMARA - CG. Nº 018/2022</v>
          </cell>
          <cell r="E737" t="str">
            <v>5.99 - Outros Serviços de Terceiros Pessoa Jurídica</v>
          </cell>
          <cell r="F737">
            <v>11735586000159</v>
          </cell>
          <cell r="G737" t="str">
            <v>FUNDAÇÃO DE APOIO AO DESENVOLVIMENTO DA UNIVERSIDADE FEDERAL - FADE</v>
          </cell>
          <cell r="H737" t="str">
            <v>S</v>
          </cell>
          <cell r="I737" t="str">
            <v>S</v>
          </cell>
          <cell r="J737" t="str">
            <v>307</v>
          </cell>
          <cell r="K737" t="str">
            <v>04/02/2026</v>
          </cell>
          <cell r="M737" t="str">
            <v>2611606 - Recife - PE</v>
          </cell>
          <cell r="N737">
            <v>750</v>
          </cell>
        </row>
        <row r="738">
          <cell r="C738" t="str">
            <v>HOSPITAL DOM HÉLDER CÂMARA - CG. Nº 018/2022</v>
          </cell>
          <cell r="E738" t="str">
            <v>5.99 - Outros Serviços de Terceiros Pessoa Jurídica</v>
          </cell>
          <cell r="F738">
            <v>11735586000159</v>
          </cell>
          <cell r="G738" t="str">
            <v>FUNDAÇÃO DE APOIO AO DESENVOLVIMENTO DA UNIVERSIDADE FEDERAL - FADE</v>
          </cell>
          <cell r="H738" t="str">
            <v>S</v>
          </cell>
          <cell r="I738" t="str">
            <v>S</v>
          </cell>
          <cell r="J738" t="str">
            <v>308</v>
          </cell>
          <cell r="K738" t="str">
            <v>04/02/2026</v>
          </cell>
          <cell r="M738" t="str">
            <v>2611606 - Recife - PE</v>
          </cell>
          <cell r="N738">
            <v>750</v>
          </cell>
        </row>
        <row r="739">
          <cell r="C739" t="str">
            <v>HOSPITAL DOM HÉLDER CÂMARA - CG. Nº 018/2022</v>
          </cell>
          <cell r="E739" t="str">
            <v>5.17 - Manutenção de Software, Certificação Digital e Microfilmagem</v>
          </cell>
          <cell r="F739">
            <v>331788002405</v>
          </cell>
          <cell r="G739" t="str">
            <v xml:space="preserve">BID COMERCIO E SERVIÇOS EM TECNOLOGIA DA INFORMAÇÃO LTDA </v>
          </cell>
          <cell r="H739" t="str">
            <v>S</v>
          </cell>
          <cell r="I739" t="str">
            <v>S</v>
          </cell>
          <cell r="J739" t="str">
            <v>8714</v>
          </cell>
          <cell r="K739" t="str">
            <v>23/12/2025</v>
          </cell>
          <cell r="M739" t="str">
            <v>2602902 - Cabo de Santo Agostinho - PE</v>
          </cell>
          <cell r="N739">
            <v>9378.56</v>
          </cell>
        </row>
        <row r="740">
          <cell r="C740" t="str">
            <v>HOSPITAL DOM HÉLDER CÂMARA - CG. Nº 018/2022</v>
          </cell>
          <cell r="E740" t="str">
            <v>5.16 - Serviços Médico-Hospitalares, Odotonlogia e Laboratoriais</v>
          </cell>
          <cell r="F740">
            <v>24426893000108</v>
          </cell>
          <cell r="G740" t="str">
            <v>APF SAUDE MAIS LTDA</v>
          </cell>
          <cell r="H740" t="str">
            <v>S</v>
          </cell>
          <cell r="I740" t="str">
            <v>S</v>
          </cell>
          <cell r="J740">
            <v>50</v>
          </cell>
          <cell r="K740">
            <v>46056</v>
          </cell>
          <cell r="M740" t="str">
            <v>2609600 - Olinda - PE</v>
          </cell>
          <cell r="N740">
            <v>18028.48</v>
          </cell>
        </row>
        <row r="741">
          <cell r="C741" t="str">
            <v>HOSPITAL DOM HÉLDER CÂMARA - CG. Nº 018/2022</v>
          </cell>
          <cell r="E741" t="str">
            <v>5.16 - Serviços Médico-Hospitalares, Odotonlogia e Laboratoriais</v>
          </cell>
          <cell r="F741">
            <v>39611088000113</v>
          </cell>
          <cell r="G741" t="str">
            <v xml:space="preserve">BSL SERVIÇO DE DIAGNOSTICO POR ENDOSCOPIA LTDA </v>
          </cell>
          <cell r="H741" t="str">
            <v>S</v>
          </cell>
          <cell r="I741" t="str">
            <v>S</v>
          </cell>
          <cell r="J741">
            <v>19</v>
          </cell>
          <cell r="K741">
            <v>46055</v>
          </cell>
          <cell r="M741" t="str">
            <v>2611606 - Recife - PE</v>
          </cell>
          <cell r="N741">
            <v>7500</v>
          </cell>
        </row>
        <row r="742">
          <cell r="C742" t="str">
            <v>HOSPITAL DOM HÉLDER CÂMARA - CG. Nº 018/2022</v>
          </cell>
          <cell r="E742" t="str">
            <v>5.16 - Serviços Médico-Hospitalares, Odotonlogia e Laboratoriais</v>
          </cell>
          <cell r="F742">
            <v>13638492000197</v>
          </cell>
          <cell r="G742" t="str">
            <v xml:space="preserve">CARDIOMAIS - CARDIOLOGIA DIAGNOSTICA E TERAPEUTICA </v>
          </cell>
          <cell r="H742" t="str">
            <v>S</v>
          </cell>
          <cell r="I742" t="str">
            <v>S</v>
          </cell>
          <cell r="J742">
            <v>46</v>
          </cell>
          <cell r="K742">
            <v>46063</v>
          </cell>
          <cell r="M742" t="str">
            <v>2609600 - Olinda - PE</v>
          </cell>
          <cell r="N742">
            <v>14298.8</v>
          </cell>
        </row>
        <row r="743">
          <cell r="C743" t="str">
            <v>HOSPITAL DOM HÉLDER CÂMARA - CG. Nº 018/2022</v>
          </cell>
          <cell r="E743" t="str">
            <v>5.16 - Serviços Médico-Hospitalares, Odotonlogia e Laboratoriais</v>
          </cell>
          <cell r="F743">
            <v>10411765000178</v>
          </cell>
          <cell r="G743" t="str">
            <v>CDHJM COMERCIO E SERVICOS MEDICOS LTDA</v>
          </cell>
          <cell r="H743" t="str">
            <v>S</v>
          </cell>
          <cell r="I743" t="str">
            <v>S</v>
          </cell>
          <cell r="J743">
            <v>20</v>
          </cell>
          <cell r="K743">
            <v>46057</v>
          </cell>
          <cell r="M743" t="str">
            <v>2606200 - Goiana - PE</v>
          </cell>
          <cell r="N743">
            <v>46715.76</v>
          </cell>
        </row>
        <row r="744">
          <cell r="C744" t="str">
            <v>HOSPITAL DOM HÉLDER CÂMARA - CG. Nº 018/2022</v>
          </cell>
          <cell r="E744" t="str">
            <v>5.16 - Serviços Médico-Hospitalares, Odotonlogia e Laboratoriais</v>
          </cell>
          <cell r="F744">
            <v>34193446000100</v>
          </cell>
          <cell r="G744" t="str">
            <v xml:space="preserve">CLINICAR CLINICA ESPECIALIZADA EM MEDICINA INTERNA LTDA </v>
          </cell>
          <cell r="H744" t="str">
            <v>S</v>
          </cell>
          <cell r="I744" t="str">
            <v>S</v>
          </cell>
          <cell r="J744">
            <v>100</v>
          </cell>
          <cell r="K744">
            <v>46065</v>
          </cell>
          <cell r="M744" t="str">
            <v>2611606 - Recife - PE</v>
          </cell>
          <cell r="N744">
            <v>15224.64</v>
          </cell>
        </row>
        <row r="745">
          <cell r="C745" t="str">
            <v>HOSPITAL DOM HÉLDER CÂMARA - CG. Nº 018/2022</v>
          </cell>
          <cell r="E745" t="str">
            <v>5.16 - Serviços Médico-Hospitalares, Odotonlogia e Laboratoriais</v>
          </cell>
          <cell r="F745">
            <v>33115827000108</v>
          </cell>
          <cell r="G745" t="str">
            <v xml:space="preserve">FORMED SERVIÇOS MÉDICOS LTDA </v>
          </cell>
          <cell r="H745" t="str">
            <v>S</v>
          </cell>
          <cell r="I745" t="str">
            <v>S</v>
          </cell>
          <cell r="J745">
            <v>27</v>
          </cell>
          <cell r="K745">
            <v>46072</v>
          </cell>
          <cell r="M745" t="str">
            <v>2609600 - Olinda - PE</v>
          </cell>
          <cell r="N745">
            <v>7213.32</v>
          </cell>
        </row>
        <row r="746">
          <cell r="C746" t="str">
            <v>HOSPITAL DOM HÉLDER CÂMARA - CG. Nº 018/2022</v>
          </cell>
          <cell r="E746" t="str">
            <v>5.16 - Serviços Médico-Hospitalares, Odotonlogia e Laboratoriais</v>
          </cell>
          <cell r="F746">
            <v>17214633000103</v>
          </cell>
          <cell r="G746" t="str">
            <v>JAB HOLOIMAGEM DIAGNOSTICOS LTDA</v>
          </cell>
          <cell r="H746" t="str">
            <v>S</v>
          </cell>
          <cell r="I746" t="str">
            <v>S</v>
          </cell>
          <cell r="J746">
            <v>17</v>
          </cell>
          <cell r="K746">
            <v>46056</v>
          </cell>
          <cell r="M746" t="str">
            <v>2611606 - Recife - PE</v>
          </cell>
          <cell r="N746">
            <v>8014.75</v>
          </cell>
        </row>
        <row r="747">
          <cell r="C747" t="str">
            <v>HOSPITAL DOM HÉLDER CÂMARA - CG. Nº 018/2022</v>
          </cell>
          <cell r="E747" t="str">
            <v>5.16 - Serviços Médico-Hospitalares, Odotonlogia e Laboratoriais</v>
          </cell>
          <cell r="F747">
            <v>28737345000141</v>
          </cell>
          <cell r="G747" t="str">
            <v>LUNA MACHADO, LACERDA SERVICOS MEDICOS E CIA LTDA</v>
          </cell>
          <cell r="H747" t="str">
            <v>S</v>
          </cell>
          <cell r="I747" t="str">
            <v>S</v>
          </cell>
          <cell r="J747">
            <v>5</v>
          </cell>
          <cell r="K747">
            <v>46057</v>
          </cell>
          <cell r="M747" t="str">
            <v>2611606 - Recife - PE</v>
          </cell>
          <cell r="N747">
            <v>193785.38</v>
          </cell>
        </row>
        <row r="748">
          <cell r="C748" t="str">
            <v>HOSPITAL DOM HÉLDER CÂMARA - CG. Nº 018/2022</v>
          </cell>
          <cell r="E748" t="str">
            <v>5.16 - Serviços Médico-Hospitalares, Odotonlogia e Laboratoriais</v>
          </cell>
          <cell r="F748">
            <v>29794817000160</v>
          </cell>
          <cell r="G748" t="str">
            <v>RADINOVAR SERVIÇOS DE DIAGNOTICO LTDA</v>
          </cell>
          <cell r="H748" t="str">
            <v>S</v>
          </cell>
          <cell r="I748" t="str">
            <v>S</v>
          </cell>
          <cell r="J748">
            <v>817</v>
          </cell>
          <cell r="K748">
            <v>46066</v>
          </cell>
          <cell r="M748" t="str">
            <v>2611606 - Recife - PE</v>
          </cell>
          <cell r="N748">
            <v>8414.9599999999991</v>
          </cell>
        </row>
        <row r="749">
          <cell r="C749" t="str">
            <v>HOSPITAL DOM HÉLDER CÂMARA - CG. Nº 018/2022</v>
          </cell>
          <cell r="E749" t="str">
            <v>5.16 - Serviços Médico-Hospitalares, Odotonlogia e Laboratoriais</v>
          </cell>
          <cell r="F749">
            <v>43843356000108</v>
          </cell>
          <cell r="G749" t="str">
            <v xml:space="preserve">SAUDEMED ATIVIDADES MEDICAS LTDA </v>
          </cell>
          <cell r="H749" t="str">
            <v>S</v>
          </cell>
          <cell r="I749" t="str">
            <v>S</v>
          </cell>
          <cell r="J749">
            <v>234</v>
          </cell>
          <cell r="K749">
            <v>46064</v>
          </cell>
          <cell r="M749" t="str">
            <v>2609600 - Olinda - PE</v>
          </cell>
          <cell r="N749">
            <v>4808.88</v>
          </cell>
        </row>
        <row r="750">
          <cell r="C750" t="str">
            <v>HOSPITAL DOM HÉLDER CÂMARA - CG. Nº 018/2022</v>
          </cell>
          <cell r="E750" t="str">
            <v>5.16 - Serviços Médico-Hospitalares, Odotonlogia e Laboratoriais</v>
          </cell>
          <cell r="F750">
            <v>37406845000191</v>
          </cell>
          <cell r="G750" t="str">
            <v>HEROFILO SERVIÇOS MEDICOS LTDA</v>
          </cell>
          <cell r="H750" t="str">
            <v>S</v>
          </cell>
          <cell r="I750" t="str">
            <v>S</v>
          </cell>
          <cell r="J750">
            <v>83</v>
          </cell>
          <cell r="K750">
            <v>46072</v>
          </cell>
          <cell r="M750" t="str">
            <v>2609600 - Olinda - PE</v>
          </cell>
          <cell r="N750">
            <v>9616.6</v>
          </cell>
        </row>
        <row r="751">
          <cell r="C751" t="str">
            <v>HOSPITAL DOM HÉLDER CÂMARA - CG. Nº 018/2022</v>
          </cell>
          <cell r="E751" t="str">
            <v>5.16 - Serviços Médico-Hospitalares, Odotonlogia e Laboratoriais</v>
          </cell>
          <cell r="F751">
            <v>11187085000185</v>
          </cell>
          <cell r="G751" t="str">
            <v>Coopanest/PE - Cooperativa dos Médicos Anestesiologistas de Pernambuco</v>
          </cell>
          <cell r="H751" t="str">
            <v>S</v>
          </cell>
          <cell r="I751" t="str">
            <v>S</v>
          </cell>
          <cell r="J751">
            <v>244</v>
          </cell>
          <cell r="K751">
            <v>46059</v>
          </cell>
          <cell r="M751" t="str">
            <v>2611606 - Recife - PE</v>
          </cell>
          <cell r="N751">
            <v>501747</v>
          </cell>
        </row>
        <row r="752">
          <cell r="C752" t="str">
            <v>HOSPITAL DOM HÉLDER CÂMARA - CG. Nº 018/2022</v>
          </cell>
          <cell r="E752" t="str">
            <v>5.16 - Serviços Médico-Hospitalares, Odotonlogia e Laboratoriais</v>
          </cell>
          <cell r="F752">
            <v>11187085000185</v>
          </cell>
          <cell r="G752" t="str">
            <v>Coopanest/PE - Cooperativa dos Médicos Anestesiologistas de Pernambuco</v>
          </cell>
          <cell r="H752" t="str">
            <v>S</v>
          </cell>
          <cell r="I752" t="str">
            <v>S</v>
          </cell>
          <cell r="J752">
            <v>246</v>
          </cell>
          <cell r="K752">
            <v>46059</v>
          </cell>
          <cell r="M752" t="str">
            <v>2611606 - Recife - PE</v>
          </cell>
          <cell r="N752">
            <v>2824.44</v>
          </cell>
        </row>
        <row r="753">
          <cell r="C753" t="str">
            <v>HOSPITAL DOM HÉLDER CÂMARA - CG. Nº 018/2022</v>
          </cell>
          <cell r="E753" t="str">
            <v>5.16 - Serviços Médico-Hospitalares, Odotonlogia e Laboratoriais</v>
          </cell>
          <cell r="F753">
            <v>11187085000185</v>
          </cell>
          <cell r="G753" t="str">
            <v>Coopanest/PE - Cooperativa dos Médicos Anestesiologistas de Pernambuco</v>
          </cell>
          <cell r="H753" t="str">
            <v>S</v>
          </cell>
          <cell r="I753" t="str">
            <v>S</v>
          </cell>
          <cell r="J753" t="str">
            <v>245</v>
          </cell>
          <cell r="K753" t="str">
            <v>05/02/2026</v>
          </cell>
          <cell r="M753" t="str">
            <v>2611606 - Recife - PE</v>
          </cell>
          <cell r="N753">
            <v>14394.1</v>
          </cell>
        </row>
        <row r="754">
          <cell r="C754" t="str">
            <v>HOSPITAL DOM HÉLDER CÂMARA - CG. Nº 018/2022</v>
          </cell>
          <cell r="E754" t="str">
            <v>5.99 - Outros Serviços de Terceiros Pessoa Jurídica</v>
          </cell>
          <cell r="F754">
            <v>9032626000405</v>
          </cell>
          <cell r="G754" t="str">
            <v xml:space="preserve">AGFA DO BRASIL LTYDA </v>
          </cell>
          <cell r="H754" t="str">
            <v>S</v>
          </cell>
          <cell r="I754" t="str">
            <v>S</v>
          </cell>
          <cell r="J754" t="str">
            <v>26333</v>
          </cell>
          <cell r="K754">
            <v>46044</v>
          </cell>
          <cell r="M754" t="str">
            <v>3505708 - Barueri - SP</v>
          </cell>
          <cell r="N754">
            <v>2370.38</v>
          </cell>
        </row>
        <row r="755">
          <cell r="C755" t="str">
            <v>HOSPITAL DOM HÉLDER CÂMARA - CG. Nº 018/2022</v>
          </cell>
          <cell r="E755" t="str">
            <v>5.99 - Outros Serviços de Terceiros Pessoa Jurídica</v>
          </cell>
          <cell r="F755">
            <v>18029867000135</v>
          </cell>
          <cell r="G755" t="str">
            <v xml:space="preserve">CUREM CURSOS DE URGENCIA E EMERGENCIA E EDITORA LTDA </v>
          </cell>
          <cell r="H755" t="str">
            <v>S</v>
          </cell>
          <cell r="I755" t="str">
            <v>S</v>
          </cell>
          <cell r="J755" t="str">
            <v>961</v>
          </cell>
          <cell r="K755">
            <v>46027</v>
          </cell>
          <cell r="M755" t="str">
            <v>3106200 - Belo Horizonte - MG</v>
          </cell>
          <cell r="N755">
            <v>134830</v>
          </cell>
        </row>
        <row r="756">
          <cell r="C756" t="str">
            <v>HOSPITAL DOM HÉLDER CÂMARA - CG. Nº 018/2022</v>
          </cell>
          <cell r="E756" t="str">
            <v>4.6 - Serviços de Profissionais de Saúde</v>
          </cell>
        </row>
        <row r="757">
          <cell r="C757" t="str">
            <v>HOSPITAL DOM HÉLDER CÂMARA - CG. Nº 018/2022</v>
          </cell>
          <cell r="E757" t="str">
            <v>4.6 - Serviços de Profissionais de Saúde</v>
          </cell>
        </row>
        <row r="758">
          <cell r="C758" t="str">
            <v>HOSPITAL DOM HÉLDER CÂMARA - CG. Nº 018/2022</v>
          </cell>
          <cell r="E758" t="str">
            <v>4.6 - Serviços de Profissionais de Saúde</v>
          </cell>
        </row>
        <row r="759">
          <cell r="C759" t="str">
            <v>HOSPITAL DOM HÉLDER CÂMARA - CG. Nº 018/2022</v>
          </cell>
          <cell r="E759" t="str">
            <v>5.16 - Serviços Médico-Hospitalares, Odotonlogia e Laboratoriais</v>
          </cell>
          <cell r="F759">
            <v>43849075000154</v>
          </cell>
          <cell r="G759" t="str">
            <v>ALT PROCEDIMENTOS MEDICOS  LTDA</v>
          </cell>
          <cell r="H759" t="str">
            <v>S</v>
          </cell>
          <cell r="I759" t="str">
            <v>S</v>
          </cell>
          <cell r="J759">
            <v>2</v>
          </cell>
          <cell r="K759">
            <v>46057</v>
          </cell>
          <cell r="M759" t="str">
            <v>2611606 - Recife - PE</v>
          </cell>
          <cell r="N759">
            <v>83200</v>
          </cell>
        </row>
        <row r="760">
          <cell r="C760" t="str">
            <v>HOSPITAL DOM HÉLDER CÂMARA - CG. Nº 018/2022</v>
          </cell>
          <cell r="E760" t="str">
            <v>5.16 - Serviços Médico-Hospitalares, Odotonlogia e Laboratoriais</v>
          </cell>
          <cell r="F760">
            <v>21185366000152</v>
          </cell>
          <cell r="G760" t="str">
            <v xml:space="preserve">CLINICORDIS LTDA - </v>
          </cell>
          <cell r="H760" t="str">
            <v>S</v>
          </cell>
          <cell r="I760" t="str">
            <v>S</v>
          </cell>
          <cell r="J760">
            <v>20</v>
          </cell>
          <cell r="K760">
            <v>46077</v>
          </cell>
          <cell r="L760" t="str">
            <v>2602902 - Cabo de Santo Agostinho - PE</v>
          </cell>
          <cell r="M760" t="str">
            <v>2611606 - Recife - PE</v>
          </cell>
          <cell r="N760">
            <v>86713.82</v>
          </cell>
        </row>
        <row r="761">
          <cell r="C761" t="str">
            <v>HOSPITAL DOM HÉLDER CÂMARA - CG. Nº 018/2022</v>
          </cell>
          <cell r="E761" t="str">
            <v>5.16 - Serviços Médico-Hospitalares, Odotonlogia e Laboratoriais</v>
          </cell>
          <cell r="F761">
            <v>28110463000125</v>
          </cell>
          <cell r="G761" t="str">
            <v xml:space="preserve">FIGUEIREDO &amp; MAGALHAES SERVICOS MEDICOS E HOSPITALARES LTDA </v>
          </cell>
          <cell r="H761" t="str">
            <v>S</v>
          </cell>
          <cell r="I761" t="str">
            <v>S</v>
          </cell>
          <cell r="J761">
            <v>7</v>
          </cell>
          <cell r="K761">
            <v>46056</v>
          </cell>
          <cell r="M761" t="str">
            <v>2611606 - Recife - PE</v>
          </cell>
          <cell r="N761">
            <v>76973.64</v>
          </cell>
        </row>
        <row r="762">
          <cell r="C762" t="str">
            <v>HOSPITAL DOM HÉLDER CÂMARA - CG. Nº 018/2022</v>
          </cell>
          <cell r="E762" t="str">
            <v>5.16 - Serviços Médico-Hospitalares, Odotonlogia e Laboratoriais</v>
          </cell>
          <cell r="F762">
            <v>41627545000100</v>
          </cell>
          <cell r="G762" t="str">
            <v xml:space="preserve">FALAINFECTO EDUCAÇÃO E ASSISTENCIA LTDA </v>
          </cell>
          <cell r="H762" t="str">
            <v>S</v>
          </cell>
          <cell r="I762" t="str">
            <v>S</v>
          </cell>
          <cell r="J762">
            <v>96</v>
          </cell>
          <cell r="K762">
            <v>46063</v>
          </cell>
          <cell r="M762" t="str">
            <v>2611606 - Recife - PE</v>
          </cell>
          <cell r="N762">
            <v>14298.8</v>
          </cell>
        </row>
        <row r="763">
          <cell r="C763" t="str">
            <v>HOSPITAL DOM HÉLDER CÂMARA - CG. Nº 018/2022</v>
          </cell>
          <cell r="E763" t="str">
            <v>5.16 - Serviços Médico-Hospitalares, Odotonlogia e Laboratoriais</v>
          </cell>
          <cell r="F763">
            <v>21728590000143</v>
          </cell>
          <cell r="G763" t="str">
            <v xml:space="preserve">ICCONE CIRURGIA CARDIOVASCULAR LTDA - </v>
          </cell>
          <cell r="H763" t="str">
            <v>S</v>
          </cell>
          <cell r="I763" t="str">
            <v>S</v>
          </cell>
          <cell r="J763">
            <v>3</v>
          </cell>
          <cell r="K763">
            <v>46073</v>
          </cell>
          <cell r="M763" t="str">
            <v>2611606 - Recife - PE</v>
          </cell>
          <cell r="N763">
            <v>140000</v>
          </cell>
        </row>
        <row r="764">
          <cell r="C764" t="str">
            <v>HOSPITAL DOM HÉLDER CÂMARA - CG. Nº 018/2022</v>
          </cell>
          <cell r="E764" t="str">
            <v>5.16 - Serviços Médico-Hospitalares, Odotonlogia e Laboratoriais</v>
          </cell>
          <cell r="F764">
            <v>15045541000103</v>
          </cell>
          <cell r="G764" t="str">
            <v>M VIDEO CIRURGICA S/S LTDA</v>
          </cell>
          <cell r="H764" t="str">
            <v>S</v>
          </cell>
          <cell r="I764" t="str">
            <v>S</v>
          </cell>
          <cell r="J764">
            <v>4</v>
          </cell>
          <cell r="K764">
            <v>46077</v>
          </cell>
          <cell r="M764" t="str">
            <v>2602902 - Cabo de Santo Agostinho - PE</v>
          </cell>
          <cell r="N764">
            <v>88944.56</v>
          </cell>
        </row>
        <row r="765">
          <cell r="C765" t="str">
            <v>HOSPITAL DOM HÉLDER CÂMARA - CG. Nº 018/2022</v>
          </cell>
          <cell r="E765" t="str">
            <v>5.16 - Serviços Médico-Hospitalares, Odotonlogia e Laboratoriais</v>
          </cell>
          <cell r="F765">
            <v>13844637000297</v>
          </cell>
          <cell r="G765" t="str">
            <v xml:space="preserve">MEMORIAL CORACAO EM SAUDE LTDA - </v>
          </cell>
          <cell r="H765" t="str">
            <v>S</v>
          </cell>
          <cell r="I765" t="str">
            <v>S</v>
          </cell>
          <cell r="J765">
            <v>125</v>
          </cell>
          <cell r="K765">
            <v>46052</v>
          </cell>
          <cell r="M765" t="str">
            <v>2611606 - Recife - PE</v>
          </cell>
          <cell r="N765">
            <v>6115.2</v>
          </cell>
        </row>
        <row r="766">
          <cell r="C766" t="str">
            <v>HOSPITAL DOM HÉLDER CÂMARA - CG. Nº 018/2022</v>
          </cell>
          <cell r="E766" t="str">
            <v>5.16 - Serviços Médico-Hospitalares, Odotonlogia e Laboratoriais</v>
          </cell>
          <cell r="F766">
            <v>15001239000153</v>
          </cell>
          <cell r="G766" t="str">
            <v>REME ORTOPEDIA LTDA</v>
          </cell>
          <cell r="H766" t="str">
            <v>S</v>
          </cell>
          <cell r="I766" t="str">
            <v>S</v>
          </cell>
          <cell r="J766">
            <v>21</v>
          </cell>
          <cell r="K766">
            <v>46075</v>
          </cell>
          <cell r="M766" t="str">
            <v>2611606 - Recife - PE</v>
          </cell>
          <cell r="N766">
            <v>136690.46</v>
          </cell>
        </row>
        <row r="767">
          <cell r="C767" t="str">
            <v>HOSPITAL DOM HÉLDER CÂMARA - CG. Nº 018/2022</v>
          </cell>
          <cell r="E767" t="str">
            <v>5.16 - Serviços Médico-Hospitalares, Odotonlogia e Laboratoriais</v>
          </cell>
          <cell r="F767">
            <v>51255281000164</v>
          </cell>
          <cell r="G767" t="str">
            <v xml:space="preserve">UCI SERVIÇOS MEDICOS CARDIOLOGICOS LTDA </v>
          </cell>
          <cell r="H767" t="str">
            <v>S</v>
          </cell>
          <cell r="I767" t="str">
            <v>S</v>
          </cell>
          <cell r="J767">
            <v>8</v>
          </cell>
          <cell r="K767">
            <v>46073</v>
          </cell>
          <cell r="M767" t="str">
            <v>2611606 - Recife - PE</v>
          </cell>
          <cell r="N767">
            <v>118283.6</v>
          </cell>
        </row>
        <row r="768">
          <cell r="C768" t="str">
            <v>HOSPITAL DOM HÉLDER CÂMARA - CG. Nº 018/2022</v>
          </cell>
          <cell r="E768" t="str">
            <v>5.16 - Serviços Médico-Hospitalares, Odotonlogia e Laboratoriais</v>
          </cell>
          <cell r="F768">
            <v>36263772000163</v>
          </cell>
          <cell r="G768" t="str">
            <v>WAYMEDIC SERVIÇOS DE SAUDE LTDA</v>
          </cell>
          <cell r="H768" t="str">
            <v>S</v>
          </cell>
          <cell r="I768" t="str">
            <v>S</v>
          </cell>
          <cell r="J768">
            <v>64</v>
          </cell>
          <cell r="K768">
            <v>46072</v>
          </cell>
          <cell r="M768" t="str">
            <v>2609600 - Olinda - PE</v>
          </cell>
          <cell r="N768">
            <v>14422.46</v>
          </cell>
        </row>
        <row r="769">
          <cell r="C769" t="str">
            <v>HOSPITAL DOM HÉLDER CÂMARA - CG. Nº 018/2022</v>
          </cell>
          <cell r="E769" t="str">
            <v>5.16 - Serviços Médico-Hospitalares, Odotonlogia e Laboratoriais</v>
          </cell>
          <cell r="F769">
            <v>53505900000157</v>
          </cell>
          <cell r="G769" t="str">
            <v xml:space="preserve">MASTERMED PE I GESTAO MEDICA LTDA </v>
          </cell>
          <cell r="H769" t="str">
            <v>S</v>
          </cell>
          <cell r="I769" t="str">
            <v>S</v>
          </cell>
          <cell r="J769" t="str">
            <v>101</v>
          </cell>
          <cell r="K769">
            <v>46062</v>
          </cell>
          <cell r="M769" t="str">
            <v>2611606 - Recife - PE</v>
          </cell>
          <cell r="N769">
            <v>4766.2700000000004</v>
          </cell>
        </row>
        <row r="770">
          <cell r="C770" t="str">
            <v>HOSPITAL DOM HÉLDER CÂMARA - CG. Nº 018/2022</v>
          </cell>
          <cell r="E770" t="str">
            <v>5.16 - Serviços Médico-Hospitalares, Odotonlogia e Laboratoriais</v>
          </cell>
          <cell r="F770">
            <v>599741000130</v>
          </cell>
          <cell r="G770" t="str">
            <v>COOPECARDIO - COOPERATIVA DE TRABALHO DOS MEDICOS CARDIOLOGISTAS DE PERNAMBUCO</v>
          </cell>
          <cell r="H770" t="str">
            <v>S</v>
          </cell>
          <cell r="I770" t="str">
            <v>S</v>
          </cell>
          <cell r="J770" t="str">
            <v>152</v>
          </cell>
          <cell r="K770">
            <v>46076</v>
          </cell>
          <cell r="M770" t="str">
            <v>2611606 - Recife - PE</v>
          </cell>
          <cell r="N770">
            <v>7000</v>
          </cell>
        </row>
        <row r="771">
          <cell r="C771" t="str">
            <v>HOSPITAL DOM HÉLDER CÂMARA - CG. Nº 018/2022</v>
          </cell>
          <cell r="E771" t="str">
            <v>5.16 - Serviços Médico-Hospitalares, Odotonlogia e Laboratoriais</v>
          </cell>
          <cell r="F771">
            <v>49941652000110</v>
          </cell>
          <cell r="G771" t="str">
            <v>DUILIO E MARCIA SERVIÇOS MEDICOS LTDA</v>
          </cell>
          <cell r="H771" t="str">
            <v>S</v>
          </cell>
          <cell r="I771" t="str">
            <v>S</v>
          </cell>
          <cell r="J771" t="str">
            <v>8</v>
          </cell>
          <cell r="K771">
            <v>46078</v>
          </cell>
          <cell r="M771" t="str">
            <v>2611606 - Recife - PE</v>
          </cell>
          <cell r="N771">
            <v>7000</v>
          </cell>
        </row>
        <row r="772">
          <cell r="C772" t="str">
            <v>HOSPITAL DOM HÉLDER CÂMARA - CG. Nº 018/2022</v>
          </cell>
          <cell r="E772" t="str">
            <v>5.16 - Serviços Médico-Hospitalares, Odotonlogia e Laboratoriais</v>
          </cell>
          <cell r="F772">
            <v>46199773000140</v>
          </cell>
          <cell r="G772" t="str">
            <v xml:space="preserve">CASADO E FRAGOSO MED SERVIÇOS MEDICOS LTDA </v>
          </cell>
          <cell r="H772" t="str">
            <v>S</v>
          </cell>
          <cell r="I772" t="str">
            <v>S</v>
          </cell>
          <cell r="J772" t="str">
            <v>98</v>
          </cell>
          <cell r="K772">
            <v>46078</v>
          </cell>
          <cell r="M772" t="str">
            <v>2611606 - Recife - PE</v>
          </cell>
          <cell r="N772">
            <v>42255.76</v>
          </cell>
        </row>
        <row r="773">
          <cell r="C773" t="str">
            <v>HOSPITAL DOM HÉLDER CÂMARA - CG. Nº 018/2022</v>
          </cell>
          <cell r="E773" t="str">
            <v>5.16 - Serviços Médico-Hospitalares, Odotonlogia e Laboratoriais</v>
          </cell>
          <cell r="F773">
            <v>38823495000121</v>
          </cell>
          <cell r="G773" t="str">
            <v xml:space="preserve">CENTRALMED ATIVIDADES MEDICAS LTDA </v>
          </cell>
          <cell r="H773" t="str">
            <v>S</v>
          </cell>
          <cell r="I773" t="str">
            <v>S</v>
          </cell>
          <cell r="J773" t="str">
            <v>188</v>
          </cell>
          <cell r="K773">
            <v>46078</v>
          </cell>
          <cell r="M773" t="str">
            <v>2611606 - Recife - PE</v>
          </cell>
          <cell r="N773">
            <v>60499.57</v>
          </cell>
        </row>
        <row r="774">
          <cell r="C774" t="str">
            <v>HOSPITAL DOM HÉLDER CÂMARA - CG. Nº 018/2022</v>
          </cell>
          <cell r="E774" t="str">
            <v>5.16 - Serviços Médico-Hospitalares, Odotonlogia e Laboratoriais</v>
          </cell>
          <cell r="F774">
            <v>45735127000197</v>
          </cell>
          <cell r="G774" t="str">
            <v xml:space="preserve">GLOBALMED ATIVIDADES MEDICAS LTDA </v>
          </cell>
          <cell r="H774" t="str">
            <v>S</v>
          </cell>
          <cell r="I774" t="str">
            <v>S</v>
          </cell>
          <cell r="J774" t="str">
            <v>99</v>
          </cell>
          <cell r="K774">
            <v>46064</v>
          </cell>
          <cell r="M774" t="str">
            <v>2611606 - Recife - PE</v>
          </cell>
          <cell r="N774">
            <v>6411.84</v>
          </cell>
        </row>
        <row r="775">
          <cell r="C775" t="str">
            <v>HOSPITAL DOM HÉLDER CÂMARA - CG. Nº 018/2022</v>
          </cell>
          <cell r="E775" t="str">
            <v>5.16 - Serviços Médico-Hospitalares, Odotonlogia e Laboratoriais</v>
          </cell>
          <cell r="F775">
            <v>53505900000157</v>
          </cell>
          <cell r="G775" t="str">
            <v xml:space="preserve">MASTERMED PE I GESTAO MEDICA LTDA </v>
          </cell>
          <cell r="H775" t="str">
            <v>S</v>
          </cell>
          <cell r="I775" t="str">
            <v>S</v>
          </cell>
          <cell r="J775" t="str">
            <v>135</v>
          </cell>
          <cell r="K775">
            <v>46078</v>
          </cell>
          <cell r="M775" t="str">
            <v>2611606 - Recife - PE</v>
          </cell>
          <cell r="N775">
            <v>39813.449999999997</v>
          </cell>
        </row>
        <row r="776">
          <cell r="C776" t="str">
            <v>HOSPITAL DOM HÉLDER CÂMARA - CG. Nº 018/2022</v>
          </cell>
          <cell r="E776" t="str">
            <v>5.16 - Serviços Médico-Hospitalares, Odotonlogia e Laboratoriais</v>
          </cell>
          <cell r="F776">
            <v>48817601000118</v>
          </cell>
          <cell r="G776" t="str">
            <v xml:space="preserve">MASTERMED PE II GESTAO MEDICA LTDA </v>
          </cell>
          <cell r="H776" t="str">
            <v>S</v>
          </cell>
          <cell r="I776" t="str">
            <v>S</v>
          </cell>
          <cell r="J776" t="str">
            <v>609</v>
          </cell>
          <cell r="K776">
            <v>46078</v>
          </cell>
          <cell r="M776" t="str">
            <v>2611606 - Recife - PE</v>
          </cell>
          <cell r="N776">
            <v>19230.87</v>
          </cell>
        </row>
        <row r="777">
          <cell r="C777" t="str">
            <v>HOSPITAL DOM HÉLDER CÂMARA - CG. Nº 018/2022</v>
          </cell>
          <cell r="E777" t="str">
            <v>5.16 - Serviços Médico-Hospitalares, Odotonlogia e Laboratoriais</v>
          </cell>
          <cell r="F777">
            <v>52355127000127</v>
          </cell>
          <cell r="G777" t="str">
            <v>MASTERMED PE III GESTAO MEDICA LTDA</v>
          </cell>
          <cell r="H777" t="str">
            <v>S</v>
          </cell>
          <cell r="I777" t="str">
            <v>S</v>
          </cell>
          <cell r="J777" t="str">
            <v>515</v>
          </cell>
          <cell r="K777">
            <v>46078</v>
          </cell>
          <cell r="M777" t="str">
            <v>2611606 - Recife - PE</v>
          </cell>
          <cell r="N777">
            <v>22103.72</v>
          </cell>
        </row>
        <row r="778">
          <cell r="C778" t="str">
            <v>HOSPITAL DOM HÉLDER CÂMARA - CG. Nº 018/2022</v>
          </cell>
          <cell r="E778" t="str">
            <v>5.16 - Serviços Médico-Hospitalares, Odotonlogia e Laboratoriais</v>
          </cell>
          <cell r="F778">
            <v>53969908000174</v>
          </cell>
          <cell r="G778" t="str">
            <v xml:space="preserve">MASTERMED PE IV GESTAO MEDICA LTDA </v>
          </cell>
          <cell r="H778" t="str">
            <v>S</v>
          </cell>
          <cell r="I778" t="str">
            <v>S</v>
          </cell>
          <cell r="J778" t="str">
            <v>420</v>
          </cell>
          <cell r="K778">
            <v>46078</v>
          </cell>
          <cell r="M778" t="str">
            <v>2611606 - Recife - PE</v>
          </cell>
          <cell r="N778">
            <v>74435.199999999997</v>
          </cell>
        </row>
        <row r="779">
          <cell r="C779" t="str">
            <v>HOSPITAL DOM HÉLDER CÂMARA - CG. Nº 018/2022</v>
          </cell>
          <cell r="E779" t="str">
            <v>5.16 - Serviços Médico-Hospitalares, Odotonlogia e Laboratoriais</v>
          </cell>
          <cell r="F779">
            <v>45237924000144</v>
          </cell>
          <cell r="G779" t="str">
            <v xml:space="preserve">MEDCENTER ATIVIDADES MEDICAS LTDA </v>
          </cell>
          <cell r="H779" t="str">
            <v>S</v>
          </cell>
          <cell r="I779" t="str">
            <v>S</v>
          </cell>
          <cell r="J779" t="str">
            <v>272</v>
          </cell>
          <cell r="K779">
            <v>46078</v>
          </cell>
          <cell r="M779" t="str">
            <v>2611606 - Recife - PE</v>
          </cell>
          <cell r="N779">
            <v>14290.16</v>
          </cell>
        </row>
        <row r="780">
          <cell r="C780" t="str">
            <v>HOSPITAL DOM HÉLDER CÂMARA - CG. Nº 018/2022</v>
          </cell>
          <cell r="E780" t="str">
            <v>5.16 - Serviços Médico-Hospitalares, Odotonlogia e Laboratoriais</v>
          </cell>
          <cell r="F780">
            <v>49159260000101</v>
          </cell>
          <cell r="G780" t="str">
            <v xml:space="preserve">MEDVIDA ATIVIDADES MEDICAS LTDA </v>
          </cell>
          <cell r="H780" t="str">
            <v>S</v>
          </cell>
          <cell r="I780" t="str">
            <v>S</v>
          </cell>
          <cell r="J780" t="str">
            <v>388</v>
          </cell>
          <cell r="K780">
            <v>46078</v>
          </cell>
          <cell r="M780" t="str">
            <v>2611606 - Recife - PE</v>
          </cell>
          <cell r="N780">
            <v>52866.720000000001</v>
          </cell>
        </row>
        <row r="781">
          <cell r="C781" t="str">
            <v>HOSPITAL DOM HÉLDER CÂMARA - CG. Nº 018/2022</v>
          </cell>
          <cell r="E781" t="str">
            <v>5.16 - Serviços Médico-Hospitalares, Odotonlogia e Laboratoriais</v>
          </cell>
          <cell r="F781">
            <v>19309563000194</v>
          </cell>
          <cell r="G781" t="str">
            <v xml:space="preserve">PORTAL TELEMEDICINA LTDA </v>
          </cell>
          <cell r="H781" t="str">
            <v>S</v>
          </cell>
          <cell r="I781" t="str">
            <v>S</v>
          </cell>
          <cell r="J781" t="str">
            <v xml:space="preserve"> 31377</v>
          </cell>
          <cell r="K781">
            <v>46062</v>
          </cell>
          <cell r="M781" t="str">
            <v>2611606 - Recife - PE</v>
          </cell>
          <cell r="N781">
            <v>725</v>
          </cell>
        </row>
        <row r="782">
          <cell r="C782" t="str">
            <v>HOSPITAL DOM HÉLDER CÂMARA - CG. Nº 018/2022</v>
          </cell>
          <cell r="E782" t="str">
            <v>5.16 - Serviços Médico-Hospitalares, Odotonlogia e Laboratoriais</v>
          </cell>
          <cell r="F782">
            <v>45637249000140</v>
          </cell>
          <cell r="G782" t="str">
            <v xml:space="preserve">STARMED ATIVIDADES MEDICAS LTDA </v>
          </cell>
          <cell r="H782" t="str">
            <v>S</v>
          </cell>
          <cell r="I782" t="str">
            <v>S</v>
          </cell>
          <cell r="J782" t="str">
            <v>253</v>
          </cell>
          <cell r="K782">
            <v>46078</v>
          </cell>
          <cell r="M782" t="str">
            <v>2611606 - Recife - PE</v>
          </cell>
          <cell r="N782">
            <v>40763.65</v>
          </cell>
        </row>
        <row r="783">
          <cell r="C783" t="str">
            <v>HOSPITAL DOM HÉLDER CÂMARA - CG. Nº 018/2022</v>
          </cell>
          <cell r="E783" t="str">
            <v/>
          </cell>
        </row>
        <row r="784">
          <cell r="C784" t="str">
            <v>HOSPITAL DOM HÉLDER CÂMARA - CG. Nº 018/2022</v>
          </cell>
          <cell r="E784" t="str">
            <v/>
          </cell>
        </row>
        <row r="785">
          <cell r="C785" t="str">
            <v>HOSPITAL DOM HÉLDER CÂMARA - CG. Nº 018/2022</v>
          </cell>
          <cell r="E785" t="str">
            <v/>
          </cell>
        </row>
        <row r="786">
          <cell r="C786" t="str">
            <v>HOSPITAL DOM HÉLDER CÂMARA - CG. Nº 018/2022</v>
          </cell>
          <cell r="E786" t="str">
            <v/>
          </cell>
        </row>
        <row r="787">
          <cell r="C787" t="str">
            <v>HOSPITAL DOM HÉLDER CÂMARA - CG. Nº 018/2022</v>
          </cell>
          <cell r="E787" t="str">
            <v/>
          </cell>
        </row>
        <row r="788">
          <cell r="C788" t="str">
            <v>HOSPITAL DOM HÉLDER CÂMARA - CG. Nº 018/2022</v>
          </cell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51613-56F3-4C39-9B88-2756D377B3B6}">
  <sheetPr>
    <tabColor rgb="FF92D050"/>
  </sheetPr>
  <dimension ref="A1:L8992"/>
  <sheetViews>
    <sheetView showGridLines="0" tabSelected="1" zoomScale="90" zoomScaleNormal="90" workbookViewId="0">
      <selection activeCell="A129" sqref="A129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9039744000860</v>
      </c>
      <c r="B2" s="4" t="str">
        <f>'[1]TCE - ANEXO IV - Preencher'!C11</f>
        <v>HOSPITAL DOM HÉLDER CÂMARA - CG. Nº 018/2022</v>
      </c>
      <c r="C2" s="4" t="str">
        <f>'[1]TCE - ANEXO IV - Preencher'!E11</f>
        <v>3.12 - Material Hospitalar</v>
      </c>
      <c r="D2" s="3" t="str">
        <f>'[1]TCE - ANEXO IV - Preencher'!F11</f>
        <v>54.252.030/0001-14</v>
      </c>
      <c r="E2" s="5" t="str">
        <f>'[1]TCE - ANEXO IV - Preencher'!G11</f>
        <v>RMED DISTRIBUIDORA DE MEDICAMENTOS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000000128</v>
      </c>
      <c r="I2" s="6" t="str">
        <f>IF('[1]TCE - ANEXO IV - Preencher'!K11="","",'[1]TCE - ANEXO IV - Preencher'!K11)</f>
        <v>13/01/2026</v>
      </c>
      <c r="J2" s="5" t="str">
        <f>'[1]TCE - ANEXO IV - Preencher'!L11</f>
        <v>26260154252030000114550550000001281629000003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478.8</v>
      </c>
    </row>
    <row r="3" spans="1:12" s="8" customFormat="1" ht="19.5" customHeight="1" x14ac:dyDescent="0.25">
      <c r="A3" s="3">
        <f>IFERROR(VLOOKUP(B3,'[1]DADOS (OCULTAR)'!$Q$3:$S$136,3,0),"")</f>
        <v>9039744000860</v>
      </c>
      <c r="B3" s="4" t="str">
        <f>'[1]TCE - ANEXO IV - Preencher'!C12</f>
        <v>HOSPITAL DOM HÉLDER CÂMARA - CG. Nº 018/2022</v>
      </c>
      <c r="C3" s="4" t="str">
        <f>'[1]TCE - ANEXO IV - Preencher'!E12</f>
        <v>3.12 - Material Hospitalar</v>
      </c>
      <c r="D3" s="3" t="str">
        <f>'[1]TCE - ANEXO IV - Preencher'!F12</f>
        <v>48.419.646/0001-34</v>
      </c>
      <c r="E3" s="5" t="str">
        <f>'[1]TCE - ANEXO IV - Preencher'!G12</f>
        <v>OLINDA SAUDE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000000204</v>
      </c>
      <c r="I3" s="6" t="str">
        <f>IF('[1]TCE - ANEXO IV - Preencher'!K12="","",'[1]TCE - ANEXO IV - Preencher'!K12)</f>
        <v>13/01/2026</v>
      </c>
      <c r="J3" s="5" t="str">
        <f>'[1]TCE - ANEXO IV - Preencher'!L12</f>
        <v>26260148419646000134550010000002041141472680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3236</v>
      </c>
    </row>
    <row r="4" spans="1:12" s="8" customFormat="1" ht="19.5" customHeight="1" x14ac:dyDescent="0.25">
      <c r="A4" s="3">
        <f>IFERROR(VLOOKUP(B4,'[1]DADOS (OCULTAR)'!$Q$3:$S$136,3,0),"")</f>
        <v>9039744000860</v>
      </c>
      <c r="B4" s="4" t="str">
        <f>'[1]TCE - ANEXO IV - Preencher'!C13</f>
        <v>HOSPITAL DOM HÉLDER CÂMARA - CG. Nº 018/2022</v>
      </c>
      <c r="C4" s="4" t="str">
        <f>'[1]TCE - ANEXO IV - Preencher'!E13</f>
        <v>3.12 - Material Hospitalar</v>
      </c>
      <c r="D4" s="3" t="str">
        <f>'[1]TCE - ANEXO IV - Preencher'!F13</f>
        <v>39.608.155/0001-40</v>
      </c>
      <c r="E4" s="5" t="str">
        <f>'[1]TCE - ANEXO IV - Preencher'!G13</f>
        <v>MEDICAL LIGHT COM DE PROD HOSPITALARES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0000005977</v>
      </c>
      <c r="I4" s="6" t="str">
        <f>IF('[1]TCE - ANEXO IV - Preencher'!K13="","",'[1]TCE - ANEXO IV - Preencher'!K13)</f>
        <v>16/01/2026</v>
      </c>
      <c r="J4" s="5" t="str">
        <f>'[1]TCE - ANEXO IV - Preencher'!L13</f>
        <v>35260139608155000140550010000059771502343893</v>
      </c>
      <c r="K4" s="5" t="str">
        <f>IF(F4="B",LEFT('[1]TCE - ANEXO IV - Preencher'!M13,2),IF(F4="S",LEFT('[1]TCE - ANEXO IV - Preencher'!M13,7),IF('[1]TCE - ANEXO IV - Preencher'!H13="","")))</f>
        <v>35</v>
      </c>
      <c r="L4" s="7">
        <f>'[1]TCE - ANEXO IV - Preencher'!N13</f>
        <v>1150</v>
      </c>
    </row>
    <row r="5" spans="1:12" s="8" customFormat="1" ht="19.5" customHeight="1" x14ac:dyDescent="0.25">
      <c r="A5" s="3">
        <f>IFERROR(VLOOKUP(B5,'[1]DADOS (OCULTAR)'!$Q$3:$S$136,3,0),"")</f>
        <v>9039744000860</v>
      </c>
      <c r="B5" s="4" t="str">
        <f>'[1]TCE - ANEXO IV - Preencher'!C14</f>
        <v>HOSPITAL DOM HÉLDER CÂMARA - CG. Nº 018/2022</v>
      </c>
      <c r="C5" s="4" t="str">
        <f>'[1]TCE - ANEXO IV - Preencher'!E14</f>
        <v>3.12 - Material Hospitalar</v>
      </c>
      <c r="D5" s="3" t="str">
        <f>'[1]TCE - ANEXO IV - Preencher'!F14</f>
        <v>46.977.553/0001-08</v>
      </c>
      <c r="E5" s="5" t="str">
        <f>'[1]TCE - ANEXO IV - Preencher'!G14</f>
        <v>LIFE PRODUTOS PARA SAUDE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000002993</v>
      </c>
      <c r="I5" s="6" t="str">
        <f>IF('[1]TCE - ANEXO IV - Preencher'!K14="","",'[1]TCE - ANEXO IV - Preencher'!K14)</f>
        <v>08/01/2026</v>
      </c>
      <c r="J5" s="5" t="str">
        <f>'[1]TCE - ANEXO IV - Preencher'!L14</f>
        <v>35260146977553000108550010000029931391147210</v>
      </c>
      <c r="K5" s="5" t="str">
        <f>IF(F5="B",LEFT('[1]TCE - ANEXO IV - Preencher'!M14,2),IF(F5="S",LEFT('[1]TCE - ANEXO IV - Preencher'!M14,7),IF('[1]TCE - ANEXO IV - Preencher'!H14="","")))</f>
        <v>35</v>
      </c>
      <c r="L5" s="7">
        <f>'[1]TCE - ANEXO IV - Preencher'!N14</f>
        <v>3130</v>
      </c>
    </row>
    <row r="6" spans="1:12" s="8" customFormat="1" ht="19.5" customHeight="1" x14ac:dyDescent="0.25">
      <c r="A6" s="3">
        <f>IFERROR(VLOOKUP(B6,'[1]DADOS (OCULTAR)'!$Q$3:$S$136,3,0),"")</f>
        <v>9039744000860</v>
      </c>
      <c r="B6" s="4" t="str">
        <f>'[1]TCE - ANEXO IV - Preencher'!C15</f>
        <v>HOSPITAL DOM HÉLDER CÂMARA - CG. Nº 018/2022</v>
      </c>
      <c r="C6" s="4" t="str">
        <f>'[1]TCE - ANEXO IV - Preencher'!E15</f>
        <v>3.12 - Material Hospitalar</v>
      </c>
      <c r="D6" s="3" t="str">
        <f>'[1]TCE - ANEXO IV - Preencher'!F15</f>
        <v>35.514.416/0001-02</v>
      </c>
      <c r="E6" s="5" t="str">
        <f>'[1]TCE - ANEXO IV - Preencher'!G15</f>
        <v>QUALIMMED - COMERCIO ATACADISTA DE MED. E MAT. HOSP.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000003979</v>
      </c>
      <c r="I6" s="6" t="str">
        <f>IF('[1]TCE - ANEXO IV - Preencher'!K15="","",'[1]TCE - ANEXO IV - Preencher'!K15)</f>
        <v>12/01/2026</v>
      </c>
      <c r="J6" s="5" t="str">
        <f>'[1]TCE - ANEXO IV - Preencher'!L15</f>
        <v>26260135514416000102550010000039791523051540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723.5</v>
      </c>
    </row>
    <row r="7" spans="1:12" s="8" customFormat="1" ht="19.5" customHeight="1" x14ac:dyDescent="0.25">
      <c r="A7" s="3">
        <f>IFERROR(VLOOKUP(B7,'[1]DADOS (OCULTAR)'!$Q$3:$S$136,3,0),"")</f>
        <v>9039744000860</v>
      </c>
      <c r="B7" s="4" t="str">
        <f>'[1]TCE - ANEXO IV - Preencher'!C16</f>
        <v>HOSPITAL DOM HÉLDER CÂMARA - CG. Nº 018/2022</v>
      </c>
      <c r="C7" s="4" t="str">
        <f>'[1]TCE - ANEXO IV - Preencher'!E16</f>
        <v>3.12 - Material Hospitalar</v>
      </c>
      <c r="D7" s="3" t="str">
        <f>'[1]TCE - ANEXO IV - Preencher'!F16</f>
        <v>39.500.546/0001-47</v>
      </c>
      <c r="E7" s="5" t="str">
        <f>'[1]TCE - ANEXO IV - Preencher'!G16</f>
        <v>REC DISTRIBUIDORA HOSPITALAR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000004006</v>
      </c>
      <c r="I7" s="6" t="str">
        <f>IF('[1]TCE - ANEXO IV - Preencher'!K16="","",'[1]TCE - ANEXO IV - Preencher'!K16)</f>
        <v>19/01/2026</v>
      </c>
      <c r="J7" s="5" t="str">
        <f>'[1]TCE - ANEXO IV - Preencher'!L16</f>
        <v>26260139500546000147550010000040061954782857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1564</v>
      </c>
    </row>
    <row r="8" spans="1:12" s="8" customFormat="1" ht="19.5" customHeight="1" x14ac:dyDescent="0.25">
      <c r="A8" s="3">
        <f>IFERROR(VLOOKUP(B8,'[1]DADOS (OCULTAR)'!$Q$3:$S$136,3,0),"")</f>
        <v>9039744000860</v>
      </c>
      <c r="B8" s="4" t="str">
        <f>'[1]TCE - ANEXO IV - Preencher'!C17</f>
        <v>HOSPITAL DOM HÉLDER CÂMARA - CG. Nº 018/2022</v>
      </c>
      <c r="C8" s="4" t="str">
        <f>'[1]TCE - ANEXO IV - Preencher'!E17</f>
        <v>3.12 - Material Hospitalar</v>
      </c>
      <c r="D8" s="3" t="str">
        <f>'[1]TCE - ANEXO IV - Preencher'!F17</f>
        <v>39.500.546/0001-47</v>
      </c>
      <c r="E8" s="5" t="str">
        <f>'[1]TCE - ANEXO IV - Preencher'!G17</f>
        <v>REC DISTRIBUIDORA HOSPITALAR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000004071</v>
      </c>
      <c r="I8" s="6" t="str">
        <f>IF('[1]TCE - ANEXO IV - Preencher'!K17="","",'[1]TCE - ANEXO IV - Preencher'!K17)</f>
        <v>22/01/2026</v>
      </c>
      <c r="J8" s="5" t="str">
        <f>'[1]TCE - ANEXO IV - Preencher'!L17</f>
        <v>26260139500546000147550010000040711561491260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359.22</v>
      </c>
    </row>
    <row r="9" spans="1:12" s="8" customFormat="1" ht="19.5" customHeight="1" x14ac:dyDescent="0.25">
      <c r="A9" s="3">
        <f>IFERROR(VLOOKUP(B9,'[1]DADOS (OCULTAR)'!$Q$3:$S$136,3,0),"")</f>
        <v>9039744000860</v>
      </c>
      <c r="B9" s="4" t="str">
        <f>'[1]TCE - ANEXO IV - Preencher'!C18</f>
        <v>HOSPITAL DOM HÉLDER CÂMARA - CG. Nº 018/2022</v>
      </c>
      <c r="C9" s="4" t="str">
        <f>'[1]TCE - ANEXO IV - Preencher'!E18</f>
        <v>3.12 - Material Hospitalar</v>
      </c>
      <c r="D9" s="3" t="str">
        <f>'[1]TCE - ANEXO IV - Preencher'!F18</f>
        <v>39.500.546/0001-47</v>
      </c>
      <c r="E9" s="5" t="str">
        <f>'[1]TCE - ANEXO IV - Preencher'!G18</f>
        <v>REC DISTRIBUIDORA HOSPITALAR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000004082</v>
      </c>
      <c r="I9" s="6" t="str">
        <f>IF('[1]TCE - ANEXO IV - Preencher'!K18="","",'[1]TCE - ANEXO IV - Preencher'!K18)</f>
        <v>26/01/2026</v>
      </c>
      <c r="J9" s="5" t="str">
        <f>'[1]TCE - ANEXO IV - Preencher'!L18</f>
        <v>26260139500546000147550010000040821730467771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7774.1</v>
      </c>
    </row>
    <row r="10" spans="1:12" s="8" customFormat="1" ht="19.5" customHeight="1" x14ac:dyDescent="0.25">
      <c r="A10" s="3">
        <f>IFERROR(VLOOKUP(B10,'[1]DADOS (OCULTAR)'!$Q$3:$S$136,3,0),"")</f>
        <v>9039744000860</v>
      </c>
      <c r="B10" s="4" t="str">
        <f>'[1]TCE - ANEXO IV - Preencher'!C19</f>
        <v>HOSPITAL DOM HÉLDER CÂMARA - CG. Nº 018/2022</v>
      </c>
      <c r="C10" s="4" t="str">
        <f>'[1]TCE - ANEXO IV - Preencher'!E19</f>
        <v>3.12 - Material Hospitalar</v>
      </c>
      <c r="D10" s="3" t="str">
        <f>'[1]TCE - ANEXO IV - Preencher'!F19</f>
        <v>39.500.546/0001-47</v>
      </c>
      <c r="E10" s="5" t="str">
        <f>'[1]TCE - ANEXO IV - Preencher'!G19</f>
        <v>REC DISTRIBUIDORA HOSPITALAR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000004114</v>
      </c>
      <c r="I10" s="6" t="str">
        <f>IF('[1]TCE - ANEXO IV - Preencher'!K19="","",'[1]TCE - ANEXO IV - Preencher'!K19)</f>
        <v>29/01/2026</v>
      </c>
      <c r="J10" s="5" t="str">
        <f>'[1]TCE - ANEXO IV - Preencher'!L19</f>
        <v>26260139500546000147550010000041141481989252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5845</v>
      </c>
    </row>
    <row r="11" spans="1:12" s="8" customFormat="1" ht="19.5" customHeight="1" x14ac:dyDescent="0.25">
      <c r="A11" s="3">
        <f>IFERROR(VLOOKUP(B11,'[1]DADOS (OCULTAR)'!$Q$3:$S$136,3,0),"")</f>
        <v>9039744000860</v>
      </c>
      <c r="B11" s="4" t="str">
        <f>'[1]TCE - ANEXO IV - Preencher'!C20</f>
        <v>HOSPITAL DOM HÉLDER CÂMARA - CG. Nº 018/2022</v>
      </c>
      <c r="C11" s="4" t="str">
        <f>'[1]TCE - ANEXO IV - Preencher'!E20</f>
        <v>3.12 - Material Hospitalar</v>
      </c>
      <c r="D11" s="3" t="str">
        <f>'[1]TCE - ANEXO IV - Preencher'!F20</f>
        <v>10.647.227/0002-68</v>
      </c>
      <c r="E11" s="5" t="str">
        <f>'[1]TCE - ANEXO IV - Preencher'!G20</f>
        <v>TUPAN SAUDE CENTER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000004476</v>
      </c>
      <c r="I11" s="6" t="str">
        <f>IF('[1]TCE - ANEXO IV - Preencher'!K20="","",'[1]TCE - ANEXO IV - Preencher'!K20)</f>
        <v>19/01/2026</v>
      </c>
      <c r="J11" s="5" t="str">
        <f>'[1]TCE - ANEXO IV - Preencher'!L20</f>
        <v>26260110647227000268550010000044761009507985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247.6</v>
      </c>
    </row>
    <row r="12" spans="1:12" s="8" customFormat="1" ht="19.5" customHeight="1" x14ac:dyDescent="0.25">
      <c r="A12" s="3">
        <f>IFERROR(VLOOKUP(B12,'[1]DADOS (OCULTAR)'!$Q$3:$S$136,3,0),"")</f>
        <v>9039744000860</v>
      </c>
      <c r="B12" s="4" t="str">
        <f>'[1]TCE - ANEXO IV - Preencher'!C21</f>
        <v>HOSPITAL DOM HÉLDER CÂMARA - CG. Nº 018/2022</v>
      </c>
      <c r="C12" s="4" t="str">
        <f>'[1]TCE - ANEXO IV - Preencher'!E21</f>
        <v>3.12 - Material Hospitalar</v>
      </c>
      <c r="D12" s="3" t="str">
        <f>'[1]TCE - ANEXO IV - Preencher'!F21</f>
        <v>58.426.628/0009-90</v>
      </c>
      <c r="E12" s="5" t="str">
        <f>'[1]TCE - ANEXO IV - Preencher'!G21</f>
        <v>SAMTRONIC INDUSTRIA E COMERCIO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000005308</v>
      </c>
      <c r="I12" s="6" t="str">
        <f>IF('[1]TCE - ANEXO IV - Preencher'!K21="","",'[1]TCE - ANEXO IV - Preencher'!K21)</f>
        <v>22/12/2025</v>
      </c>
      <c r="J12" s="5" t="str">
        <f>'[1]TCE - ANEXO IV - Preencher'!L21</f>
        <v>26251258426628000990550010000053081275121491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38400</v>
      </c>
    </row>
    <row r="13" spans="1:12" s="8" customFormat="1" ht="19.5" customHeight="1" x14ac:dyDescent="0.25">
      <c r="A13" s="3">
        <f>IFERROR(VLOOKUP(B13,'[1]DADOS (OCULTAR)'!$Q$3:$S$136,3,0),"")</f>
        <v>9039744000860</v>
      </c>
      <c r="B13" s="4" t="str">
        <f>'[1]TCE - ANEXO IV - Preencher'!C22</f>
        <v>HOSPITAL DOM HÉLDER CÂMARA - CG. Nº 018/2022</v>
      </c>
      <c r="C13" s="4" t="str">
        <f>'[1]TCE - ANEXO IV - Preencher'!E22</f>
        <v>3.12 - Material Hospitalar</v>
      </c>
      <c r="D13" s="3" t="str">
        <f>'[1]TCE - ANEXO IV - Preencher'!F22</f>
        <v>58.426.628/0009-90</v>
      </c>
      <c r="E13" s="5" t="str">
        <f>'[1]TCE - ANEXO IV - Preencher'!G22</f>
        <v>SAMTRONIC INDUSTRIA E COMERCIO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000005340</v>
      </c>
      <c r="I13" s="6" t="str">
        <f>IF('[1]TCE - ANEXO IV - Preencher'!K22="","",'[1]TCE - ANEXO IV - Preencher'!K22)</f>
        <v>30/12/2025</v>
      </c>
      <c r="J13" s="5" t="str">
        <f>'[1]TCE - ANEXO IV - Preencher'!L22</f>
        <v>26251258426628000990550010000053401358702812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53600</v>
      </c>
    </row>
    <row r="14" spans="1:12" s="8" customFormat="1" ht="19.5" customHeight="1" x14ac:dyDescent="0.25">
      <c r="A14" s="3">
        <f>IFERROR(VLOOKUP(B14,'[1]DADOS (OCULTAR)'!$Q$3:$S$136,3,0),"")</f>
        <v>9039744000860</v>
      </c>
      <c r="B14" s="4" t="str">
        <f>'[1]TCE - ANEXO IV - Preencher'!C23</f>
        <v>HOSPITAL DOM HÉLDER CÂMARA - CG. Nº 018/2022</v>
      </c>
      <c r="C14" s="4" t="str">
        <f>'[1]TCE - ANEXO IV - Preencher'!E23</f>
        <v>3.12 - Material Hospitalar</v>
      </c>
      <c r="D14" s="3" t="str">
        <f>'[1]TCE - ANEXO IV - Preencher'!F23</f>
        <v>48.495.866/0001-47</v>
      </c>
      <c r="E14" s="5" t="str">
        <f>'[1]TCE - ANEXO IV - Preencher'!G23</f>
        <v>BEMED COMERCIO ATACADISTA DE MEDICAMENTOS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000005676</v>
      </c>
      <c r="I14" s="6" t="str">
        <f>IF('[1]TCE - ANEXO IV - Preencher'!K23="","",'[1]TCE - ANEXO IV - Preencher'!K23)</f>
        <v>19/01/2026</v>
      </c>
      <c r="J14" s="5" t="str">
        <f>'[1]TCE - ANEXO IV - Preencher'!L23</f>
        <v>26260148495866000147550010000056761335079411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1817.37</v>
      </c>
    </row>
    <row r="15" spans="1:12" s="8" customFormat="1" ht="19.5" customHeight="1" x14ac:dyDescent="0.25">
      <c r="A15" s="3">
        <f>IFERROR(VLOOKUP(B15,'[1]DADOS (OCULTAR)'!$Q$3:$S$136,3,0),"")</f>
        <v>9039744000860</v>
      </c>
      <c r="B15" s="4" t="str">
        <f>'[1]TCE - ANEXO IV - Preencher'!C24</f>
        <v>HOSPITAL DOM HÉLDER CÂMARA - CG. Nº 018/2022</v>
      </c>
      <c r="C15" s="4" t="str">
        <f>'[1]TCE - ANEXO IV - Preencher'!E24</f>
        <v>3.12 - Material Hospitalar</v>
      </c>
      <c r="D15" s="3" t="str">
        <f>'[1]TCE - ANEXO IV - Preencher'!F24</f>
        <v>10.782.968/0001-70</v>
      </c>
      <c r="E15" s="5" t="str">
        <f>'[1]TCE - ANEXO IV - Preencher'!G24</f>
        <v>NUTRI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000009705</v>
      </c>
      <c r="I15" s="6" t="str">
        <f>IF('[1]TCE - ANEXO IV - Preencher'!K24="","",'[1]TCE - ANEXO IV - Preencher'!K24)</f>
        <v>12/01/2026</v>
      </c>
      <c r="J15" s="5" t="str">
        <f>'[1]TCE - ANEXO IV - Preencher'!L24</f>
        <v>26260110782968000170550010000097051117310009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1296</v>
      </c>
    </row>
    <row r="16" spans="1:12" s="8" customFormat="1" ht="19.5" customHeight="1" x14ac:dyDescent="0.25">
      <c r="A16" s="3">
        <f>IFERROR(VLOOKUP(B16,'[1]DADOS (OCULTAR)'!$Q$3:$S$136,3,0),"")</f>
        <v>9039744000860</v>
      </c>
      <c r="B16" s="4" t="str">
        <f>'[1]TCE - ANEXO IV - Preencher'!C25</f>
        <v>HOSPITAL DOM HÉLDER CÂMARA - CG. Nº 018/2022</v>
      </c>
      <c r="C16" s="4" t="str">
        <f>'[1]TCE - ANEXO IV - Preencher'!E25</f>
        <v>3.12 - Material Hospitalar</v>
      </c>
      <c r="D16" s="3" t="str">
        <f>'[1]TCE - ANEXO IV - Preencher'!F25</f>
        <v>10.782.968/0001-70</v>
      </c>
      <c r="E16" s="5" t="str">
        <f>'[1]TCE - ANEXO IV - Preencher'!G25</f>
        <v>NUTRI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000009735</v>
      </c>
      <c r="I16" s="6" t="str">
        <f>IF('[1]TCE - ANEXO IV - Preencher'!K25="","",'[1]TCE - ANEXO IV - Preencher'!K25)</f>
        <v>21/01/2026</v>
      </c>
      <c r="J16" s="5" t="str">
        <f>'[1]TCE - ANEXO IV - Preencher'!L25</f>
        <v>26260110782968000170550010000097351117610001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1296</v>
      </c>
    </row>
    <row r="17" spans="1:12" s="8" customFormat="1" ht="19.5" customHeight="1" x14ac:dyDescent="0.25">
      <c r="A17" s="3">
        <f>IFERROR(VLOOKUP(B17,'[1]DADOS (OCULTAR)'!$Q$3:$S$136,3,0),"")</f>
        <v>9039744000860</v>
      </c>
      <c r="B17" s="4" t="str">
        <f>'[1]TCE - ANEXO IV - Preencher'!C26</f>
        <v>HOSPITAL DOM HÉLDER CÂMARA - CG. Nº 018/2022</v>
      </c>
      <c r="C17" s="4" t="str">
        <f>'[1]TCE - ANEXO IV - Preencher'!E26</f>
        <v>3.12 - Material Hospitalar</v>
      </c>
      <c r="D17" s="3" t="str">
        <f>'[1]TCE - ANEXO IV - Preencher'!F26</f>
        <v>10.782.968/0001-70</v>
      </c>
      <c r="E17" s="5" t="str">
        <f>'[1]TCE - ANEXO IV - Preencher'!G26</f>
        <v>NUTRI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000009750</v>
      </c>
      <c r="I17" s="6" t="str">
        <f>IF('[1]TCE - ANEXO IV - Preencher'!K26="","",'[1]TCE - ANEXO IV - Preencher'!K26)</f>
        <v>27/01/2026</v>
      </c>
      <c r="J17" s="5" t="str">
        <f>'[1]TCE - ANEXO IV - Preencher'!L26</f>
        <v>26260110782968000170550010000097501117760000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5184</v>
      </c>
    </row>
    <row r="18" spans="1:12" s="8" customFormat="1" ht="19.5" customHeight="1" x14ac:dyDescent="0.25">
      <c r="A18" s="3">
        <f>IFERROR(VLOOKUP(B18,'[1]DADOS (OCULTAR)'!$Q$3:$S$136,3,0),"")</f>
        <v>9039744000860</v>
      </c>
      <c r="B18" s="4" t="str">
        <f>'[1]TCE - ANEXO IV - Preencher'!C27</f>
        <v>HOSPITAL DOM HÉLDER CÂMARA - CG. Nº 018/2022</v>
      </c>
      <c r="C18" s="4" t="str">
        <f>'[1]TCE - ANEXO IV - Preencher'!E27</f>
        <v>3.12 - Material Hospitalar</v>
      </c>
      <c r="D18" s="3" t="str">
        <f>'[1]TCE - ANEXO IV - Preencher'!F27</f>
        <v>43.376.690/0001-90</v>
      </c>
      <c r="E18" s="5" t="str">
        <f>'[1]TCE - ANEXO IV - Preencher'!G27</f>
        <v>SAFETY CIRURGICA COMERCIO DE MATERIAIS MEDICOS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000019391</v>
      </c>
      <c r="I18" s="6" t="str">
        <f>IF('[1]TCE - ANEXO IV - Preencher'!K27="","",'[1]TCE - ANEXO IV - Preencher'!K27)</f>
        <v>07/01/2026</v>
      </c>
      <c r="J18" s="5" t="str">
        <f>'[1]TCE - ANEXO IV - Preencher'!L27</f>
        <v>26260143376690000190550010000193911675406683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500</v>
      </c>
    </row>
    <row r="19" spans="1:12" s="8" customFormat="1" ht="19.5" customHeight="1" x14ac:dyDescent="0.25">
      <c r="A19" s="3">
        <f>IFERROR(VLOOKUP(B19,'[1]DADOS (OCULTAR)'!$Q$3:$S$136,3,0),"")</f>
        <v>9039744000860</v>
      </c>
      <c r="B19" s="4" t="str">
        <f>'[1]TCE - ANEXO IV - Preencher'!C28</f>
        <v>HOSPITAL DOM HÉLDER CÂMARA - CG. Nº 018/2022</v>
      </c>
      <c r="C19" s="4" t="str">
        <f>'[1]TCE - ANEXO IV - Preencher'!E28</f>
        <v>3.12 - Material Hospitalar</v>
      </c>
      <c r="D19" s="3" t="str">
        <f>'[1]TCE - ANEXO IV - Preencher'!F28</f>
        <v>43.376.690/0001-90</v>
      </c>
      <c r="E19" s="5" t="str">
        <f>'[1]TCE - ANEXO IV - Preencher'!G28</f>
        <v>SAFETY CIRURGICA COMERCIO DE MATERIAIS MEDICOS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000019620</v>
      </c>
      <c r="I19" s="6" t="str">
        <f>IF('[1]TCE - ANEXO IV - Preencher'!K28="","",'[1]TCE - ANEXO IV - Preencher'!K28)</f>
        <v>12/01/2026</v>
      </c>
      <c r="J19" s="5" t="str">
        <f>'[1]TCE - ANEXO IV - Preencher'!L28</f>
        <v>26260143376690000190550010000196201272184563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9160</v>
      </c>
    </row>
    <row r="20" spans="1:12" s="8" customFormat="1" ht="19.5" customHeight="1" x14ac:dyDescent="0.25">
      <c r="A20" s="3">
        <f>IFERROR(VLOOKUP(B20,'[1]DADOS (OCULTAR)'!$Q$3:$S$136,3,0),"")</f>
        <v>9039744000860</v>
      </c>
      <c r="B20" s="4" t="str">
        <f>'[1]TCE - ANEXO IV - Preencher'!C29</f>
        <v>HOSPITAL DOM HÉLDER CÂMARA - CG. Nº 018/2022</v>
      </c>
      <c r="C20" s="4" t="str">
        <f>'[1]TCE - ANEXO IV - Preencher'!E29</f>
        <v>3.12 - Material Hospitalar</v>
      </c>
      <c r="D20" s="3" t="str">
        <f>'[1]TCE - ANEXO IV - Preencher'!F29</f>
        <v>43.376.690/0001-90</v>
      </c>
      <c r="E20" s="5" t="str">
        <f>'[1]TCE - ANEXO IV - Preencher'!G29</f>
        <v>SAFETY CIRURGICA COMERCIO DE MATERIAIS MEDICOS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000020770</v>
      </c>
      <c r="I20" s="6" t="str">
        <f>IF('[1]TCE - ANEXO IV - Preencher'!K29="","",'[1]TCE - ANEXO IV - Preencher'!K29)</f>
        <v>29/01/2026</v>
      </c>
      <c r="J20" s="5" t="str">
        <f>'[1]TCE - ANEXO IV - Preencher'!L29</f>
        <v>26260143376690000190550010000207701627112807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650</v>
      </c>
    </row>
    <row r="21" spans="1:12" s="8" customFormat="1" ht="19.5" customHeight="1" x14ac:dyDescent="0.25">
      <c r="A21" s="3">
        <f>IFERROR(VLOOKUP(B21,'[1]DADOS (OCULTAR)'!$Q$3:$S$136,3,0),"")</f>
        <v>9039744000860</v>
      </c>
      <c r="B21" s="4" t="str">
        <f>'[1]TCE - ANEXO IV - Preencher'!C30</f>
        <v>HOSPITAL DOM HÉLDER CÂMARA - CG. Nº 018/2022</v>
      </c>
      <c r="C21" s="4" t="str">
        <f>'[1]TCE - ANEXO IV - Preencher'!E30</f>
        <v>3.12 - Material Hospitalar</v>
      </c>
      <c r="D21" s="3" t="str">
        <f>'[1]TCE - ANEXO IV - Preencher'!F30</f>
        <v>09.607.807/0001-61</v>
      </c>
      <c r="E21" s="5" t="str">
        <f>'[1]TCE - ANEXO IV - Preencher'!G30</f>
        <v>INJEFARMA CAVALCANTE E SILVA DISTRIBUIDORA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000023459</v>
      </c>
      <c r="I21" s="6" t="str">
        <f>IF('[1]TCE - ANEXO IV - Preencher'!K30="","",'[1]TCE - ANEXO IV - Preencher'!K30)</f>
        <v>05/01/2026</v>
      </c>
      <c r="J21" s="5" t="str">
        <f>'[1]TCE - ANEXO IV - Preencher'!L30</f>
        <v>26260109607807000161550010000234591254850002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2520</v>
      </c>
    </row>
    <row r="22" spans="1:12" s="8" customFormat="1" ht="19.5" customHeight="1" x14ac:dyDescent="0.25">
      <c r="A22" s="3">
        <f>IFERROR(VLOOKUP(B22,'[1]DADOS (OCULTAR)'!$Q$3:$S$136,3,0),"")</f>
        <v>9039744000860</v>
      </c>
      <c r="B22" s="4" t="str">
        <f>'[1]TCE - ANEXO IV - Preencher'!C31</f>
        <v>HOSPITAL DOM HÉLDER CÂMARA - CG. Nº 018/2022</v>
      </c>
      <c r="C22" s="4" t="str">
        <f>'[1]TCE - ANEXO IV - Preencher'!E31</f>
        <v>3.12 - Material Hospitalar</v>
      </c>
      <c r="D22" s="3" t="str">
        <f>'[1]TCE - ANEXO IV - Preencher'!F31</f>
        <v>09.607.807/0001-61</v>
      </c>
      <c r="E22" s="5" t="str">
        <f>'[1]TCE - ANEXO IV - Preencher'!G31</f>
        <v>INJEFARMA CAVALCANTE E SILVA DISTRIBUIDORA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000023463</v>
      </c>
      <c r="I22" s="6" t="str">
        <f>IF('[1]TCE - ANEXO IV - Preencher'!K31="","",'[1]TCE - ANEXO IV - Preencher'!K31)</f>
        <v>08/01/2026</v>
      </c>
      <c r="J22" s="5" t="str">
        <f>'[1]TCE - ANEXO IV - Preencher'!L31</f>
        <v>26260109607807000161550010000234631254890007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5240</v>
      </c>
    </row>
    <row r="23" spans="1:12" s="8" customFormat="1" ht="19.5" customHeight="1" x14ac:dyDescent="0.25">
      <c r="A23" s="3">
        <f>IFERROR(VLOOKUP(B23,'[1]DADOS (OCULTAR)'!$Q$3:$S$136,3,0),"")</f>
        <v>9039744000860</v>
      </c>
      <c r="B23" s="4" t="str">
        <f>'[1]TCE - ANEXO IV - Preencher'!C32</f>
        <v>HOSPITAL DOM HÉLDER CÂMARA - CG. Nº 018/2022</v>
      </c>
      <c r="C23" s="4" t="str">
        <f>'[1]TCE - ANEXO IV - Preencher'!E32</f>
        <v>3.12 - Material Hospitalar</v>
      </c>
      <c r="D23" s="3" t="str">
        <f>'[1]TCE - ANEXO IV - Preencher'!F32</f>
        <v>11.101.202/0001-46</v>
      </c>
      <c r="E23" s="5" t="str">
        <f>'[1]TCE - ANEXO IV - Preencher'!G32</f>
        <v>VGC ALVES COMERCIO E SERVIÇOS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000025389</v>
      </c>
      <c r="I23" s="6" t="str">
        <f>IF('[1]TCE - ANEXO IV - Preencher'!K32="","",'[1]TCE - ANEXO IV - Preencher'!K32)</f>
        <v>22/01/2026</v>
      </c>
      <c r="J23" s="5" t="str">
        <f>'[1]TCE - ANEXO IV - Preencher'!L32</f>
        <v>26260111101202000146550010000253891948683441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938</v>
      </c>
    </row>
    <row r="24" spans="1:12" s="8" customFormat="1" ht="19.5" customHeight="1" x14ac:dyDescent="0.25">
      <c r="A24" s="3">
        <f>IFERROR(VLOOKUP(B24,'[1]DADOS (OCULTAR)'!$Q$3:$S$136,3,0),"")</f>
        <v>9039744000860</v>
      </c>
      <c r="B24" s="4" t="str">
        <f>'[1]TCE - ANEXO IV - Preencher'!C33</f>
        <v>HOSPITAL DOM HÉLDER CÂMARA - CG. Nº 018/2022</v>
      </c>
      <c r="C24" s="4" t="str">
        <f>'[1]TCE - ANEXO IV - Preencher'!E33</f>
        <v>3.12 - Material Hospitalar</v>
      </c>
      <c r="D24" s="3" t="str">
        <f>'[1]TCE - ANEXO IV - Preencher'!F33</f>
        <v>13.441.051/0002-81</v>
      </c>
      <c r="E24" s="5" t="str">
        <f>'[1]TCE - ANEXO IV - Preencher'!G33</f>
        <v>CL COMERCIO DE MATERIAIS MEDICOS HOSPITALARES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000025616</v>
      </c>
      <c r="I24" s="6" t="str">
        <f>IF('[1]TCE - ANEXO IV - Preencher'!K33="","",'[1]TCE - ANEXO IV - Preencher'!K33)</f>
        <v>14/01/2026</v>
      </c>
      <c r="J24" s="5" t="str">
        <f>'[1]TCE - ANEXO IV - Preencher'!L33</f>
        <v>26260113441051000281550010000256161518005126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419.25</v>
      </c>
    </row>
    <row r="25" spans="1:12" s="8" customFormat="1" ht="19.5" customHeight="1" x14ac:dyDescent="0.25">
      <c r="A25" s="3">
        <f>IFERROR(VLOOKUP(B25,'[1]DADOS (OCULTAR)'!$Q$3:$S$136,3,0),"")</f>
        <v>9039744000860</v>
      </c>
      <c r="B25" s="4" t="str">
        <f>'[1]TCE - ANEXO IV - Preencher'!C34</f>
        <v>HOSPITAL DOM HÉLDER CÂMARA - CG. Nº 018/2022</v>
      </c>
      <c r="C25" s="4" t="str">
        <f>'[1]TCE - ANEXO IV - Preencher'!E34</f>
        <v>3.12 - Material Hospitalar</v>
      </c>
      <c r="D25" s="3" t="str">
        <f>'[1]TCE - ANEXO IV - Preencher'!F34</f>
        <v>11.041.333/0001-85</v>
      </c>
      <c r="E25" s="5" t="str">
        <f>'[1]TCE - ANEXO IV - Preencher'!G34</f>
        <v>CIRURGICA BRASILEIRA COMERCIO DE PRODUTOS 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000027188</v>
      </c>
      <c r="I25" s="6" t="str">
        <f>IF('[1]TCE - ANEXO IV - Preencher'!K34="","",'[1]TCE - ANEXO IV - Preencher'!K34)</f>
        <v>21/01/2026</v>
      </c>
      <c r="J25" s="5" t="str">
        <f>'[1]TCE - ANEXO IV - Preencher'!L34</f>
        <v>26260111041333000185550010000271881401014127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450</v>
      </c>
    </row>
    <row r="26" spans="1:12" s="8" customFormat="1" ht="19.5" customHeight="1" x14ac:dyDescent="0.25">
      <c r="A26" s="3">
        <f>IFERROR(VLOOKUP(B26,'[1]DADOS (OCULTAR)'!$Q$3:$S$136,3,0),"")</f>
        <v>9039744000860</v>
      </c>
      <c r="B26" s="4" t="str">
        <f>'[1]TCE - ANEXO IV - Preencher'!C35</f>
        <v>HOSPITAL DOM HÉLDER CÂMARA - CG. Nº 018/2022</v>
      </c>
      <c r="C26" s="4" t="str">
        <f>'[1]TCE - ANEXO IV - Preencher'!E35</f>
        <v>3.12 - Material Hospitalar</v>
      </c>
      <c r="D26" s="3" t="str">
        <f>'[1]TCE - ANEXO IV - Preencher'!F35</f>
        <v>10.647.227/0001-87</v>
      </c>
      <c r="E26" s="5" t="str">
        <f>'[1]TCE - ANEXO IV - Preencher'!G35</f>
        <v>TUPAN SAUDE CENTER LTDA ME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000027528</v>
      </c>
      <c r="I26" s="6" t="str">
        <f>IF('[1]TCE - ANEXO IV - Preencher'!K35="","",'[1]TCE - ANEXO IV - Preencher'!K35)</f>
        <v>05/01/2026</v>
      </c>
      <c r="J26" s="5" t="str">
        <f>'[1]TCE - ANEXO IV - Preencher'!L35</f>
        <v>26260110647227000187550010000275281009505946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142</v>
      </c>
    </row>
    <row r="27" spans="1:12" s="8" customFormat="1" ht="19.5" customHeight="1" x14ac:dyDescent="0.25">
      <c r="A27" s="3">
        <f>IFERROR(VLOOKUP(B27,'[1]DADOS (OCULTAR)'!$Q$3:$S$136,3,0),"")</f>
        <v>9039744000860</v>
      </c>
      <c r="B27" s="4" t="str">
        <f>'[1]TCE - ANEXO IV - Preencher'!C36</f>
        <v>HOSPITAL DOM HÉLDER CÂMARA - CG. Nº 018/2022</v>
      </c>
      <c r="C27" s="4" t="str">
        <f>'[1]TCE - ANEXO IV - Preencher'!E36</f>
        <v>3.12 - Material Hospitalar</v>
      </c>
      <c r="D27" s="3" t="str">
        <f>'[1]TCE - ANEXO IV - Preencher'!F36</f>
        <v>13.291.742/0001-65</v>
      </c>
      <c r="E27" s="5" t="str">
        <f>'[1]TCE - ANEXO IV - Preencher'!G36</f>
        <v>PHOENIX MED PRODS MEDICOS HOSPITALARES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000040871</v>
      </c>
      <c r="I27" s="6" t="str">
        <f>IF('[1]TCE - ANEXO IV - Preencher'!K36="","",'[1]TCE - ANEXO IV - Preencher'!K36)</f>
        <v>23/12/2025</v>
      </c>
      <c r="J27" s="5" t="str">
        <f>'[1]TCE - ANEXO IV - Preencher'!L36</f>
        <v>26251213291742000165550010000408711237685215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613</v>
      </c>
    </row>
    <row r="28" spans="1:12" s="8" customFormat="1" ht="19.5" customHeight="1" x14ac:dyDescent="0.25">
      <c r="A28" s="3">
        <f>IFERROR(VLOOKUP(B28,'[1]DADOS (OCULTAR)'!$Q$3:$S$136,3,0),"")</f>
        <v>9039744000860</v>
      </c>
      <c r="B28" s="4" t="str">
        <f>'[1]TCE - ANEXO IV - Preencher'!C37</f>
        <v>HOSPITAL DOM HÉLDER CÂMARA - CG. Nº 018/2022</v>
      </c>
      <c r="C28" s="4" t="str">
        <f>'[1]TCE - ANEXO IV - Preencher'!E37</f>
        <v>3.12 - Material Hospitalar</v>
      </c>
      <c r="D28" s="3" t="str">
        <f>'[1]TCE - ANEXO IV - Preencher'!F37</f>
        <v>37.438.274/0001-77</v>
      </c>
      <c r="E28" s="5" t="str">
        <f>'[1]TCE - ANEXO IV - Preencher'!G37</f>
        <v>SELLMED PRODUTOS MEDICOS E 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000047501</v>
      </c>
      <c r="I28" s="6" t="str">
        <f>IF('[1]TCE - ANEXO IV - Preencher'!K37="","",'[1]TCE - ANEXO IV - Preencher'!K37)</f>
        <v>30/12/2025</v>
      </c>
      <c r="J28" s="5" t="str">
        <f>'[1]TCE - ANEXO IV - Preencher'!L37</f>
        <v>26251237438274000177550010000475011117150760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310</v>
      </c>
    </row>
    <row r="29" spans="1:12" s="8" customFormat="1" ht="19.5" customHeight="1" x14ac:dyDescent="0.25">
      <c r="A29" s="3">
        <f>IFERROR(VLOOKUP(B29,'[1]DADOS (OCULTAR)'!$Q$3:$S$136,3,0),"")</f>
        <v>9039744000860</v>
      </c>
      <c r="B29" s="4" t="str">
        <f>'[1]TCE - ANEXO IV - Preencher'!C38</f>
        <v>HOSPITAL DOM HÉLDER CÂMARA - CG. Nº 018/2022</v>
      </c>
      <c r="C29" s="4" t="str">
        <f>'[1]TCE - ANEXO IV - Preencher'!E38</f>
        <v>3.12 - Material Hospitalar</v>
      </c>
      <c r="D29" s="3" t="str">
        <f>'[1]TCE - ANEXO IV - Preencher'!F38</f>
        <v>88.303.433/0001-67</v>
      </c>
      <c r="E29" s="5" t="str">
        <f>'[1]TCE - ANEXO IV - Preencher'!G38</f>
        <v>ITM SA INDUSTRIA DE TECNOLOGIAS MEDICAS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000093037</v>
      </c>
      <c r="I29" s="6" t="str">
        <f>IF('[1]TCE - ANEXO IV - Preencher'!K38="","",'[1]TCE - ANEXO IV - Preencher'!K38)</f>
        <v>31/10/2025</v>
      </c>
      <c r="J29" s="5" t="str">
        <f>'[1]TCE - ANEXO IV - Preencher'!L38</f>
        <v>43251001072992000125550000000930371199069625</v>
      </c>
      <c r="K29" s="5" t="str">
        <f>IF(F29="B",LEFT('[1]TCE - ANEXO IV - Preencher'!M38,2),IF(F29="S",LEFT('[1]TCE - ANEXO IV - Preencher'!M38,7),IF('[1]TCE - ANEXO IV - Preencher'!H38="","")))</f>
        <v>43</v>
      </c>
      <c r="L29" s="7">
        <f>'[1]TCE - ANEXO IV - Preencher'!N38</f>
        <v>2091.44</v>
      </c>
    </row>
    <row r="30" spans="1:12" s="8" customFormat="1" ht="19.5" customHeight="1" x14ac:dyDescent="0.25">
      <c r="A30" s="3">
        <f>IFERROR(VLOOKUP(B30,'[1]DADOS (OCULTAR)'!$Q$3:$S$136,3,0),"")</f>
        <v>9039744000860</v>
      </c>
      <c r="B30" s="4" t="str">
        <f>'[1]TCE - ANEXO IV - Preencher'!C39</f>
        <v>HOSPITAL DOM HÉLDER CÂMARA - CG. Nº 018/2022</v>
      </c>
      <c r="C30" s="4" t="str">
        <f>'[1]TCE - ANEXO IV - Preencher'!E39</f>
        <v>3.12 - Material Hospitalar</v>
      </c>
      <c r="D30" s="3" t="str">
        <f>'[1]TCE - ANEXO IV - Preencher'!F39</f>
        <v>01.072.992/0001-25</v>
      </c>
      <c r="E30" s="5" t="str">
        <f>'[1]TCE - ANEXO IV - Preencher'!G39</f>
        <v>DGTECH INDUSTRIA E COMERCIO LTDA.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000093942</v>
      </c>
      <c r="I30" s="6" t="str">
        <f>IF('[1]TCE - ANEXO IV - Preencher'!K39="","",'[1]TCE - ANEXO IV - Preencher'!K39)</f>
        <v>16/12/2025</v>
      </c>
      <c r="J30" s="5" t="str">
        <f>'[1]TCE - ANEXO IV - Preencher'!L39</f>
        <v>43251201072992000125550000000939421199060578</v>
      </c>
      <c r="K30" s="5" t="str">
        <f>IF(F30="B",LEFT('[1]TCE - ANEXO IV - Preencher'!M39,2),IF(F30="S",LEFT('[1]TCE - ANEXO IV - Preencher'!M39,7),IF('[1]TCE - ANEXO IV - Preencher'!H39="","")))</f>
        <v>43</v>
      </c>
      <c r="L30" s="7">
        <f>'[1]TCE - ANEXO IV - Preencher'!N39</f>
        <v>4030.26</v>
      </c>
    </row>
    <row r="31" spans="1:12" s="8" customFormat="1" ht="19.5" customHeight="1" x14ac:dyDescent="0.25">
      <c r="A31" s="3">
        <f>IFERROR(VLOOKUP(B31,'[1]DADOS (OCULTAR)'!$Q$3:$S$136,3,0),"")</f>
        <v>9039744000860</v>
      </c>
      <c r="B31" s="4" t="str">
        <f>'[1]TCE - ANEXO IV - Preencher'!C40</f>
        <v>HOSPITAL DOM HÉLDER CÂMARA - CG. Nº 018/2022</v>
      </c>
      <c r="C31" s="4" t="str">
        <f>'[1]TCE - ANEXO IV - Preencher'!E40</f>
        <v>3.12 - Material Hospitalar</v>
      </c>
      <c r="D31" s="3" t="str">
        <f>'[1]TCE - ANEXO IV - Preencher'!F40</f>
        <v>41.102.195/0001-68</v>
      </c>
      <c r="E31" s="5" t="str">
        <f>'[1]TCE - ANEXO IV - Preencher'!G40</f>
        <v>P R COMERCIAL MEDICA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000099246</v>
      </c>
      <c r="I31" s="6" t="str">
        <f>IF('[1]TCE - ANEXO IV - Preencher'!K40="","",'[1]TCE - ANEXO IV - Preencher'!K40)</f>
        <v>22/01/2026</v>
      </c>
      <c r="J31" s="5" t="str">
        <f>'[1]TCE - ANEXO IV - Preencher'!L40</f>
        <v>26260141102195000168550000000992461101272009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456</v>
      </c>
    </row>
    <row r="32" spans="1:12" s="8" customFormat="1" ht="19.5" customHeight="1" x14ac:dyDescent="0.25">
      <c r="A32" s="3">
        <f>IFERROR(VLOOKUP(B32,'[1]DADOS (OCULTAR)'!$Q$3:$S$136,3,0),"")</f>
        <v>9039744000860</v>
      </c>
      <c r="B32" s="4" t="str">
        <f>'[1]TCE - ANEXO IV - Preencher'!C41</f>
        <v>HOSPITAL DOM HÉLDER CÂMARA - CG. Nº 018/2022</v>
      </c>
      <c r="C32" s="4" t="str">
        <f>'[1]TCE - ANEXO IV - Preencher'!E41</f>
        <v>3.12 - Material Hospitalar</v>
      </c>
      <c r="D32" s="3" t="str">
        <f>'[1]TCE - ANEXO IV - Preencher'!F41</f>
        <v>41.249.434/0001-07</v>
      </c>
      <c r="E32" s="5" t="str">
        <f>'[1]TCE - ANEXO IV - Preencher'!G41</f>
        <v>PROSMED PRODUTOS MEDICOS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000149117</v>
      </c>
      <c r="I32" s="6" t="str">
        <f>IF('[1]TCE - ANEXO IV - Preencher'!K41="","",'[1]TCE - ANEXO IV - Preencher'!K41)</f>
        <v>01/12/2025</v>
      </c>
      <c r="J32" s="5" t="str">
        <f>'[1]TCE - ANEXO IV - Preencher'!L41</f>
        <v>26251241249434000107550010001491171826467448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0.01</v>
      </c>
    </row>
    <row r="33" spans="1:12" s="8" customFormat="1" ht="19.5" customHeight="1" x14ac:dyDescent="0.25">
      <c r="A33" s="3">
        <f>IFERROR(VLOOKUP(B33,'[1]DADOS (OCULTAR)'!$Q$3:$S$136,3,0),"")</f>
        <v>9039744000860</v>
      </c>
      <c r="B33" s="4" t="str">
        <f>'[1]TCE - ANEXO IV - Preencher'!C42</f>
        <v>HOSPITAL DOM HÉLDER CÂMARA - CG. Nº 018/2022</v>
      </c>
      <c r="C33" s="4" t="str">
        <f>'[1]TCE - ANEXO IV - Preencher'!E42</f>
        <v>3.12 - Material Hospitalar</v>
      </c>
      <c r="D33" s="3" t="str">
        <f>'[1]TCE - ANEXO IV - Preencher'!F42</f>
        <v>24.436.602/0001-54</v>
      </c>
      <c r="E33" s="5" t="str">
        <f>'[1]TCE - ANEXO IV - Preencher'!G42</f>
        <v>ART CIRURGICA COMERCIO DE PRODUTOS HOSPITALARES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000159024</v>
      </c>
      <c r="I33" s="6" t="str">
        <f>IF('[1]TCE - ANEXO IV - Preencher'!K42="","",'[1]TCE - ANEXO IV - Preencher'!K42)</f>
        <v>18/12/2025</v>
      </c>
      <c r="J33" s="5" t="str">
        <f>'[1]TCE - ANEXO IV - Preencher'!L42</f>
        <v>26251224436602000154550010001590241161049004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650</v>
      </c>
    </row>
    <row r="34" spans="1:12" s="8" customFormat="1" ht="19.5" customHeight="1" x14ac:dyDescent="0.25">
      <c r="A34" s="3">
        <f>IFERROR(VLOOKUP(B34,'[1]DADOS (OCULTAR)'!$Q$3:$S$136,3,0),"")</f>
        <v>9039744000860</v>
      </c>
      <c r="B34" s="4" t="str">
        <f>'[1]TCE - ANEXO IV - Preencher'!C43</f>
        <v>HOSPITAL DOM HÉLDER CÂMARA - CG. Nº 018/2022</v>
      </c>
      <c r="C34" s="4" t="str">
        <f>'[1]TCE - ANEXO IV - Preencher'!E43</f>
        <v>3.12 - Material Hospitalar</v>
      </c>
      <c r="D34" s="3" t="str">
        <f>'[1]TCE - ANEXO IV - Preencher'!F43</f>
        <v>24.436.602/0001-54</v>
      </c>
      <c r="E34" s="5" t="str">
        <f>'[1]TCE - ANEXO IV - Preencher'!G43</f>
        <v>ART CIRURGICA COMERCIO DE PRODUTOS HOSPITALARES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000159258</v>
      </c>
      <c r="I34" s="6" t="str">
        <f>IF('[1]TCE - ANEXO IV - Preencher'!K43="","",'[1]TCE - ANEXO IV - Preencher'!K43)</f>
        <v>24/12/2025</v>
      </c>
      <c r="J34" s="5" t="str">
        <f>'[1]TCE - ANEXO IV - Preencher'!L43</f>
        <v>26251224436602000154550010001592581161283006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723</v>
      </c>
    </row>
    <row r="35" spans="1:12" s="8" customFormat="1" ht="19.5" customHeight="1" x14ac:dyDescent="0.25">
      <c r="A35" s="3">
        <f>IFERROR(VLOOKUP(B35,'[1]DADOS (OCULTAR)'!$Q$3:$S$136,3,0),"")</f>
        <v>9039744000860</v>
      </c>
      <c r="B35" s="4" t="str">
        <f>'[1]TCE - ANEXO IV - Preencher'!C44</f>
        <v>HOSPITAL DOM HÉLDER CÂMARA - CG. Nº 018/2022</v>
      </c>
      <c r="C35" s="4" t="str">
        <f>'[1]TCE - ANEXO IV - Preencher'!E44</f>
        <v>3.12 - Material Hospitalar</v>
      </c>
      <c r="D35" s="3" t="str">
        <f>'[1]TCE - ANEXO IV - Preencher'!F44</f>
        <v>24.436.602/0001-54</v>
      </c>
      <c r="E35" s="5" t="str">
        <f>'[1]TCE - ANEXO IV - Preencher'!G44</f>
        <v>ART CIRURGICA COMERCIO DE PRODUTOS HOSPITALARES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000159259</v>
      </c>
      <c r="I35" s="6" t="str">
        <f>IF('[1]TCE - ANEXO IV - Preencher'!K44="","",'[1]TCE - ANEXO IV - Preencher'!K44)</f>
        <v>24/12/2025</v>
      </c>
      <c r="J35" s="5" t="str">
        <f>'[1]TCE - ANEXO IV - Preencher'!L44</f>
        <v>26251224436602000154550010001592591161284000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723</v>
      </c>
    </row>
    <row r="36" spans="1:12" s="8" customFormat="1" ht="19.5" customHeight="1" x14ac:dyDescent="0.25">
      <c r="A36" s="3">
        <f>IFERROR(VLOOKUP(B36,'[1]DADOS (OCULTAR)'!$Q$3:$S$136,3,0),"")</f>
        <v>9039744000860</v>
      </c>
      <c r="B36" s="4" t="str">
        <f>'[1]TCE - ANEXO IV - Preencher'!C45</f>
        <v>HOSPITAL DOM HÉLDER CÂMARA - CG. Nº 018/2022</v>
      </c>
      <c r="C36" s="4" t="str">
        <f>'[1]TCE - ANEXO IV - Preencher'!E45</f>
        <v>3.12 - Material Hospitalar</v>
      </c>
      <c r="D36" s="3" t="str">
        <f>'[1]TCE - ANEXO IV - Preencher'!F45</f>
        <v>24.436.602/0001-54</v>
      </c>
      <c r="E36" s="5" t="str">
        <f>'[1]TCE - ANEXO IV - Preencher'!G45</f>
        <v>ART CIRURGICA COMERCIO DE PRODUTOS HOSPITALARES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000159261</v>
      </c>
      <c r="I36" s="6" t="str">
        <f>IF('[1]TCE - ANEXO IV - Preencher'!K45="","",'[1]TCE - ANEXO IV - Preencher'!K45)</f>
        <v>24/12/2025</v>
      </c>
      <c r="J36" s="5" t="str">
        <f>'[1]TCE - ANEXO IV - Preencher'!L45</f>
        <v>26251224436602000154550010001592611161286000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325</v>
      </c>
    </row>
    <row r="37" spans="1:12" s="8" customFormat="1" ht="19.5" customHeight="1" x14ac:dyDescent="0.25">
      <c r="A37" s="3">
        <f>IFERROR(VLOOKUP(B37,'[1]DADOS (OCULTAR)'!$Q$3:$S$136,3,0),"")</f>
        <v>9039744000860</v>
      </c>
      <c r="B37" s="4" t="str">
        <f>'[1]TCE - ANEXO IV - Preencher'!C46</f>
        <v>HOSPITAL DOM HÉLDER CÂMARA - CG. Nº 018/2022</v>
      </c>
      <c r="C37" s="4" t="str">
        <f>'[1]TCE - ANEXO IV - Preencher'!E46</f>
        <v>3.12 - Material Hospitalar</v>
      </c>
      <c r="D37" s="3" t="str">
        <f>'[1]TCE - ANEXO IV - Preencher'!F46</f>
        <v>24.436.602/0001-54</v>
      </c>
      <c r="E37" s="5" t="str">
        <f>'[1]TCE - ANEXO IV - Preencher'!G46</f>
        <v>ART CIRURGICA COMERCIO DE PRODUTOS HOSPITALARES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000159262</v>
      </c>
      <c r="I37" s="6" t="str">
        <f>IF('[1]TCE - ANEXO IV - Preencher'!K46="","",'[1]TCE - ANEXO IV - Preencher'!K46)</f>
        <v>24/12/2025</v>
      </c>
      <c r="J37" s="5" t="str">
        <f>'[1]TCE - ANEXO IV - Preencher'!L46</f>
        <v>26251224436602000154550010001592621161287004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1048</v>
      </c>
    </row>
    <row r="38" spans="1:12" s="8" customFormat="1" ht="19.5" customHeight="1" x14ac:dyDescent="0.25">
      <c r="A38" s="3">
        <f>IFERROR(VLOOKUP(B38,'[1]DADOS (OCULTAR)'!$Q$3:$S$136,3,0),"")</f>
        <v>9039744000860</v>
      </c>
      <c r="B38" s="4" t="str">
        <f>'[1]TCE - ANEXO IV - Preencher'!C47</f>
        <v>HOSPITAL DOM HÉLDER CÂMARA - CG. Nº 018/2022</v>
      </c>
      <c r="C38" s="4" t="str">
        <f>'[1]TCE - ANEXO IV - Preencher'!E47</f>
        <v>3.12 - Material Hospitalar</v>
      </c>
      <c r="D38" s="3" t="str">
        <f>'[1]TCE - ANEXO IV - Preencher'!F47</f>
        <v>24.436.602/0001-54</v>
      </c>
      <c r="E38" s="5" t="str">
        <f>'[1]TCE - ANEXO IV - Preencher'!G47</f>
        <v>ART CIRURGICA COMERCIO DE PRODUTOS HOSPITALARES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000159263</v>
      </c>
      <c r="I38" s="6" t="str">
        <f>IF('[1]TCE - ANEXO IV - Preencher'!K47="","",'[1]TCE - ANEXO IV - Preencher'!K47)</f>
        <v>24/12/2025</v>
      </c>
      <c r="J38" s="5" t="str">
        <f>'[1]TCE - ANEXO IV - Preencher'!L47</f>
        <v>26251224436602000154550010001592631161288008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723</v>
      </c>
    </row>
    <row r="39" spans="1:12" s="8" customFormat="1" ht="19.5" customHeight="1" x14ac:dyDescent="0.25">
      <c r="A39" s="3">
        <f>IFERROR(VLOOKUP(B39,'[1]DADOS (OCULTAR)'!$Q$3:$S$136,3,0),"")</f>
        <v>9039744000860</v>
      </c>
      <c r="B39" s="4" t="str">
        <f>'[1]TCE - ANEXO IV - Preencher'!C48</f>
        <v>HOSPITAL DOM HÉLDER CÂMARA - CG. Nº 018/2022</v>
      </c>
      <c r="C39" s="4" t="str">
        <f>'[1]TCE - ANEXO IV - Preencher'!E48</f>
        <v>3.12 - Material Hospitalar</v>
      </c>
      <c r="D39" s="3" t="str">
        <f>'[1]TCE - ANEXO IV - Preencher'!F48</f>
        <v>24.436.602/0001-54</v>
      </c>
      <c r="E39" s="5" t="str">
        <f>'[1]TCE - ANEXO IV - Preencher'!G48</f>
        <v>ART CIRURGICA COMERCIO DE PRODUTOS HOSPITALARES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000159264</v>
      </c>
      <c r="I39" s="6" t="str">
        <f>IF('[1]TCE - ANEXO IV - Preencher'!K48="","",'[1]TCE - ANEXO IV - Preencher'!K48)</f>
        <v>24/12/2025</v>
      </c>
      <c r="J39" s="5" t="str">
        <f>'[1]TCE - ANEXO IV - Preencher'!L48</f>
        <v>26251224436602000154550010001592641161289001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723</v>
      </c>
    </row>
    <row r="40" spans="1:12" s="8" customFormat="1" ht="19.5" customHeight="1" x14ac:dyDescent="0.25">
      <c r="A40" s="3">
        <f>IFERROR(VLOOKUP(B40,'[1]DADOS (OCULTAR)'!$Q$3:$S$136,3,0),"")</f>
        <v>9039744000860</v>
      </c>
      <c r="B40" s="4" t="str">
        <f>'[1]TCE - ANEXO IV - Preencher'!C49</f>
        <v>HOSPITAL DOM HÉLDER CÂMARA - CG. Nº 018/2022</v>
      </c>
      <c r="C40" s="4" t="str">
        <f>'[1]TCE - ANEXO IV - Preencher'!E49</f>
        <v>3.12 - Material Hospitalar</v>
      </c>
      <c r="D40" s="3" t="str">
        <f>'[1]TCE - ANEXO IV - Preencher'!F49</f>
        <v>24.436.602/0001-54</v>
      </c>
      <c r="E40" s="5" t="str">
        <f>'[1]TCE - ANEXO IV - Preencher'!G49</f>
        <v>ART CIRURGICA COMERCIO DE PRODUTOS HOSPITALARES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000159265</v>
      </c>
      <c r="I40" s="6" t="str">
        <f>IF('[1]TCE - ANEXO IV - Preencher'!K49="","",'[1]TCE - ANEXO IV - Preencher'!K49)</f>
        <v>24/12/2025</v>
      </c>
      <c r="J40" s="5" t="str">
        <f>'[1]TCE - ANEXO IV - Preencher'!L49</f>
        <v>26251224436602000154550010001592651161290007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723</v>
      </c>
    </row>
    <row r="41" spans="1:12" s="8" customFormat="1" ht="19.5" customHeight="1" x14ac:dyDescent="0.25">
      <c r="A41" s="3">
        <f>IFERROR(VLOOKUP(B41,'[1]DADOS (OCULTAR)'!$Q$3:$S$136,3,0),"")</f>
        <v>9039744000860</v>
      </c>
      <c r="B41" s="4" t="str">
        <f>'[1]TCE - ANEXO IV - Preencher'!C50</f>
        <v>HOSPITAL DOM HÉLDER CÂMARA - CG. Nº 018/2022</v>
      </c>
      <c r="C41" s="4" t="str">
        <f>'[1]TCE - ANEXO IV - Preencher'!E50</f>
        <v>3.12 - Material Hospitalar</v>
      </c>
      <c r="D41" s="3" t="str">
        <f>'[1]TCE - ANEXO IV - Preencher'!F50</f>
        <v>24.436.602/0001-54</v>
      </c>
      <c r="E41" s="5" t="str">
        <f>'[1]TCE - ANEXO IV - Preencher'!G50</f>
        <v>ART CIRURGICA COMERCIO DE PRODUTOS 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000159266</v>
      </c>
      <c r="I41" s="6" t="str">
        <f>IF('[1]TCE - ANEXO IV - Preencher'!K50="","",'[1]TCE - ANEXO IV - Preencher'!K50)</f>
        <v>24/12/2025</v>
      </c>
      <c r="J41" s="5" t="str">
        <f>'[1]TCE - ANEXO IV - Preencher'!L50</f>
        <v>26251224436602000154550010001592661161291000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723</v>
      </c>
    </row>
    <row r="42" spans="1:12" s="8" customFormat="1" ht="19.5" customHeight="1" x14ac:dyDescent="0.25">
      <c r="A42" s="3">
        <f>IFERROR(VLOOKUP(B42,'[1]DADOS (OCULTAR)'!$Q$3:$S$136,3,0),"")</f>
        <v>9039744000860</v>
      </c>
      <c r="B42" s="4" t="str">
        <f>'[1]TCE - ANEXO IV - Preencher'!C51</f>
        <v>HOSPITAL DOM HÉLDER CÂMARA - CG. Nº 018/2022</v>
      </c>
      <c r="C42" s="4" t="str">
        <f>'[1]TCE - ANEXO IV - Preencher'!E51</f>
        <v>3.12 - Material Hospitalar</v>
      </c>
      <c r="D42" s="3" t="str">
        <f>'[1]TCE - ANEXO IV - Preencher'!F51</f>
        <v>24.436.602/0001-54</v>
      </c>
      <c r="E42" s="5" t="str">
        <f>'[1]TCE - ANEXO IV - Preencher'!G51</f>
        <v>ART CIRURGICA COMERCIO DE PRODUTOS HOSPITALARES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000159267</v>
      </c>
      <c r="I42" s="6" t="str">
        <f>IF('[1]TCE - ANEXO IV - Preencher'!K51="","",'[1]TCE - ANEXO IV - Preencher'!K51)</f>
        <v>24/12/2025</v>
      </c>
      <c r="J42" s="5" t="str">
        <f>'[1]TCE - ANEXO IV - Preencher'!L51</f>
        <v>26251224436602000154550010001592671161292004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723</v>
      </c>
    </row>
    <row r="43" spans="1:12" s="8" customFormat="1" ht="19.5" customHeight="1" x14ac:dyDescent="0.25">
      <c r="A43" s="3">
        <f>IFERROR(VLOOKUP(B43,'[1]DADOS (OCULTAR)'!$Q$3:$S$136,3,0),"")</f>
        <v>9039744000860</v>
      </c>
      <c r="B43" s="4" t="str">
        <f>'[1]TCE - ANEXO IV - Preencher'!C52</f>
        <v>HOSPITAL DOM HÉLDER CÂMARA - CG. Nº 018/2022</v>
      </c>
      <c r="C43" s="4" t="str">
        <f>'[1]TCE - ANEXO IV - Preencher'!E52</f>
        <v>3.12 - Material Hospitalar</v>
      </c>
      <c r="D43" s="3" t="str">
        <f>'[1]TCE - ANEXO IV - Preencher'!F52</f>
        <v>24.436.602/0001-54</v>
      </c>
      <c r="E43" s="5" t="str">
        <f>'[1]TCE - ANEXO IV - Preencher'!G52</f>
        <v>ART CIRURGICA COMERCIO DE PRODUTOS 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000159377</v>
      </c>
      <c r="I43" s="6" t="str">
        <f>IF('[1]TCE - ANEXO IV - Preencher'!K52="","",'[1]TCE - ANEXO IV - Preencher'!K52)</f>
        <v>27/12/2025</v>
      </c>
      <c r="J43" s="5" t="str">
        <f>'[1]TCE - ANEXO IV - Preencher'!L52</f>
        <v>26251224436602000154550010001593771161402006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325</v>
      </c>
    </row>
    <row r="44" spans="1:12" s="8" customFormat="1" ht="19.5" customHeight="1" x14ac:dyDescent="0.25">
      <c r="A44" s="3">
        <f>IFERROR(VLOOKUP(B44,'[1]DADOS (OCULTAR)'!$Q$3:$S$136,3,0),"")</f>
        <v>9039744000860</v>
      </c>
      <c r="B44" s="4" t="str">
        <f>'[1]TCE - ANEXO IV - Preencher'!C53</f>
        <v>HOSPITAL DOM HÉLDER CÂMARA - CG. Nº 018/2022</v>
      </c>
      <c r="C44" s="4" t="str">
        <f>'[1]TCE - ANEXO IV - Preencher'!E53</f>
        <v>3.12 - Material Hospitalar</v>
      </c>
      <c r="D44" s="3" t="str">
        <f>'[1]TCE - ANEXO IV - Preencher'!F53</f>
        <v>24.436.602/0001-54</v>
      </c>
      <c r="E44" s="5" t="str">
        <f>'[1]TCE - ANEXO IV - Preencher'!G53</f>
        <v>ART CIRURGICA COMERCIO DE PRODUTOS HOSPITALARES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000159378</v>
      </c>
      <c r="I44" s="6" t="str">
        <f>IF('[1]TCE - ANEXO IV - Preencher'!K53="","",'[1]TCE - ANEXO IV - Preencher'!K53)</f>
        <v>27/12/2025</v>
      </c>
      <c r="J44" s="5" t="str">
        <f>'[1]TCE - ANEXO IV - Preencher'!L53</f>
        <v>26251224436602000154550010001593781161403000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650</v>
      </c>
    </row>
    <row r="45" spans="1:12" s="8" customFormat="1" ht="19.5" customHeight="1" x14ac:dyDescent="0.25">
      <c r="A45" s="3">
        <f>IFERROR(VLOOKUP(B45,'[1]DADOS (OCULTAR)'!$Q$3:$S$136,3,0),"")</f>
        <v>9039744000860</v>
      </c>
      <c r="B45" s="4" t="str">
        <f>'[1]TCE - ANEXO IV - Preencher'!C54</f>
        <v>HOSPITAL DOM HÉLDER CÂMARA - CG. Nº 018/2022</v>
      </c>
      <c r="C45" s="4" t="str">
        <f>'[1]TCE - ANEXO IV - Preencher'!E54</f>
        <v>3.12 - Material Hospitalar</v>
      </c>
      <c r="D45" s="3" t="str">
        <f>'[1]TCE - ANEXO IV - Preencher'!F54</f>
        <v>24.436.602/0001-54</v>
      </c>
      <c r="E45" s="5" t="str">
        <f>'[1]TCE - ANEXO IV - Preencher'!G54</f>
        <v>ART CIRURGICA COMERCIO DE PRODUTOS HOSPITALARES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000159379</v>
      </c>
      <c r="I45" s="6" t="str">
        <f>IF('[1]TCE - ANEXO IV - Preencher'!K54="","",'[1]TCE - ANEXO IV - Preencher'!K54)</f>
        <v>27/12/2025</v>
      </c>
      <c r="J45" s="5" t="str">
        <f>'[1]TCE - ANEXO IV - Preencher'!L54</f>
        <v>26251224436602000154550010001593791161404003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325</v>
      </c>
    </row>
    <row r="46" spans="1:12" s="8" customFormat="1" ht="19.5" customHeight="1" x14ac:dyDescent="0.25">
      <c r="A46" s="3">
        <f>IFERROR(VLOOKUP(B46,'[1]DADOS (OCULTAR)'!$Q$3:$S$136,3,0),"")</f>
        <v>9039744000860</v>
      </c>
      <c r="B46" s="4" t="str">
        <f>'[1]TCE - ANEXO IV - Preencher'!C55</f>
        <v>HOSPITAL DOM HÉLDER CÂMARA - CG. Nº 018/2022</v>
      </c>
      <c r="C46" s="4" t="str">
        <f>'[1]TCE - ANEXO IV - Preencher'!E55</f>
        <v>3.12 - Material Hospitalar</v>
      </c>
      <c r="D46" s="3" t="str">
        <f>'[1]TCE - ANEXO IV - Preencher'!F55</f>
        <v>24.436.602/0001-54</v>
      </c>
      <c r="E46" s="5" t="str">
        <f>'[1]TCE - ANEXO IV - Preencher'!G55</f>
        <v>ART CIRURGICA COMERCIO DE PRODUTOS HOSPITALARES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000159380</v>
      </c>
      <c r="I46" s="6" t="str">
        <f>IF('[1]TCE - ANEXO IV - Preencher'!K55="","",'[1]TCE - ANEXO IV - Preencher'!K55)</f>
        <v>27/12/2025</v>
      </c>
      <c r="J46" s="5" t="str">
        <f>'[1]TCE - ANEXO IV - Preencher'!L55</f>
        <v>26251224436602000154550010001593801161405000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723</v>
      </c>
    </row>
    <row r="47" spans="1:12" s="8" customFormat="1" ht="19.5" customHeight="1" x14ac:dyDescent="0.25">
      <c r="A47" s="3">
        <f>IFERROR(VLOOKUP(B47,'[1]DADOS (OCULTAR)'!$Q$3:$S$136,3,0),"")</f>
        <v>9039744000860</v>
      </c>
      <c r="B47" s="4" t="str">
        <f>'[1]TCE - ANEXO IV - Preencher'!C56</f>
        <v>HOSPITAL DOM HÉLDER CÂMARA - CG. Nº 018/2022</v>
      </c>
      <c r="C47" s="4" t="str">
        <f>'[1]TCE - ANEXO IV - Preencher'!E56</f>
        <v>3.12 - Material Hospitalar</v>
      </c>
      <c r="D47" s="3" t="str">
        <f>'[1]TCE - ANEXO IV - Preencher'!F56</f>
        <v>24.436.602/0001-54</v>
      </c>
      <c r="E47" s="5" t="str">
        <f>'[1]TCE - ANEXO IV - Preencher'!G56</f>
        <v>ART CIRURGICA COMERCIO DE PRODUTOS HOSPITALARES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000159381</v>
      </c>
      <c r="I47" s="6" t="str">
        <f>IF('[1]TCE - ANEXO IV - Preencher'!K56="","",'[1]TCE - ANEXO IV - Preencher'!K56)</f>
        <v>27/12/2025</v>
      </c>
      <c r="J47" s="5" t="str">
        <f>'[1]TCE - ANEXO IV - Preencher'!L56</f>
        <v>26251224436602000154550010001593811161406004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723</v>
      </c>
    </row>
    <row r="48" spans="1:12" s="8" customFormat="1" ht="19.5" customHeight="1" x14ac:dyDescent="0.25">
      <c r="A48" s="3">
        <f>IFERROR(VLOOKUP(B48,'[1]DADOS (OCULTAR)'!$Q$3:$S$136,3,0),"")</f>
        <v>9039744000860</v>
      </c>
      <c r="B48" s="4" t="str">
        <f>'[1]TCE - ANEXO IV - Preencher'!C57</f>
        <v>HOSPITAL DOM HÉLDER CÂMARA - CG. Nº 018/2022</v>
      </c>
      <c r="C48" s="4" t="str">
        <f>'[1]TCE - ANEXO IV - Preencher'!E57</f>
        <v>3.12 - Material Hospitalar</v>
      </c>
      <c r="D48" s="3" t="str">
        <f>'[1]TCE - ANEXO IV - Preencher'!F57</f>
        <v>24.436.602/0001-54</v>
      </c>
      <c r="E48" s="5" t="str">
        <f>'[1]TCE - ANEXO IV - Preencher'!G57</f>
        <v>ART CIRURGICA COMERCIO DE PRODUTOS HOSPITALARES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000159382</v>
      </c>
      <c r="I48" s="6" t="str">
        <f>IF('[1]TCE - ANEXO IV - Preencher'!K57="","",'[1]TCE - ANEXO IV - Preencher'!K57)</f>
        <v>27/12/2025</v>
      </c>
      <c r="J48" s="5" t="str">
        <f>'[1]TCE - ANEXO IV - Preencher'!L57</f>
        <v>26251224436602000154550010001593821161407008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796</v>
      </c>
    </row>
    <row r="49" spans="1:12" s="8" customFormat="1" ht="19.5" customHeight="1" x14ac:dyDescent="0.25">
      <c r="A49" s="3">
        <f>IFERROR(VLOOKUP(B49,'[1]DADOS (OCULTAR)'!$Q$3:$S$136,3,0),"")</f>
        <v>9039744000860</v>
      </c>
      <c r="B49" s="4" t="str">
        <f>'[1]TCE - ANEXO IV - Preencher'!C58</f>
        <v>HOSPITAL DOM HÉLDER CÂMARA - CG. Nº 018/2022</v>
      </c>
      <c r="C49" s="4" t="str">
        <f>'[1]TCE - ANEXO IV - Preencher'!E58</f>
        <v>3.12 - Material Hospitalar</v>
      </c>
      <c r="D49" s="3" t="str">
        <f>'[1]TCE - ANEXO IV - Preencher'!F58</f>
        <v>24.436.602/0001-54</v>
      </c>
      <c r="E49" s="5" t="str">
        <f>'[1]TCE - ANEXO IV - Preencher'!G58</f>
        <v>ART CIRURGICA COMERCIO DE PRODUTOS HOSPITALARES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000159383</v>
      </c>
      <c r="I49" s="6" t="str">
        <f>IF('[1]TCE - ANEXO IV - Preencher'!K58="","",'[1]TCE - ANEXO IV - Preencher'!K58)</f>
        <v>27/12/2025</v>
      </c>
      <c r="J49" s="5" t="str">
        <f>'[1]TCE - ANEXO IV - Preencher'!L58</f>
        <v>26251224436602000154550010001593831161408001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1048</v>
      </c>
    </row>
    <row r="50" spans="1:12" s="8" customFormat="1" ht="19.5" customHeight="1" x14ac:dyDescent="0.25">
      <c r="A50" s="3">
        <f>IFERROR(VLOOKUP(B50,'[1]DADOS (OCULTAR)'!$Q$3:$S$136,3,0),"")</f>
        <v>9039744000860</v>
      </c>
      <c r="B50" s="4" t="str">
        <f>'[1]TCE - ANEXO IV - Preencher'!C59</f>
        <v>HOSPITAL DOM HÉLDER CÂMARA - CG. Nº 018/2022</v>
      </c>
      <c r="C50" s="4" t="str">
        <f>'[1]TCE - ANEXO IV - Preencher'!E59</f>
        <v>3.12 - Material Hospitalar</v>
      </c>
      <c r="D50" s="3" t="str">
        <f>'[1]TCE - ANEXO IV - Preencher'!F59</f>
        <v>24.436.602/0001-54</v>
      </c>
      <c r="E50" s="5" t="str">
        <f>'[1]TCE - ANEXO IV - Preencher'!G59</f>
        <v>ART CIRURGICA COMERCIO DE PRODUTOS HOSPITALARES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000159384</v>
      </c>
      <c r="I50" s="6" t="str">
        <f>IF('[1]TCE - ANEXO IV - Preencher'!K59="","",'[1]TCE - ANEXO IV - Preencher'!K59)</f>
        <v>27/12/2025</v>
      </c>
      <c r="J50" s="5" t="str">
        <f>'[1]TCE - ANEXO IV - Preencher'!L59</f>
        <v>26251224436602000154550010001593841161409005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1048</v>
      </c>
    </row>
    <row r="51" spans="1:12" s="8" customFormat="1" ht="19.5" customHeight="1" x14ac:dyDescent="0.25">
      <c r="A51" s="3">
        <f>IFERROR(VLOOKUP(B51,'[1]DADOS (OCULTAR)'!$Q$3:$S$136,3,0),"")</f>
        <v>9039744000860</v>
      </c>
      <c r="B51" s="4" t="str">
        <f>'[1]TCE - ANEXO IV - Preencher'!C60</f>
        <v>HOSPITAL DOM HÉLDER CÂMARA - CG. Nº 018/2022</v>
      </c>
      <c r="C51" s="4" t="str">
        <f>'[1]TCE - ANEXO IV - Preencher'!E60</f>
        <v>3.12 - Material Hospitalar</v>
      </c>
      <c r="D51" s="3" t="str">
        <f>'[1]TCE - ANEXO IV - Preencher'!F60</f>
        <v>24.436.602/0001-54</v>
      </c>
      <c r="E51" s="5" t="str">
        <f>'[1]TCE - ANEXO IV - Preencher'!G60</f>
        <v>ART CIRURGICA COMERCIO DE PRODUTOS HOSPITALARES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000159385</v>
      </c>
      <c r="I51" s="6" t="str">
        <f>IF('[1]TCE - ANEXO IV - Preencher'!K60="","",'[1]TCE - ANEXO IV - Preencher'!K60)</f>
        <v>27/12/2025</v>
      </c>
      <c r="J51" s="5" t="str">
        <f>'[1]TCE - ANEXO IV - Preencher'!L60</f>
        <v>26251224436602000154550010001593851161410000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723</v>
      </c>
    </row>
    <row r="52" spans="1:12" s="8" customFormat="1" ht="19.5" customHeight="1" x14ac:dyDescent="0.25">
      <c r="A52" s="3">
        <f>IFERROR(VLOOKUP(B52,'[1]DADOS (OCULTAR)'!$Q$3:$S$136,3,0),"")</f>
        <v>9039744000860</v>
      </c>
      <c r="B52" s="4" t="str">
        <f>'[1]TCE - ANEXO IV - Preencher'!C61</f>
        <v>HOSPITAL DOM HÉLDER CÂMARA - CG. Nº 018/2022</v>
      </c>
      <c r="C52" s="4" t="str">
        <f>'[1]TCE - ANEXO IV - Preencher'!E61</f>
        <v>3.12 - Material Hospitalar</v>
      </c>
      <c r="D52" s="3" t="str">
        <f>'[1]TCE - ANEXO IV - Preencher'!F61</f>
        <v>24.436.602/0001-54</v>
      </c>
      <c r="E52" s="5" t="str">
        <f>'[1]TCE - ANEXO IV - Preencher'!G61</f>
        <v>ART CIRURGICA COMERCIO DE PRODUTOS HOSPITALARES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000159386</v>
      </c>
      <c r="I52" s="6" t="str">
        <f>IF('[1]TCE - ANEXO IV - Preencher'!K61="","",'[1]TCE - ANEXO IV - Preencher'!K61)</f>
        <v>27/12/2025</v>
      </c>
      <c r="J52" s="5" t="str">
        <f>'[1]TCE - ANEXO IV - Preencher'!L61</f>
        <v>26251224436602000154550010001593861161411004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723</v>
      </c>
    </row>
    <row r="53" spans="1:12" s="8" customFormat="1" ht="19.5" customHeight="1" x14ac:dyDescent="0.25">
      <c r="A53" s="3">
        <f>IFERROR(VLOOKUP(B53,'[1]DADOS (OCULTAR)'!$Q$3:$S$136,3,0),"")</f>
        <v>9039744000860</v>
      </c>
      <c r="B53" s="4" t="str">
        <f>'[1]TCE - ANEXO IV - Preencher'!C62</f>
        <v>HOSPITAL DOM HÉLDER CÂMARA - CG. Nº 018/2022</v>
      </c>
      <c r="C53" s="4" t="str">
        <f>'[1]TCE - ANEXO IV - Preencher'!E62</f>
        <v>3.12 - Material Hospitalar</v>
      </c>
      <c r="D53" s="3" t="str">
        <f>'[1]TCE - ANEXO IV - Preencher'!F62</f>
        <v>24.436.602/0001-54</v>
      </c>
      <c r="E53" s="5" t="str">
        <f>'[1]TCE - ANEXO IV - Preencher'!G62</f>
        <v>ART CIRURGICA COMERCIO DE PRODUTOS HOSPITALARES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000159387</v>
      </c>
      <c r="I53" s="6" t="str">
        <f>IF('[1]TCE - ANEXO IV - Preencher'!K62="","",'[1]TCE - ANEXO IV - Preencher'!K62)</f>
        <v>27/12/2025</v>
      </c>
      <c r="J53" s="5" t="str">
        <f>'[1]TCE - ANEXO IV - Preencher'!L62</f>
        <v>26251224436602000154550010001593871161412008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325</v>
      </c>
    </row>
    <row r="54" spans="1:12" s="8" customFormat="1" ht="19.5" customHeight="1" x14ac:dyDescent="0.25">
      <c r="A54" s="3">
        <f>IFERROR(VLOOKUP(B54,'[1]DADOS (OCULTAR)'!$Q$3:$S$136,3,0),"")</f>
        <v>9039744000860</v>
      </c>
      <c r="B54" s="4" t="str">
        <f>'[1]TCE - ANEXO IV - Preencher'!C63</f>
        <v>HOSPITAL DOM HÉLDER CÂMARA - CG. Nº 018/2022</v>
      </c>
      <c r="C54" s="4" t="str">
        <f>'[1]TCE - ANEXO IV - Preencher'!E63</f>
        <v>3.12 - Material Hospitalar</v>
      </c>
      <c r="D54" s="3" t="str">
        <f>'[1]TCE - ANEXO IV - Preencher'!F63</f>
        <v>24.436.602/0001-54</v>
      </c>
      <c r="E54" s="5" t="str">
        <f>'[1]TCE - ANEXO IV - Preencher'!G63</f>
        <v>ART CIRURGICA COMERCIO DE PRODUTOS HOSPITALARES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000159388</v>
      </c>
      <c r="I54" s="6" t="str">
        <f>IF('[1]TCE - ANEXO IV - Preencher'!K63="","",'[1]TCE - ANEXO IV - Preencher'!K63)</f>
        <v>27/12/2025</v>
      </c>
      <c r="J54" s="5" t="str">
        <f>'[1]TCE - ANEXO IV - Preencher'!L63</f>
        <v>26251224436602000154550010001593881161413001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325</v>
      </c>
    </row>
    <row r="55" spans="1:12" s="8" customFormat="1" ht="19.5" customHeight="1" x14ac:dyDescent="0.25">
      <c r="A55" s="3">
        <f>IFERROR(VLOOKUP(B55,'[1]DADOS (OCULTAR)'!$Q$3:$S$136,3,0),"")</f>
        <v>9039744000860</v>
      </c>
      <c r="B55" s="4" t="str">
        <f>'[1]TCE - ANEXO IV - Preencher'!C64</f>
        <v>HOSPITAL DOM HÉLDER CÂMARA - CG. Nº 018/2022</v>
      </c>
      <c r="C55" s="4" t="str">
        <f>'[1]TCE - ANEXO IV - Preencher'!E64</f>
        <v>3.12 - Material Hospitalar</v>
      </c>
      <c r="D55" s="3" t="str">
        <f>'[1]TCE - ANEXO IV - Preencher'!F64</f>
        <v>24.436.602/0001-54</v>
      </c>
      <c r="E55" s="5" t="str">
        <f>'[1]TCE - ANEXO IV - Preencher'!G64</f>
        <v>ART CIRURGICA COMERCIO DE PRODUTOS HOSPITALARES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000159586</v>
      </c>
      <c r="I55" s="6" t="str">
        <f>IF('[1]TCE - ANEXO IV - Preencher'!K64="","",'[1]TCE - ANEXO IV - Preencher'!K64)</f>
        <v>30/12/2025</v>
      </c>
      <c r="J55" s="5" t="str">
        <f>'[1]TCE - ANEXO IV - Preencher'!L64</f>
        <v>26251224436602000154550010001595861161611004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325</v>
      </c>
    </row>
    <row r="56" spans="1:12" s="8" customFormat="1" ht="19.5" customHeight="1" x14ac:dyDescent="0.25">
      <c r="A56" s="3">
        <f>IFERROR(VLOOKUP(B56,'[1]DADOS (OCULTAR)'!$Q$3:$S$136,3,0),"")</f>
        <v>9039744000860</v>
      </c>
      <c r="B56" s="4" t="str">
        <f>'[1]TCE - ANEXO IV - Preencher'!C65</f>
        <v>HOSPITAL DOM HÉLDER CÂMARA - CG. Nº 018/2022</v>
      </c>
      <c r="C56" s="4" t="str">
        <f>'[1]TCE - ANEXO IV - Preencher'!E65</f>
        <v>3.12 - Material Hospitalar</v>
      </c>
      <c r="D56" s="3" t="str">
        <f>'[1]TCE - ANEXO IV - Preencher'!F65</f>
        <v>24.436.602/0001-54</v>
      </c>
      <c r="E56" s="5" t="str">
        <f>'[1]TCE - ANEXO IV - Preencher'!G65</f>
        <v>ART CIRURGICA COMERCIO DE PRODUTOS HOSPITALARES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000159587</v>
      </c>
      <c r="I56" s="6" t="str">
        <f>IF('[1]TCE - ANEXO IV - Preencher'!K65="","",'[1]TCE - ANEXO IV - Preencher'!K65)</f>
        <v>30/12/2025</v>
      </c>
      <c r="J56" s="5" t="str">
        <f>'[1]TCE - ANEXO IV - Preencher'!L65</f>
        <v>26251224436602000154550010001595871161612008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723</v>
      </c>
    </row>
    <row r="57" spans="1:12" s="8" customFormat="1" ht="19.5" customHeight="1" x14ac:dyDescent="0.25">
      <c r="A57" s="3">
        <f>IFERROR(VLOOKUP(B57,'[1]DADOS (OCULTAR)'!$Q$3:$S$136,3,0),"")</f>
        <v>9039744000860</v>
      </c>
      <c r="B57" s="4" t="str">
        <f>'[1]TCE - ANEXO IV - Preencher'!C66</f>
        <v>HOSPITAL DOM HÉLDER CÂMARA - CG. Nº 018/2022</v>
      </c>
      <c r="C57" s="4" t="str">
        <f>'[1]TCE - ANEXO IV - Preencher'!E66</f>
        <v>3.12 - Material Hospitalar</v>
      </c>
      <c r="D57" s="3" t="str">
        <f>'[1]TCE - ANEXO IV - Preencher'!F66</f>
        <v>24.436.602/0001-54</v>
      </c>
      <c r="E57" s="5" t="str">
        <f>'[1]TCE - ANEXO IV - Preencher'!G66</f>
        <v>ART CIRURGICA COMERCIO DE PRODUTOS HOSPITALARES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000159588</v>
      </c>
      <c r="I57" s="6" t="str">
        <f>IF('[1]TCE - ANEXO IV - Preencher'!K66="","",'[1]TCE - ANEXO IV - Preencher'!K66)</f>
        <v>30/12/2025</v>
      </c>
      <c r="J57" s="5" t="str">
        <f>'[1]TCE - ANEXO IV - Preencher'!L66</f>
        <v>26251224436602000154550010001595881161613001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325</v>
      </c>
    </row>
    <row r="58" spans="1:12" s="8" customFormat="1" ht="19.5" customHeight="1" x14ac:dyDescent="0.25">
      <c r="A58" s="3">
        <f>IFERROR(VLOOKUP(B58,'[1]DADOS (OCULTAR)'!$Q$3:$S$136,3,0),"")</f>
        <v>9039744000860</v>
      </c>
      <c r="B58" s="4" t="str">
        <f>'[1]TCE - ANEXO IV - Preencher'!C67</f>
        <v>HOSPITAL DOM HÉLDER CÂMARA - CG. Nº 018/2022</v>
      </c>
      <c r="C58" s="4" t="str">
        <f>'[1]TCE - ANEXO IV - Preencher'!E67</f>
        <v>3.12 - Material Hospitalar</v>
      </c>
      <c r="D58" s="3" t="str">
        <f>'[1]TCE - ANEXO IV - Preencher'!F67</f>
        <v>24.436.602/0001-54</v>
      </c>
      <c r="E58" s="5" t="str">
        <f>'[1]TCE - ANEXO IV - Preencher'!G67</f>
        <v>ART CIRURGICA COMERCIO DE PRODUTOS HOSPITALARES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000159589</v>
      </c>
      <c r="I58" s="6" t="str">
        <f>IF('[1]TCE - ANEXO IV - Preencher'!K67="","",'[1]TCE - ANEXO IV - Preencher'!K67)</f>
        <v>30/12/2025</v>
      </c>
      <c r="J58" s="5" t="str">
        <f>'[1]TCE - ANEXO IV - Preencher'!L67</f>
        <v>26251224436602000154550010001595891161614005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325</v>
      </c>
    </row>
    <row r="59" spans="1:12" s="8" customFormat="1" ht="19.5" customHeight="1" x14ac:dyDescent="0.25">
      <c r="A59" s="3">
        <f>IFERROR(VLOOKUP(B59,'[1]DADOS (OCULTAR)'!$Q$3:$S$136,3,0),"")</f>
        <v>9039744000860</v>
      </c>
      <c r="B59" s="4" t="str">
        <f>'[1]TCE - ANEXO IV - Preencher'!C68</f>
        <v>HOSPITAL DOM HÉLDER CÂMARA - CG. Nº 018/2022</v>
      </c>
      <c r="C59" s="4" t="str">
        <f>'[1]TCE - ANEXO IV - Preencher'!E68</f>
        <v>3.12 - Material Hospitalar</v>
      </c>
      <c r="D59" s="3" t="str">
        <f>'[1]TCE - ANEXO IV - Preencher'!F68</f>
        <v>24.436.602/0001-54</v>
      </c>
      <c r="E59" s="5" t="str">
        <f>'[1]TCE - ANEXO IV - Preencher'!G68</f>
        <v>ART CIRURGICA COMERCIO DE PRODUTOS HOSPITALARES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000159590</v>
      </c>
      <c r="I59" s="6" t="str">
        <f>IF('[1]TCE - ANEXO IV - Preencher'!K68="","",'[1]TCE - ANEXO IV - Preencher'!K68)</f>
        <v>30/12/2025</v>
      </c>
      <c r="J59" s="5" t="str">
        <f>'[1]TCE - ANEXO IV - Preencher'!L68</f>
        <v>26251224436602000154550010001595901161615002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325</v>
      </c>
    </row>
    <row r="60" spans="1:12" s="8" customFormat="1" ht="19.5" customHeight="1" x14ac:dyDescent="0.25">
      <c r="A60" s="3">
        <f>IFERROR(VLOOKUP(B60,'[1]DADOS (OCULTAR)'!$Q$3:$S$136,3,0),"")</f>
        <v>9039744000860</v>
      </c>
      <c r="B60" s="4" t="str">
        <f>'[1]TCE - ANEXO IV - Preencher'!C69</f>
        <v>HOSPITAL DOM HÉLDER CÂMARA - CG. Nº 018/2022</v>
      </c>
      <c r="C60" s="4" t="str">
        <f>'[1]TCE - ANEXO IV - Preencher'!E69</f>
        <v>3.12 - Material Hospitalar</v>
      </c>
      <c r="D60" s="3" t="str">
        <f>'[1]TCE - ANEXO IV - Preencher'!F69</f>
        <v>24.436.602/0001-54</v>
      </c>
      <c r="E60" s="5" t="str">
        <f>'[1]TCE - ANEXO IV - Preencher'!G69</f>
        <v>ART CIRURGICA COMERCIO DE PRODUTOS HOSPITALARES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000159591</v>
      </c>
      <c r="I60" s="6" t="str">
        <f>IF('[1]TCE - ANEXO IV - Preencher'!K69="","",'[1]TCE - ANEXO IV - Preencher'!K69)</f>
        <v>30/12/2025</v>
      </c>
      <c r="J60" s="5" t="str">
        <f>'[1]TCE - ANEXO IV - Preencher'!L69</f>
        <v>26251224436602000154550010001595911161616006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1048</v>
      </c>
    </row>
    <row r="61" spans="1:12" s="8" customFormat="1" ht="19.5" customHeight="1" x14ac:dyDescent="0.25">
      <c r="A61" s="3">
        <f>IFERROR(VLOOKUP(B61,'[1]DADOS (OCULTAR)'!$Q$3:$S$136,3,0),"")</f>
        <v>9039744000860</v>
      </c>
      <c r="B61" s="4" t="str">
        <f>'[1]TCE - ANEXO IV - Preencher'!C70</f>
        <v>HOSPITAL DOM HÉLDER CÂMARA - CG. Nº 018/2022</v>
      </c>
      <c r="C61" s="4" t="str">
        <f>'[1]TCE - ANEXO IV - Preencher'!E70</f>
        <v>3.12 - Material Hospitalar</v>
      </c>
      <c r="D61" s="3" t="str">
        <f>'[1]TCE - ANEXO IV - Preencher'!F70</f>
        <v>24.436.602/0001-54</v>
      </c>
      <c r="E61" s="5" t="str">
        <f>'[1]TCE - ANEXO IV - Preencher'!G70</f>
        <v>ART CIRURGICA COMERCIO DE PRODUTOS HOSPITALARES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000159592</v>
      </c>
      <c r="I61" s="6" t="str">
        <f>IF('[1]TCE - ANEXO IV - Preencher'!K70="","",'[1]TCE - ANEXO IV - Preencher'!K70)</f>
        <v>30/12/2025</v>
      </c>
      <c r="J61" s="5" t="str">
        <f>'[1]TCE - ANEXO IV - Preencher'!L70</f>
        <v>26251224436602000154550010001595921161617000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398</v>
      </c>
    </row>
    <row r="62" spans="1:12" s="8" customFormat="1" ht="19.5" customHeight="1" x14ac:dyDescent="0.25">
      <c r="A62" s="3">
        <f>IFERROR(VLOOKUP(B62,'[1]DADOS (OCULTAR)'!$Q$3:$S$136,3,0),"")</f>
        <v>9039744000860</v>
      </c>
      <c r="B62" s="4" t="str">
        <f>'[1]TCE - ANEXO IV - Preencher'!C71</f>
        <v>HOSPITAL DOM HÉLDER CÂMARA - CG. Nº 018/2022</v>
      </c>
      <c r="C62" s="4" t="str">
        <f>'[1]TCE - ANEXO IV - Preencher'!E71</f>
        <v>3.12 - Material Hospitalar</v>
      </c>
      <c r="D62" s="3" t="str">
        <f>'[1]TCE - ANEXO IV - Preencher'!F71</f>
        <v>24.436.602/0001-54</v>
      </c>
      <c r="E62" s="5" t="str">
        <f>'[1]TCE - ANEXO IV - Preencher'!G71</f>
        <v>ART CIRURGICA COMERCIO DE PRODUTOS HOSPITALARES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000159606</v>
      </c>
      <c r="I62" s="6" t="str">
        <f>IF('[1]TCE - ANEXO IV - Preencher'!K71="","",'[1]TCE - ANEXO IV - Preencher'!K71)</f>
        <v>31/12/2025</v>
      </c>
      <c r="J62" s="5" t="str">
        <f>'[1]TCE - ANEXO IV - Preencher'!L71</f>
        <v>26251224436602000154550010001596061161631000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723</v>
      </c>
    </row>
    <row r="63" spans="1:12" s="8" customFormat="1" ht="19.5" customHeight="1" x14ac:dyDescent="0.25">
      <c r="A63" s="3">
        <f>IFERROR(VLOOKUP(B63,'[1]DADOS (OCULTAR)'!$Q$3:$S$136,3,0),"")</f>
        <v>9039744000860</v>
      </c>
      <c r="B63" s="4" t="str">
        <f>'[1]TCE - ANEXO IV - Preencher'!C72</f>
        <v>HOSPITAL DOM HÉLDER CÂMARA - CG. Nº 018/2022</v>
      </c>
      <c r="C63" s="4" t="str">
        <f>'[1]TCE - ANEXO IV - Preencher'!E72</f>
        <v>3.12 - Material Hospitalar</v>
      </c>
      <c r="D63" s="3" t="str">
        <f>'[1]TCE - ANEXO IV - Preencher'!F72</f>
        <v>24.436.602/0001-54</v>
      </c>
      <c r="E63" s="5" t="str">
        <f>'[1]TCE - ANEXO IV - Preencher'!G72</f>
        <v>ART CIRURGICA COMERCIO DE PRODUTOS HOSPITALARES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000159607</v>
      </c>
      <c r="I63" s="6" t="str">
        <f>IF('[1]TCE - ANEXO IV - Preencher'!K72="","",'[1]TCE - ANEXO IV - Preencher'!K72)</f>
        <v>31/12/2025</v>
      </c>
      <c r="J63" s="5" t="str">
        <f>'[1]TCE - ANEXO IV - Preencher'!L72</f>
        <v>26251224436602000154550010001596071161632003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325</v>
      </c>
    </row>
    <row r="64" spans="1:12" s="8" customFormat="1" ht="19.5" customHeight="1" x14ac:dyDescent="0.25">
      <c r="A64" s="3">
        <f>IFERROR(VLOOKUP(B64,'[1]DADOS (OCULTAR)'!$Q$3:$S$136,3,0),"")</f>
        <v>9039744000860</v>
      </c>
      <c r="B64" s="4" t="str">
        <f>'[1]TCE - ANEXO IV - Preencher'!C73</f>
        <v>HOSPITAL DOM HÉLDER CÂMARA - CG. Nº 018/2022</v>
      </c>
      <c r="C64" s="4" t="str">
        <f>'[1]TCE - ANEXO IV - Preencher'!E73</f>
        <v>3.12 - Material Hospitalar</v>
      </c>
      <c r="D64" s="3" t="str">
        <f>'[1]TCE - ANEXO IV - Preencher'!F73</f>
        <v>24.436.602/0001-54</v>
      </c>
      <c r="E64" s="5" t="str">
        <f>'[1]TCE - ANEXO IV - Preencher'!G73</f>
        <v>ART CIRURGICA COMERCIO DE PRODUTOS HOSPITALARES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000159843</v>
      </c>
      <c r="I64" s="6" t="str">
        <f>IF('[1]TCE - ANEXO IV - Preencher'!K73="","",'[1]TCE - ANEXO IV - Preencher'!K73)</f>
        <v>06/01/2026</v>
      </c>
      <c r="J64" s="5" t="str">
        <f>'[1]TCE - ANEXO IV - Preencher'!L73</f>
        <v>26260124436602000154550010001598431161869006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723</v>
      </c>
    </row>
    <row r="65" spans="1:12" s="8" customFormat="1" ht="19.5" customHeight="1" x14ac:dyDescent="0.25">
      <c r="A65" s="3">
        <f>IFERROR(VLOOKUP(B65,'[1]DADOS (OCULTAR)'!$Q$3:$S$136,3,0),"")</f>
        <v>9039744000860</v>
      </c>
      <c r="B65" s="4" t="str">
        <f>'[1]TCE - ANEXO IV - Preencher'!C74</f>
        <v>HOSPITAL DOM HÉLDER CÂMARA - CG. Nº 018/2022</v>
      </c>
      <c r="C65" s="4" t="str">
        <f>'[1]TCE - ANEXO IV - Preencher'!E74</f>
        <v>3.12 - Material Hospitalar</v>
      </c>
      <c r="D65" s="3" t="str">
        <f>'[1]TCE - ANEXO IV - Preencher'!F74</f>
        <v>24.436.602/0001-54</v>
      </c>
      <c r="E65" s="5" t="str">
        <f>'[1]TCE - ANEXO IV - Preencher'!G74</f>
        <v>ART CIRURGICA COMERCIO DE PRODUTOS HOSPITALARES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000159844</v>
      </c>
      <c r="I65" s="6" t="str">
        <f>IF('[1]TCE - ANEXO IV - Preencher'!K74="","",'[1]TCE - ANEXO IV - Preencher'!K74)</f>
        <v>06/01/2026</v>
      </c>
      <c r="J65" s="5" t="str">
        <f>'[1]TCE - ANEXO IV - Preencher'!L74</f>
        <v>26260124436602000154550010001598441161870001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398</v>
      </c>
    </row>
    <row r="66" spans="1:12" s="8" customFormat="1" ht="19.5" customHeight="1" x14ac:dyDescent="0.25">
      <c r="A66" s="3">
        <f>IFERROR(VLOOKUP(B66,'[1]DADOS (OCULTAR)'!$Q$3:$S$136,3,0),"")</f>
        <v>9039744000860</v>
      </c>
      <c r="B66" s="4" t="str">
        <f>'[1]TCE - ANEXO IV - Preencher'!C75</f>
        <v>HOSPITAL DOM HÉLDER CÂMARA - CG. Nº 018/2022</v>
      </c>
      <c r="C66" s="4" t="str">
        <f>'[1]TCE - ANEXO IV - Preencher'!E75</f>
        <v>3.12 - Material Hospitalar</v>
      </c>
      <c r="D66" s="3" t="str">
        <f>'[1]TCE - ANEXO IV - Preencher'!F75</f>
        <v>24.436.602/0001-54</v>
      </c>
      <c r="E66" s="5" t="str">
        <f>'[1]TCE - ANEXO IV - Preencher'!G75</f>
        <v>ART CIRURGICA COMERCIO DE PRODUTOS HOSPITALARES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000159865</v>
      </c>
      <c r="I66" s="6" t="str">
        <f>IF('[1]TCE - ANEXO IV - Preencher'!K75="","",'[1]TCE - ANEXO IV - Preencher'!K75)</f>
        <v>07/01/2026</v>
      </c>
      <c r="J66" s="5" t="str">
        <f>'[1]TCE - ANEXO IV - Preencher'!L75</f>
        <v>26260124436602000154550010001598651161891009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398</v>
      </c>
    </row>
    <row r="67" spans="1:12" s="8" customFormat="1" ht="19.5" customHeight="1" x14ac:dyDescent="0.25">
      <c r="A67" s="3">
        <f>IFERROR(VLOOKUP(B67,'[1]DADOS (OCULTAR)'!$Q$3:$S$136,3,0),"")</f>
        <v>9039744000860</v>
      </c>
      <c r="B67" s="4" t="str">
        <f>'[1]TCE - ANEXO IV - Preencher'!C76</f>
        <v>HOSPITAL DOM HÉLDER CÂMARA - CG. Nº 018/2022</v>
      </c>
      <c r="C67" s="4" t="str">
        <f>'[1]TCE - ANEXO IV - Preencher'!E76</f>
        <v>3.12 - Material Hospitalar</v>
      </c>
      <c r="D67" s="3" t="str">
        <f>'[1]TCE - ANEXO IV - Preencher'!F76</f>
        <v>24.436.602/0001-54</v>
      </c>
      <c r="E67" s="5" t="str">
        <f>'[1]TCE - ANEXO IV - Preencher'!G76</f>
        <v>ART CIRURGICA COMERCIO DE PRODUTOS HOSPITALARES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000159867</v>
      </c>
      <c r="I67" s="6" t="str">
        <f>IF('[1]TCE - ANEXO IV - Preencher'!K76="","",'[1]TCE - ANEXO IV - Preencher'!K76)</f>
        <v>07/01/2026</v>
      </c>
      <c r="J67" s="5" t="str">
        <f>'[1]TCE - ANEXO IV - Preencher'!L76</f>
        <v>26260124436602000154550010001598671161893006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1121</v>
      </c>
    </row>
    <row r="68" spans="1:12" s="8" customFormat="1" ht="19.5" customHeight="1" x14ac:dyDescent="0.25">
      <c r="A68" s="3">
        <f>IFERROR(VLOOKUP(B68,'[1]DADOS (OCULTAR)'!$Q$3:$S$136,3,0),"")</f>
        <v>9039744000860</v>
      </c>
      <c r="B68" s="4" t="str">
        <f>'[1]TCE - ANEXO IV - Preencher'!C77</f>
        <v>HOSPITAL DOM HÉLDER CÂMARA - CG. Nº 018/2022</v>
      </c>
      <c r="C68" s="4" t="str">
        <f>'[1]TCE - ANEXO IV - Preencher'!E77</f>
        <v>3.12 - Material Hospitalar</v>
      </c>
      <c r="D68" s="3" t="str">
        <f>'[1]TCE - ANEXO IV - Preencher'!F77</f>
        <v>24.436.602/0001-54</v>
      </c>
      <c r="E68" s="5" t="str">
        <f>'[1]TCE - ANEXO IV - Preencher'!G77</f>
        <v>ART CIRURGICA COMERCIO DE PRODUTOS HOSPITALARES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000159868</v>
      </c>
      <c r="I68" s="6" t="str">
        <f>IF('[1]TCE - ANEXO IV - Preencher'!K77="","",'[1]TCE - ANEXO IV - Preencher'!K77)</f>
        <v>07/01/2026</v>
      </c>
      <c r="J68" s="5" t="str">
        <f>'[1]TCE - ANEXO IV - Preencher'!L77</f>
        <v>26260124436602000154550010001598681161894000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723</v>
      </c>
    </row>
    <row r="69" spans="1:12" s="8" customFormat="1" ht="19.5" customHeight="1" x14ac:dyDescent="0.25">
      <c r="A69" s="3">
        <f>IFERROR(VLOOKUP(B69,'[1]DADOS (OCULTAR)'!$Q$3:$S$136,3,0),"")</f>
        <v>9039744000860</v>
      </c>
      <c r="B69" s="4" t="str">
        <f>'[1]TCE - ANEXO IV - Preencher'!C78</f>
        <v>HOSPITAL DOM HÉLDER CÂMARA - CG. Nº 018/2022</v>
      </c>
      <c r="C69" s="4" t="str">
        <f>'[1]TCE - ANEXO IV - Preencher'!E78</f>
        <v>3.12 - Material Hospitalar</v>
      </c>
      <c r="D69" s="3" t="str">
        <f>'[1]TCE - ANEXO IV - Preencher'!F78</f>
        <v>24.436.602/0001-54</v>
      </c>
      <c r="E69" s="5" t="str">
        <f>'[1]TCE - ANEXO IV - Preencher'!G78</f>
        <v>ART CIRURGICA COMERCIO DE PRODUTOS HOSPITALARES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000159869</v>
      </c>
      <c r="I69" s="6" t="str">
        <f>IF('[1]TCE - ANEXO IV - Preencher'!K78="","",'[1]TCE - ANEXO IV - Preencher'!K78)</f>
        <v>07/01/2026</v>
      </c>
      <c r="J69" s="5" t="str">
        <f>'[1]TCE - ANEXO IV - Preencher'!L78</f>
        <v>26260124436602000154550010001598691161895003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325</v>
      </c>
    </row>
    <row r="70" spans="1:12" s="8" customFormat="1" ht="19.5" customHeight="1" x14ac:dyDescent="0.25">
      <c r="A70" s="3">
        <f>IFERROR(VLOOKUP(B70,'[1]DADOS (OCULTAR)'!$Q$3:$S$136,3,0),"")</f>
        <v>9039744000860</v>
      </c>
      <c r="B70" s="4" t="str">
        <f>'[1]TCE - ANEXO IV - Preencher'!C79</f>
        <v>HOSPITAL DOM HÉLDER CÂMARA - CG. Nº 018/2022</v>
      </c>
      <c r="C70" s="4" t="str">
        <f>'[1]TCE - ANEXO IV - Preencher'!E79</f>
        <v>3.12 - Material Hospitalar</v>
      </c>
      <c r="D70" s="3" t="str">
        <f>'[1]TCE - ANEXO IV - Preencher'!F79</f>
        <v>24.436.602/0001-54</v>
      </c>
      <c r="E70" s="5" t="str">
        <f>'[1]TCE - ANEXO IV - Preencher'!G79</f>
        <v>ART CIRURGICA COMERCIO DE PRODUTOS HOSPITALARES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000159870</v>
      </c>
      <c r="I70" s="6" t="str">
        <f>IF('[1]TCE - ANEXO IV - Preencher'!K79="","",'[1]TCE - ANEXO IV - Preencher'!K79)</f>
        <v>07/01/2026</v>
      </c>
      <c r="J70" s="5" t="str">
        <f>'[1]TCE - ANEXO IV - Preencher'!L79</f>
        <v>26260124436602000154550010001598701161896000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325</v>
      </c>
    </row>
    <row r="71" spans="1:12" s="8" customFormat="1" ht="19.5" customHeight="1" x14ac:dyDescent="0.25">
      <c r="A71" s="3">
        <f>IFERROR(VLOOKUP(B71,'[1]DADOS (OCULTAR)'!$Q$3:$S$136,3,0),"")</f>
        <v>9039744000860</v>
      </c>
      <c r="B71" s="4" t="str">
        <f>'[1]TCE - ANEXO IV - Preencher'!C80</f>
        <v>HOSPITAL DOM HÉLDER CÂMARA - CG. Nº 018/2022</v>
      </c>
      <c r="C71" s="4" t="str">
        <f>'[1]TCE - ANEXO IV - Preencher'!E80</f>
        <v>3.12 - Material Hospitalar</v>
      </c>
      <c r="D71" s="3" t="str">
        <f>'[1]TCE - ANEXO IV - Preencher'!F80</f>
        <v>24.436.602/0001-54</v>
      </c>
      <c r="E71" s="5" t="str">
        <f>'[1]TCE - ANEXO IV - Preencher'!G80</f>
        <v>ART CIRURGICA COMERCIO DE PRODUTOS HOSPITALARES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000159888</v>
      </c>
      <c r="I71" s="6" t="str">
        <f>IF('[1]TCE - ANEXO IV - Preencher'!K80="","",'[1]TCE - ANEXO IV - Preencher'!K80)</f>
        <v>07/01/2026</v>
      </c>
      <c r="J71" s="5" t="str">
        <f>'[1]TCE - ANEXO IV - Preencher'!L80</f>
        <v>26260124436602000154550010001598881161914003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398</v>
      </c>
    </row>
    <row r="72" spans="1:12" s="8" customFormat="1" ht="19.5" customHeight="1" x14ac:dyDescent="0.25">
      <c r="A72" s="3">
        <f>IFERROR(VLOOKUP(B72,'[1]DADOS (OCULTAR)'!$Q$3:$S$136,3,0),"")</f>
        <v>9039744000860</v>
      </c>
      <c r="B72" s="4" t="str">
        <f>'[1]TCE - ANEXO IV - Preencher'!C81</f>
        <v>HOSPITAL DOM HÉLDER CÂMARA - CG. Nº 018/2022</v>
      </c>
      <c r="C72" s="4" t="str">
        <f>'[1]TCE - ANEXO IV - Preencher'!E81</f>
        <v>3.12 - Material Hospitalar</v>
      </c>
      <c r="D72" s="3" t="str">
        <f>'[1]TCE - ANEXO IV - Preencher'!F81</f>
        <v>24.436.602/0001-54</v>
      </c>
      <c r="E72" s="5" t="str">
        <f>'[1]TCE - ANEXO IV - Preencher'!G81</f>
        <v>ART CIRURGICA COMERCIO DE PRODUTOS HOSPITALARES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000159889</v>
      </c>
      <c r="I72" s="6" t="str">
        <f>IF('[1]TCE - ANEXO IV - Preencher'!K81="","",'[1]TCE - ANEXO IV - Preencher'!K81)</f>
        <v>07/01/2026</v>
      </c>
      <c r="J72" s="5" t="str">
        <f>'[1]TCE - ANEXO IV - Preencher'!L81</f>
        <v>26260124436602000154550010001598891161915007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325</v>
      </c>
    </row>
    <row r="73" spans="1:12" s="8" customFormat="1" ht="19.5" customHeight="1" x14ac:dyDescent="0.25">
      <c r="A73" s="3">
        <f>IFERROR(VLOOKUP(B73,'[1]DADOS (OCULTAR)'!$Q$3:$S$136,3,0),"")</f>
        <v>9039744000860</v>
      </c>
      <c r="B73" s="4" t="str">
        <f>'[1]TCE - ANEXO IV - Preencher'!C82</f>
        <v>HOSPITAL DOM HÉLDER CÂMARA - CG. Nº 018/2022</v>
      </c>
      <c r="C73" s="4" t="str">
        <f>'[1]TCE - ANEXO IV - Preencher'!E82</f>
        <v>3.12 - Material Hospitalar</v>
      </c>
      <c r="D73" s="3" t="str">
        <f>'[1]TCE - ANEXO IV - Preencher'!F82</f>
        <v>24.436.602/0001-54</v>
      </c>
      <c r="E73" s="5" t="str">
        <f>'[1]TCE - ANEXO IV - Preencher'!G82</f>
        <v>ART CIRURGICA COMERCIO DE PRODUTOS HOSPITALARES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000159890</v>
      </c>
      <c r="I73" s="6" t="str">
        <f>IF('[1]TCE - ANEXO IV - Preencher'!K82="","",'[1]TCE - ANEXO IV - Preencher'!K82)</f>
        <v>07/01/2026</v>
      </c>
      <c r="J73" s="5" t="str">
        <f>'[1]TCE - ANEXO IV - Preencher'!L82</f>
        <v>26260124436602000154550010001598901161916004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723</v>
      </c>
    </row>
    <row r="74" spans="1:12" s="8" customFormat="1" ht="19.5" customHeight="1" x14ac:dyDescent="0.25">
      <c r="A74" s="3">
        <f>IFERROR(VLOOKUP(B74,'[1]DADOS (OCULTAR)'!$Q$3:$S$136,3,0),"")</f>
        <v>9039744000860</v>
      </c>
      <c r="B74" s="4" t="str">
        <f>'[1]TCE - ANEXO IV - Preencher'!C83</f>
        <v>HOSPITAL DOM HÉLDER CÂMARA - CG. Nº 018/2022</v>
      </c>
      <c r="C74" s="4" t="str">
        <f>'[1]TCE - ANEXO IV - Preencher'!E83</f>
        <v>3.12 - Material Hospitalar</v>
      </c>
      <c r="D74" s="3" t="str">
        <f>'[1]TCE - ANEXO IV - Preencher'!F83</f>
        <v>24.436.602/0001-54</v>
      </c>
      <c r="E74" s="5" t="str">
        <f>'[1]TCE - ANEXO IV - Preencher'!G83</f>
        <v>ART CIRURGICA COMERCIO DE PRODUTOS HOSPITALARES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000159990</v>
      </c>
      <c r="I74" s="6" t="str">
        <f>IF('[1]TCE - ANEXO IV - Preencher'!K83="","",'[1]TCE - ANEXO IV - Preencher'!K83)</f>
        <v>09/01/2026</v>
      </c>
      <c r="J74" s="5" t="str">
        <f>'[1]TCE - ANEXO IV - Preencher'!L83</f>
        <v>26260124436602000154550010001599901162016002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723</v>
      </c>
    </row>
    <row r="75" spans="1:12" s="8" customFormat="1" ht="19.5" customHeight="1" x14ac:dyDescent="0.25">
      <c r="A75" s="3">
        <f>IFERROR(VLOOKUP(B75,'[1]DADOS (OCULTAR)'!$Q$3:$S$136,3,0),"")</f>
        <v>9039744000860</v>
      </c>
      <c r="B75" s="4" t="str">
        <f>'[1]TCE - ANEXO IV - Preencher'!C84</f>
        <v>HOSPITAL DOM HÉLDER CÂMARA - CG. Nº 018/2022</v>
      </c>
      <c r="C75" s="4" t="str">
        <f>'[1]TCE - ANEXO IV - Preencher'!E84</f>
        <v>3.12 - Material Hospitalar</v>
      </c>
      <c r="D75" s="3" t="str">
        <f>'[1]TCE - ANEXO IV - Preencher'!F84</f>
        <v>24.436.602/0001-54</v>
      </c>
      <c r="E75" s="5" t="str">
        <f>'[1]TCE - ANEXO IV - Preencher'!G84</f>
        <v>ART CIRURGICA COMERCIO DE PRODUTOS HOSPITALARES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000159991</v>
      </c>
      <c r="I75" s="6" t="str">
        <f>IF('[1]TCE - ANEXO IV - Preencher'!K84="","",'[1]TCE - ANEXO IV - Preencher'!K84)</f>
        <v>09/01/2026</v>
      </c>
      <c r="J75" s="5" t="str">
        <f>'[1]TCE - ANEXO IV - Preencher'!L84</f>
        <v>26260124436602000154550010001599911162017006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1048</v>
      </c>
    </row>
    <row r="76" spans="1:12" s="8" customFormat="1" ht="19.5" customHeight="1" x14ac:dyDescent="0.25">
      <c r="A76" s="3">
        <f>IFERROR(VLOOKUP(B76,'[1]DADOS (OCULTAR)'!$Q$3:$S$136,3,0),"")</f>
        <v>9039744000860</v>
      </c>
      <c r="B76" s="4" t="str">
        <f>'[1]TCE - ANEXO IV - Preencher'!C85</f>
        <v>HOSPITAL DOM HÉLDER CÂMARA - CG. Nº 018/2022</v>
      </c>
      <c r="C76" s="4" t="str">
        <f>'[1]TCE - ANEXO IV - Preencher'!E85</f>
        <v>3.12 - Material Hospitalar</v>
      </c>
      <c r="D76" s="3" t="str">
        <f>'[1]TCE - ANEXO IV - Preencher'!F85</f>
        <v>24.436.602/0001-54</v>
      </c>
      <c r="E76" s="5" t="str">
        <f>'[1]TCE - ANEXO IV - Preencher'!G85</f>
        <v>ART CIRURGICA COMERCIO DE PRODUTOS HOSPITALARES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000160041</v>
      </c>
      <c r="I76" s="6" t="str">
        <f>IF('[1]TCE - ANEXO IV - Preencher'!K85="","",'[1]TCE - ANEXO IV - Preencher'!K85)</f>
        <v>12/01/2026</v>
      </c>
      <c r="J76" s="5" t="str">
        <f>'[1]TCE - ANEXO IV - Preencher'!L85</f>
        <v>26260124436602000154550010001600411162067005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398</v>
      </c>
    </row>
    <row r="77" spans="1:12" s="8" customFormat="1" ht="19.5" customHeight="1" x14ac:dyDescent="0.25">
      <c r="A77" s="3">
        <f>IFERROR(VLOOKUP(B77,'[1]DADOS (OCULTAR)'!$Q$3:$S$136,3,0),"")</f>
        <v>9039744000860</v>
      </c>
      <c r="B77" s="4" t="str">
        <f>'[1]TCE - ANEXO IV - Preencher'!C86</f>
        <v>HOSPITAL DOM HÉLDER CÂMARA - CG. Nº 018/2022</v>
      </c>
      <c r="C77" s="4" t="str">
        <f>'[1]TCE - ANEXO IV - Preencher'!E86</f>
        <v>3.12 - Material Hospitalar</v>
      </c>
      <c r="D77" s="3" t="str">
        <f>'[1]TCE - ANEXO IV - Preencher'!F86</f>
        <v>24.436.602/0001-54</v>
      </c>
      <c r="E77" s="5" t="str">
        <f>'[1]TCE - ANEXO IV - Preencher'!G86</f>
        <v>ART CIRURGICA COMERCIO DE PRODUTOS HOSPITALARES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000160043</v>
      </c>
      <c r="I77" s="6" t="str">
        <f>IF('[1]TCE - ANEXO IV - Preencher'!K86="","",'[1]TCE - ANEXO IV - Preencher'!K86)</f>
        <v>12/01/2026</v>
      </c>
      <c r="J77" s="5" t="str">
        <f>'[1]TCE - ANEXO IV - Preencher'!L86</f>
        <v>26260124436602000154550010001600431162069002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1048</v>
      </c>
    </row>
    <row r="78" spans="1:12" s="8" customFormat="1" ht="19.5" customHeight="1" x14ac:dyDescent="0.25">
      <c r="A78" s="3">
        <f>IFERROR(VLOOKUP(B78,'[1]DADOS (OCULTAR)'!$Q$3:$S$136,3,0),"")</f>
        <v>9039744000860</v>
      </c>
      <c r="B78" s="4" t="str">
        <f>'[1]TCE - ANEXO IV - Preencher'!C87</f>
        <v>HOSPITAL DOM HÉLDER CÂMARA - CG. Nº 018/2022</v>
      </c>
      <c r="C78" s="4" t="str">
        <f>'[1]TCE - ANEXO IV - Preencher'!E87</f>
        <v>3.12 - Material Hospitalar</v>
      </c>
      <c r="D78" s="3" t="str">
        <f>'[1]TCE - ANEXO IV - Preencher'!F87</f>
        <v>24.436.602/0001-54</v>
      </c>
      <c r="E78" s="5" t="str">
        <f>'[1]TCE - ANEXO IV - Preencher'!G87</f>
        <v>ART CIRURGICA COMERCIO DE PRODUTOS HOSPITALARES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000160044</v>
      </c>
      <c r="I78" s="6" t="str">
        <f>IF('[1]TCE - ANEXO IV - Preencher'!K87="","",'[1]TCE - ANEXO IV - Preencher'!K87)</f>
        <v>12/01/2026</v>
      </c>
      <c r="J78" s="5" t="str">
        <f>'[1]TCE - ANEXO IV - Preencher'!L87</f>
        <v>26260124436602000154550010001600441162070008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325</v>
      </c>
    </row>
    <row r="79" spans="1:12" s="8" customFormat="1" ht="19.5" customHeight="1" x14ac:dyDescent="0.25">
      <c r="A79" s="3">
        <f>IFERROR(VLOOKUP(B79,'[1]DADOS (OCULTAR)'!$Q$3:$S$136,3,0),"")</f>
        <v>9039744000860</v>
      </c>
      <c r="B79" s="4" t="str">
        <f>'[1]TCE - ANEXO IV - Preencher'!C88</f>
        <v>HOSPITAL DOM HÉLDER CÂMARA - CG. Nº 018/2022</v>
      </c>
      <c r="C79" s="4" t="str">
        <f>'[1]TCE - ANEXO IV - Preencher'!E88</f>
        <v>3.12 - Material Hospitalar</v>
      </c>
      <c r="D79" s="3" t="str">
        <f>'[1]TCE - ANEXO IV - Preencher'!F88</f>
        <v>24.436.602/0001-54</v>
      </c>
      <c r="E79" s="5" t="str">
        <f>'[1]TCE - ANEXO IV - Preencher'!G88</f>
        <v>ART CIRURGICA COMERCIO DE PRODUTOS HOSPITALARES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000160582</v>
      </c>
      <c r="I79" s="6" t="str">
        <f>IF('[1]TCE - ANEXO IV - Preencher'!K88="","",'[1]TCE - ANEXO IV - Preencher'!K88)</f>
        <v>23/01/2026</v>
      </c>
      <c r="J79" s="5" t="str">
        <f>'[1]TCE - ANEXO IV - Preencher'!L88</f>
        <v>26260124436602000154550010001605821162608006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1000</v>
      </c>
    </row>
    <row r="80" spans="1:12" s="8" customFormat="1" ht="19.5" customHeight="1" x14ac:dyDescent="0.25">
      <c r="A80" s="3">
        <f>IFERROR(VLOOKUP(B80,'[1]DADOS (OCULTAR)'!$Q$3:$S$136,3,0),"")</f>
        <v>9039744000860</v>
      </c>
      <c r="B80" s="4" t="str">
        <f>'[1]TCE - ANEXO IV - Preencher'!C89</f>
        <v>HOSPITAL DOM HÉLDER CÂMARA - CG. Nº 018/2022</v>
      </c>
      <c r="C80" s="4" t="str">
        <f>'[1]TCE - ANEXO IV - Preencher'!E89</f>
        <v>3.12 - Material Hospitalar</v>
      </c>
      <c r="D80" s="3" t="str">
        <f>'[1]TCE - ANEXO IV - Preencher'!F89</f>
        <v>08.674.752/0001-40</v>
      </c>
      <c r="E80" s="5" t="str">
        <f>'[1]TCE - ANEXO IV - Preencher'!G89</f>
        <v>CIRURGICA MONTEBELLO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000249993</v>
      </c>
      <c r="I80" s="6" t="str">
        <f>IF('[1]TCE - ANEXO IV - Preencher'!K89="","",'[1]TCE - ANEXO IV - Preencher'!K89)</f>
        <v>12/01/2026</v>
      </c>
      <c r="J80" s="5" t="str">
        <f>'[1]TCE - ANEXO IV - Preencher'!L89</f>
        <v>26260108674752000140550010002499931389167390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2721.79</v>
      </c>
    </row>
    <row r="81" spans="1:12" s="8" customFormat="1" ht="19.5" customHeight="1" x14ac:dyDescent="0.25">
      <c r="A81" s="3">
        <f>IFERROR(VLOOKUP(B81,'[1]DADOS (OCULTAR)'!$Q$3:$S$136,3,0),"")</f>
        <v>9039744000860</v>
      </c>
      <c r="B81" s="4" t="str">
        <f>'[1]TCE - ANEXO IV - Preencher'!C90</f>
        <v>HOSPITAL DOM HÉLDER CÂMARA - CG. Nº 018/2022</v>
      </c>
      <c r="C81" s="4" t="str">
        <f>'[1]TCE - ANEXO IV - Preencher'!E90</f>
        <v>3.12 - Material Hospitalar</v>
      </c>
      <c r="D81" s="3" t="str">
        <f>'[1]TCE - ANEXO IV - Preencher'!F90</f>
        <v>08.674.752/0001-40</v>
      </c>
      <c r="E81" s="5" t="str">
        <f>'[1]TCE - ANEXO IV - Preencher'!G90</f>
        <v>CIRURGICA MONTEBELLO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000250675</v>
      </c>
      <c r="I81" s="6" t="str">
        <f>IF('[1]TCE - ANEXO IV - Preencher'!K90="","",'[1]TCE - ANEXO IV - Preencher'!K90)</f>
        <v>23/01/2026</v>
      </c>
      <c r="J81" s="5" t="str">
        <f>'[1]TCE - ANEXO IV - Preencher'!L90</f>
        <v>26260108674752000140550010002506751448551926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10685.51</v>
      </c>
    </row>
    <row r="82" spans="1:12" s="8" customFormat="1" ht="19.5" customHeight="1" x14ac:dyDescent="0.25">
      <c r="A82" s="3">
        <f>IFERROR(VLOOKUP(B82,'[1]DADOS (OCULTAR)'!$Q$3:$S$136,3,0),"")</f>
        <v>9039744000860</v>
      </c>
      <c r="B82" s="4" t="str">
        <f>'[1]TCE - ANEXO IV - Preencher'!C91</f>
        <v>HOSPITAL DOM HÉLDER CÂMARA - CG. Nº 018/2022</v>
      </c>
      <c r="C82" s="4" t="str">
        <f>'[1]TCE - ANEXO IV - Preencher'!E91</f>
        <v>3.12 - Material Hospitalar</v>
      </c>
      <c r="D82" s="3" t="str">
        <f>'[1]TCE - ANEXO IV - Preencher'!F91</f>
        <v>08.674.752/0001-40</v>
      </c>
      <c r="E82" s="5" t="str">
        <f>'[1]TCE - ANEXO IV - Preencher'!G91</f>
        <v>CIRURGICA MONTEBELLO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000250900</v>
      </c>
      <c r="I82" s="6" t="str">
        <f>IF('[1]TCE - ANEXO IV - Preencher'!K91="","",'[1]TCE - ANEXO IV - Preencher'!K91)</f>
        <v>27/01/2026</v>
      </c>
      <c r="J82" s="5" t="str">
        <f>'[1]TCE - ANEXO IV - Preencher'!L91</f>
        <v>26260108674752000140550010002509001358731564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13191.29</v>
      </c>
    </row>
    <row r="83" spans="1:12" s="8" customFormat="1" ht="19.5" customHeight="1" x14ac:dyDescent="0.25">
      <c r="A83" s="3">
        <f>IFERROR(VLOOKUP(B83,'[1]DADOS (OCULTAR)'!$Q$3:$S$136,3,0),"")</f>
        <v>9039744000860</v>
      </c>
      <c r="B83" s="4" t="str">
        <f>'[1]TCE - ANEXO IV - Preencher'!C92</f>
        <v>HOSPITAL DOM HÉLDER CÂMARA - CG. Nº 018/2022</v>
      </c>
      <c r="C83" s="4" t="str">
        <f>'[1]TCE - ANEXO IV - Preencher'!E92</f>
        <v>3.12 - Material Hospitalar</v>
      </c>
      <c r="D83" s="3" t="str">
        <f>'[1]TCE - ANEXO IV - Preencher'!F92</f>
        <v>07.666.057/0001-73</v>
      </c>
      <c r="E83" s="5" t="str">
        <f>'[1]TCE - ANEXO IV - Preencher'!G92</f>
        <v>CARDIOMEDH PRODUTOS MEDICOS LTDA-EPP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000270813</v>
      </c>
      <c r="I83" s="6" t="str">
        <f>IF('[1]TCE - ANEXO IV - Preencher'!K92="","",'[1]TCE - ANEXO IV - Preencher'!K92)</f>
        <v>19/01/2026</v>
      </c>
      <c r="J83" s="5" t="str">
        <f>'[1]TCE - ANEXO IV - Preencher'!L92</f>
        <v>28260107666057000173550020002708131815772829</v>
      </c>
      <c r="K83" s="5" t="str">
        <f>IF(F83="B",LEFT('[1]TCE - ANEXO IV - Preencher'!M92,2),IF(F83="S",LEFT('[1]TCE - ANEXO IV - Preencher'!M92,7),IF('[1]TCE - ANEXO IV - Preencher'!H92="","")))</f>
        <v>28</v>
      </c>
      <c r="L83" s="7">
        <f>'[1]TCE - ANEXO IV - Preencher'!N92</f>
        <v>24000</v>
      </c>
    </row>
    <row r="84" spans="1:12" s="8" customFormat="1" ht="19.5" customHeight="1" x14ac:dyDescent="0.25">
      <c r="A84" s="3">
        <f>IFERROR(VLOOKUP(B84,'[1]DADOS (OCULTAR)'!$Q$3:$S$136,3,0),"")</f>
        <v>9039744000860</v>
      </c>
      <c r="B84" s="4" t="str">
        <f>'[1]TCE - ANEXO IV - Preencher'!C93</f>
        <v>HOSPITAL DOM HÉLDER CÂMARA - CG. Nº 018/2022</v>
      </c>
      <c r="C84" s="4" t="str">
        <f>'[1]TCE - ANEXO IV - Preencher'!E93</f>
        <v>3.12 - Material Hospitalar</v>
      </c>
      <c r="D84" s="3" t="str">
        <f>'[1]TCE - ANEXO IV - Preencher'!F93</f>
        <v>11.449.180/0002-90</v>
      </c>
      <c r="E84" s="5" t="str">
        <f>'[1]TCE - ANEXO IV - Preencher'!G93</f>
        <v>DPROSMED DISTRIBUIDORA DE PRODUTOS MEDICO-HOSPITALARES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00030271</v>
      </c>
      <c r="I84" s="6" t="str">
        <f>IF('[1]TCE - ANEXO IV - Preencher'!K93="","",'[1]TCE - ANEXO IV - Preencher'!K93)</f>
        <v>22/12/2025</v>
      </c>
      <c r="J84" s="5" t="str">
        <f>'[1]TCE - ANEXO IV - Preencher'!L93</f>
        <v>26251211449180000290550010000302711000710298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800</v>
      </c>
    </row>
    <row r="85" spans="1:12" s="8" customFormat="1" ht="19.5" customHeight="1" x14ac:dyDescent="0.25">
      <c r="A85" s="3">
        <f>IFERROR(VLOOKUP(B85,'[1]DADOS (OCULTAR)'!$Q$3:$S$136,3,0),"")</f>
        <v>9039744000860</v>
      </c>
      <c r="B85" s="4" t="str">
        <f>'[1]TCE - ANEXO IV - Preencher'!C94</f>
        <v>HOSPITAL DOM HÉLDER CÂMARA - CG. Nº 018/2022</v>
      </c>
      <c r="C85" s="4" t="str">
        <f>'[1]TCE - ANEXO IV - Preencher'!E94</f>
        <v>3.12 - Material Hospitalar</v>
      </c>
      <c r="D85" s="3" t="str">
        <f>'[1]TCE - ANEXO IV - Preencher'!F94</f>
        <v>11.449.180/0002-90</v>
      </c>
      <c r="E85" s="5" t="str">
        <f>'[1]TCE - ANEXO IV - Preencher'!G94</f>
        <v>DPROSMED DISTRIBUIDORA DE PRODUTOS MEDICO-HOSPITALARES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00030310</v>
      </c>
      <c r="I85" s="6" t="str">
        <f>IF('[1]TCE - ANEXO IV - Preencher'!K94="","",'[1]TCE - ANEXO IV - Preencher'!K94)</f>
        <v>23/12/2025</v>
      </c>
      <c r="J85" s="5" t="str">
        <f>'[1]TCE - ANEXO IV - Preencher'!L94</f>
        <v>26251211449180000290550010000303101000711375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2980</v>
      </c>
    </row>
    <row r="86" spans="1:12" s="8" customFormat="1" ht="19.5" customHeight="1" x14ac:dyDescent="0.25">
      <c r="A86" s="3">
        <f>IFERROR(VLOOKUP(B86,'[1]DADOS (OCULTAR)'!$Q$3:$S$136,3,0),"")</f>
        <v>9039744000860</v>
      </c>
      <c r="B86" s="4" t="str">
        <f>'[1]TCE - ANEXO IV - Preencher'!C95</f>
        <v>HOSPITAL DOM HÉLDER CÂMARA - CG. Nº 018/2022</v>
      </c>
      <c r="C86" s="4" t="str">
        <f>'[1]TCE - ANEXO IV - Preencher'!E95</f>
        <v>3.12 - Material Hospitalar</v>
      </c>
      <c r="D86" s="3" t="str">
        <f>'[1]TCE - ANEXO IV - Preencher'!F95</f>
        <v>11.449.180/0002-90</v>
      </c>
      <c r="E86" s="5" t="str">
        <f>'[1]TCE - ANEXO IV - Preencher'!G95</f>
        <v>DPROSMED DISTRIBUIDORA DE PRODUTOS MEDICO-HOSPITALARES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00030469</v>
      </c>
      <c r="I86" s="6" t="str">
        <f>IF('[1]TCE - ANEXO IV - Preencher'!K95="","",'[1]TCE - ANEXO IV - Preencher'!K95)</f>
        <v>07/01/2026</v>
      </c>
      <c r="J86" s="5" t="str">
        <f>'[1]TCE - ANEXO IV - Preencher'!L95</f>
        <v>26260111449180000290550010000304691000715816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1390</v>
      </c>
    </row>
    <row r="87" spans="1:12" s="8" customFormat="1" ht="19.5" customHeight="1" x14ac:dyDescent="0.25">
      <c r="A87" s="3">
        <f>IFERROR(VLOOKUP(B87,'[1]DADOS (OCULTAR)'!$Q$3:$S$136,3,0),"")</f>
        <v>9039744000860</v>
      </c>
      <c r="B87" s="4" t="str">
        <f>'[1]TCE - ANEXO IV - Preencher'!C96</f>
        <v>HOSPITAL DOM HÉLDER CÂMARA - CG. Nº 018/2022</v>
      </c>
      <c r="C87" s="4" t="str">
        <f>'[1]TCE - ANEXO IV - Preencher'!E96</f>
        <v>3.12 - Material Hospitalar</v>
      </c>
      <c r="D87" s="3" t="str">
        <f>'[1]TCE - ANEXO IV - Preencher'!F96</f>
        <v>11.449.180/0002-90</v>
      </c>
      <c r="E87" s="5" t="str">
        <f>'[1]TCE - ANEXO IV - Preencher'!G96</f>
        <v>DPROSMED DISTRIBUIDORA DE PRODUTOS MEDICO-HOSPITALARES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00030600</v>
      </c>
      <c r="I87" s="6" t="str">
        <f>IF('[1]TCE - ANEXO IV - Preencher'!K96="","",'[1]TCE - ANEXO IV - Preencher'!K96)</f>
        <v>13/01/2026</v>
      </c>
      <c r="J87" s="5" t="str">
        <f>'[1]TCE - ANEXO IV - Preencher'!L96</f>
        <v>26260111449180000290550010000306001000719290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9024.43</v>
      </c>
    </row>
    <row r="88" spans="1:12" s="8" customFormat="1" ht="19.5" customHeight="1" x14ac:dyDescent="0.25">
      <c r="A88" s="3">
        <f>IFERROR(VLOOKUP(B88,'[1]DADOS (OCULTAR)'!$Q$3:$S$136,3,0),"")</f>
        <v>9039744000860</v>
      </c>
      <c r="B88" s="4" t="str">
        <f>'[1]TCE - ANEXO IV - Preencher'!C97</f>
        <v>HOSPITAL DOM HÉLDER CÂMARA - CG. Nº 018/2022</v>
      </c>
      <c r="C88" s="4" t="str">
        <f>'[1]TCE - ANEXO IV - Preencher'!E97</f>
        <v>3.12 - Material Hospitalar</v>
      </c>
      <c r="D88" s="3" t="str">
        <f>'[1]TCE - ANEXO IV - Preencher'!F97</f>
        <v>11.449.180/0002-90</v>
      </c>
      <c r="E88" s="5" t="str">
        <f>'[1]TCE - ANEXO IV - Preencher'!G97</f>
        <v>DPROSMED DISTRIBUIDORA DE PRODUTOS MEDICO-HOSPITALARES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00030715</v>
      </c>
      <c r="I88" s="6" t="str">
        <f>IF('[1]TCE - ANEXO IV - Preencher'!K97="","",'[1]TCE - ANEXO IV - Preencher'!K97)</f>
        <v>16/01/2026</v>
      </c>
      <c r="J88" s="5" t="str">
        <f>'[1]TCE - ANEXO IV - Preencher'!L97</f>
        <v>26260111449180000290550010000307151000722389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1760</v>
      </c>
    </row>
    <row r="89" spans="1:12" s="8" customFormat="1" ht="19.5" customHeight="1" x14ac:dyDescent="0.25">
      <c r="A89" s="3">
        <f>IFERROR(VLOOKUP(B89,'[1]DADOS (OCULTAR)'!$Q$3:$S$136,3,0),"")</f>
        <v>9039744000860</v>
      </c>
      <c r="B89" s="4" t="str">
        <f>'[1]TCE - ANEXO IV - Preencher'!C98</f>
        <v>HOSPITAL DOM HÉLDER CÂMARA - CG. Nº 018/2022</v>
      </c>
      <c r="C89" s="4" t="str">
        <f>'[1]TCE - ANEXO IV - Preencher'!E98</f>
        <v>3.12 - Material Hospitalar</v>
      </c>
      <c r="D89" s="3" t="str">
        <f>'[1]TCE - ANEXO IV - Preencher'!F98</f>
        <v>11.449.180/0002-90</v>
      </c>
      <c r="E89" s="5" t="str">
        <f>'[1]TCE - ANEXO IV - Preencher'!G98</f>
        <v>DPROSMED DISTRIBUIDORA DE PRODUTOS MEDICO-HOSPITALARES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00030716</v>
      </c>
      <c r="I89" s="6" t="str">
        <f>IF('[1]TCE - ANEXO IV - Preencher'!K98="","",'[1]TCE - ANEXO IV - Preencher'!K98)</f>
        <v>16/01/2026</v>
      </c>
      <c r="J89" s="5" t="str">
        <f>'[1]TCE - ANEXO IV - Preencher'!L98</f>
        <v>26260111449180000290550010000307161000722394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228.64</v>
      </c>
    </row>
    <row r="90" spans="1:12" s="8" customFormat="1" ht="19.5" customHeight="1" x14ac:dyDescent="0.25">
      <c r="A90" s="3">
        <f>IFERROR(VLOOKUP(B90,'[1]DADOS (OCULTAR)'!$Q$3:$S$136,3,0),"")</f>
        <v>9039744000860</v>
      </c>
      <c r="B90" s="4" t="str">
        <f>'[1]TCE - ANEXO IV - Preencher'!C99</f>
        <v>HOSPITAL DOM HÉLDER CÂMARA - CG. Nº 018/2022</v>
      </c>
      <c r="C90" s="4" t="str">
        <f>'[1]TCE - ANEXO IV - Preencher'!E99</f>
        <v>3.12 - Material Hospitalar</v>
      </c>
      <c r="D90" s="3" t="str">
        <f>'[1]TCE - ANEXO IV - Preencher'!F99</f>
        <v>11.449.180/0002-90</v>
      </c>
      <c r="E90" s="5" t="str">
        <f>'[1]TCE - ANEXO IV - Preencher'!G99</f>
        <v>DPROSMED DISTRIBUIDORA DE PRODUTOS MEDICO-HOSPITALARES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00030747</v>
      </c>
      <c r="I90" s="6" t="str">
        <f>IF('[1]TCE - ANEXO IV - Preencher'!K99="","",'[1]TCE - ANEXO IV - Preencher'!K99)</f>
        <v>19/01/2026</v>
      </c>
      <c r="J90" s="5" t="str">
        <f>'[1]TCE - ANEXO IV - Preencher'!L99</f>
        <v>26260111449180000290550010000307471000723389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304</v>
      </c>
    </row>
    <row r="91" spans="1:12" s="8" customFormat="1" ht="19.5" customHeight="1" x14ac:dyDescent="0.25">
      <c r="A91" s="3">
        <f>IFERROR(VLOOKUP(B91,'[1]DADOS (OCULTAR)'!$Q$3:$S$136,3,0),"")</f>
        <v>9039744000860</v>
      </c>
      <c r="B91" s="4" t="str">
        <f>'[1]TCE - ANEXO IV - Preencher'!C100</f>
        <v>HOSPITAL DOM HÉLDER CÂMARA - CG. Nº 018/2022</v>
      </c>
      <c r="C91" s="4" t="str">
        <f>'[1]TCE - ANEXO IV - Preencher'!E100</f>
        <v>3.12 - Material Hospitalar</v>
      </c>
      <c r="D91" s="3" t="str">
        <f>'[1]TCE - ANEXO IV - Preencher'!F100</f>
        <v>01.437.707/0001-22</v>
      </c>
      <c r="E91" s="5" t="str">
        <f>'[1]TCE - ANEXO IV - Preencher'!G100</f>
        <v>SCITECH PRODUTOS MEDICOS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000566895</v>
      </c>
      <c r="I91" s="6" t="str">
        <f>IF('[1]TCE - ANEXO IV - Preencher'!K100="","",'[1]TCE - ANEXO IV - Preencher'!K100)</f>
        <v>23/12/2025</v>
      </c>
      <c r="J91" s="5" t="str">
        <f>'[1]TCE - ANEXO IV - Preencher'!L100</f>
        <v>52251201437707000122550550005668951569378784</v>
      </c>
      <c r="K91" s="5" t="str">
        <f>IF(F91="B",LEFT('[1]TCE - ANEXO IV - Preencher'!M100,2),IF(F91="S",LEFT('[1]TCE - ANEXO IV - Preencher'!M100,7),IF('[1]TCE - ANEXO IV - Preencher'!H100="","")))</f>
        <v>52</v>
      </c>
      <c r="L91" s="7">
        <f>'[1]TCE - ANEXO IV - Preencher'!N100</f>
        <v>1100</v>
      </c>
    </row>
    <row r="92" spans="1:12" s="8" customFormat="1" ht="19.5" customHeight="1" x14ac:dyDescent="0.25">
      <c r="A92" s="3">
        <f>IFERROR(VLOOKUP(B92,'[1]DADOS (OCULTAR)'!$Q$3:$S$136,3,0),"")</f>
        <v>9039744000860</v>
      </c>
      <c r="B92" s="4" t="str">
        <f>'[1]TCE - ANEXO IV - Preencher'!C101</f>
        <v>HOSPITAL DOM HÉLDER CÂMARA - CG. Nº 018/2022</v>
      </c>
      <c r="C92" s="4" t="str">
        <f>'[1]TCE - ANEXO IV - Preencher'!E101</f>
        <v>3.12 - Material Hospitalar</v>
      </c>
      <c r="D92" s="3" t="str">
        <f>'[1]TCE - ANEXO IV - Preencher'!F101</f>
        <v>01.437.707/0001-22</v>
      </c>
      <c r="E92" s="5" t="str">
        <f>'[1]TCE - ANEXO IV - Preencher'!G101</f>
        <v>SCITECH PRODUTOS MEDICOS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000567475</v>
      </c>
      <c r="I92" s="6" t="str">
        <f>IF('[1]TCE - ANEXO IV - Preencher'!K101="","",'[1]TCE - ANEXO IV - Preencher'!K101)</f>
        <v>26/12/2025</v>
      </c>
      <c r="J92" s="5" t="str">
        <f>'[1]TCE - ANEXO IV - Preencher'!L101</f>
        <v>52251201437707000122550550005674751920016207</v>
      </c>
      <c r="K92" s="5" t="str">
        <f>IF(F92="B",LEFT('[1]TCE - ANEXO IV - Preencher'!M101,2),IF(F92="S",LEFT('[1]TCE - ANEXO IV - Preencher'!M101,7),IF('[1]TCE - ANEXO IV - Preencher'!H101="","")))</f>
        <v>52</v>
      </c>
      <c r="L92" s="7">
        <f>'[1]TCE - ANEXO IV - Preencher'!N101</f>
        <v>1100</v>
      </c>
    </row>
    <row r="93" spans="1:12" s="8" customFormat="1" ht="19.5" customHeight="1" x14ac:dyDescent="0.25">
      <c r="A93" s="3">
        <f>IFERROR(VLOOKUP(B93,'[1]DADOS (OCULTAR)'!$Q$3:$S$136,3,0),"")</f>
        <v>9039744000860</v>
      </c>
      <c r="B93" s="4" t="str">
        <f>'[1]TCE - ANEXO IV - Preencher'!C102</f>
        <v>HOSPITAL DOM HÉLDER CÂMARA - CG. Nº 018/2022</v>
      </c>
      <c r="C93" s="4" t="str">
        <f>'[1]TCE - ANEXO IV - Preencher'!E102</f>
        <v>3.12 - Material Hospitalar</v>
      </c>
      <c r="D93" s="3" t="str">
        <f>'[1]TCE - ANEXO IV - Preencher'!F102</f>
        <v>01.437.707/0001-22</v>
      </c>
      <c r="E93" s="5" t="str">
        <f>'[1]TCE - ANEXO IV - Preencher'!G102</f>
        <v>SCITECH PRODUTOS MEDICOS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000568655</v>
      </c>
      <c r="I93" s="6" t="str">
        <f>IF('[1]TCE - ANEXO IV - Preencher'!K102="","",'[1]TCE - ANEXO IV - Preencher'!K102)</f>
        <v>05/01/2026</v>
      </c>
      <c r="J93" s="5" t="str">
        <f>'[1]TCE - ANEXO IV - Preencher'!L102</f>
        <v>52260101437707000122550550005686551995992686</v>
      </c>
      <c r="K93" s="5" t="str">
        <f>IF(F93="B",LEFT('[1]TCE - ANEXO IV - Preencher'!M102,2),IF(F93="S",LEFT('[1]TCE - ANEXO IV - Preencher'!M102,7),IF('[1]TCE - ANEXO IV - Preencher'!H102="","")))</f>
        <v>52</v>
      </c>
      <c r="L93" s="7">
        <f>'[1]TCE - ANEXO IV - Preencher'!N102</f>
        <v>1100</v>
      </c>
    </row>
    <row r="94" spans="1:12" s="8" customFormat="1" ht="19.5" customHeight="1" x14ac:dyDescent="0.25">
      <c r="A94" s="3">
        <f>IFERROR(VLOOKUP(B94,'[1]DADOS (OCULTAR)'!$Q$3:$S$136,3,0),"")</f>
        <v>9039744000860</v>
      </c>
      <c r="B94" s="4" t="str">
        <f>'[1]TCE - ANEXO IV - Preencher'!C103</f>
        <v>HOSPITAL DOM HÉLDER CÂMARA - CG. Nº 018/2022</v>
      </c>
      <c r="C94" s="4" t="str">
        <f>'[1]TCE - ANEXO IV - Preencher'!E103</f>
        <v>3.12 - Material Hospitalar</v>
      </c>
      <c r="D94" s="3" t="str">
        <f>'[1]TCE - ANEXO IV - Preencher'!F103</f>
        <v>01.437.707/0001-22</v>
      </c>
      <c r="E94" s="5" t="str">
        <f>'[1]TCE - ANEXO IV - Preencher'!G103</f>
        <v>SCITECH PRODUTOS MEDICOS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000570100</v>
      </c>
      <c r="I94" s="6" t="str">
        <f>IF('[1]TCE - ANEXO IV - Preencher'!K103="","",'[1]TCE - ANEXO IV - Preencher'!K103)</f>
        <v>12/01/2026</v>
      </c>
      <c r="J94" s="5" t="str">
        <f>'[1]TCE - ANEXO IV - Preencher'!L103</f>
        <v>52260101437707000122550550005701001277658990</v>
      </c>
      <c r="K94" s="5" t="str">
        <f>IF(F94="B",LEFT('[1]TCE - ANEXO IV - Preencher'!M103,2),IF(F94="S",LEFT('[1]TCE - ANEXO IV - Preencher'!M103,7),IF('[1]TCE - ANEXO IV - Preencher'!H103="","")))</f>
        <v>52</v>
      </c>
      <c r="L94" s="7">
        <f>'[1]TCE - ANEXO IV - Preencher'!N103</f>
        <v>1100</v>
      </c>
    </row>
    <row r="95" spans="1:12" s="8" customFormat="1" ht="19.5" customHeight="1" x14ac:dyDescent="0.25">
      <c r="A95" s="3">
        <f>IFERROR(VLOOKUP(B95,'[1]DADOS (OCULTAR)'!$Q$3:$S$136,3,0),"")</f>
        <v>9039744000860</v>
      </c>
      <c r="B95" s="4" t="str">
        <f>'[1]TCE - ANEXO IV - Preencher'!C104</f>
        <v>HOSPITAL DOM HÉLDER CÂMARA - CG. Nº 018/2022</v>
      </c>
      <c r="C95" s="4" t="str">
        <f>'[1]TCE - ANEXO IV - Preencher'!E104</f>
        <v>3.12 - Material Hospitalar</v>
      </c>
      <c r="D95" s="3" t="str">
        <f>'[1]TCE - ANEXO IV - Preencher'!F104</f>
        <v>10.779.833/0001-56</v>
      </c>
      <c r="E95" s="5" t="str">
        <f>'[1]TCE - ANEXO IV - Preencher'!G104</f>
        <v>MEDICAL MERCANTIL DE APAR MEDICA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000661437</v>
      </c>
      <c r="I95" s="6" t="str">
        <f>IF('[1]TCE - ANEXO IV - Preencher'!K104="","",'[1]TCE - ANEXO IV - Preencher'!K104)</f>
        <v>30/12/2025</v>
      </c>
      <c r="J95" s="5" t="str">
        <f>'[1]TCE - ANEXO IV - Preencher'!L104</f>
        <v>26251210779833000156550010006614371663462001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6900</v>
      </c>
    </row>
    <row r="96" spans="1:12" s="8" customFormat="1" ht="19.5" customHeight="1" x14ac:dyDescent="0.25">
      <c r="A96" s="3">
        <f>IFERROR(VLOOKUP(B96,'[1]DADOS (OCULTAR)'!$Q$3:$S$136,3,0),"")</f>
        <v>9039744000860</v>
      </c>
      <c r="B96" s="4" t="str">
        <f>'[1]TCE - ANEXO IV - Preencher'!C105</f>
        <v>HOSPITAL DOM HÉLDER CÂMARA - CG. Nº 018/2022</v>
      </c>
      <c r="C96" s="4" t="str">
        <f>'[1]TCE - ANEXO IV - Preencher'!E105</f>
        <v>3.12 - Material Hospitalar</v>
      </c>
      <c r="D96" s="3" t="str">
        <f>'[1]TCE - ANEXO IV - Preencher'!F105</f>
        <v>10.779.833/0001-56</v>
      </c>
      <c r="E96" s="5" t="str">
        <f>'[1]TCE - ANEXO IV - Preencher'!G105</f>
        <v>MEDICAL MERCANTIL DE APAR MEDICA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000661869</v>
      </c>
      <c r="I96" s="6" t="str">
        <f>IF('[1]TCE - ANEXO IV - Preencher'!K105="","",'[1]TCE - ANEXO IV - Preencher'!K105)</f>
        <v>07/01/2026</v>
      </c>
      <c r="J96" s="5" t="str">
        <f>'[1]TCE - ANEXO IV - Preencher'!L105</f>
        <v>26260110779833000156550010006618691663895006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9560</v>
      </c>
    </row>
    <row r="97" spans="1:12" s="8" customFormat="1" ht="19.5" customHeight="1" x14ac:dyDescent="0.25">
      <c r="A97" s="3">
        <f>IFERROR(VLOOKUP(B97,'[1]DADOS (OCULTAR)'!$Q$3:$S$136,3,0),"")</f>
        <v>9039744000860</v>
      </c>
      <c r="B97" s="4" t="str">
        <f>'[1]TCE - ANEXO IV - Preencher'!C106</f>
        <v>HOSPITAL DOM HÉLDER CÂMARA - CG. Nº 018/2022</v>
      </c>
      <c r="C97" s="4" t="str">
        <f>'[1]TCE - ANEXO IV - Preencher'!E106</f>
        <v>3.12 - Material Hospitalar</v>
      </c>
      <c r="D97" s="3" t="str">
        <f>'[1]TCE - ANEXO IV - Preencher'!F106</f>
        <v>10.779.833/0001-56</v>
      </c>
      <c r="E97" s="5" t="str">
        <f>'[1]TCE - ANEXO IV - Preencher'!G106</f>
        <v>MEDICAL MERCANTIL DE APAR MEDICA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000661958</v>
      </c>
      <c r="I97" s="6" t="str">
        <f>IF('[1]TCE - ANEXO IV - Preencher'!K106="","",'[1]TCE - ANEXO IV - Preencher'!K106)</f>
        <v>07/01/2026</v>
      </c>
      <c r="J97" s="5" t="str">
        <f>'[1]TCE - ANEXO IV - Preencher'!L106</f>
        <v>26260110779833000156550010006619581663984000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209</v>
      </c>
    </row>
    <row r="98" spans="1:12" s="8" customFormat="1" ht="19.5" customHeight="1" x14ac:dyDescent="0.25">
      <c r="A98" s="3">
        <f>IFERROR(VLOOKUP(B98,'[1]DADOS (OCULTAR)'!$Q$3:$S$136,3,0),"")</f>
        <v>9039744000860</v>
      </c>
      <c r="B98" s="4" t="str">
        <f>'[1]TCE - ANEXO IV - Preencher'!C107</f>
        <v>HOSPITAL DOM HÉLDER CÂMARA - CG. Nº 018/2022</v>
      </c>
      <c r="C98" s="4" t="str">
        <f>'[1]TCE - ANEXO IV - Preencher'!E107</f>
        <v>3.12 - Material Hospitalar</v>
      </c>
      <c r="D98" s="3" t="str">
        <f>'[1]TCE - ANEXO IV - Preencher'!F107</f>
        <v>10.779.833/0001-56</v>
      </c>
      <c r="E98" s="5" t="str">
        <f>'[1]TCE - ANEXO IV - Preencher'!G107</f>
        <v>MEDICAL MERCANTIL DE APAR MEDICA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000662039</v>
      </c>
      <c r="I98" s="6" t="str">
        <f>IF('[1]TCE - ANEXO IV - Preencher'!K107="","",'[1]TCE - ANEXO IV - Preencher'!K107)</f>
        <v>08/01/2026</v>
      </c>
      <c r="J98" s="5" t="str">
        <f>'[1]TCE - ANEXO IV - Preencher'!L107</f>
        <v>26260110779833000156550010006620391664065009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637.5</v>
      </c>
    </row>
    <row r="99" spans="1:12" s="8" customFormat="1" ht="19.5" customHeight="1" x14ac:dyDescent="0.25">
      <c r="A99" s="3">
        <f>IFERROR(VLOOKUP(B99,'[1]DADOS (OCULTAR)'!$Q$3:$S$136,3,0),"")</f>
        <v>9039744000860</v>
      </c>
      <c r="B99" s="4" t="str">
        <f>'[1]TCE - ANEXO IV - Preencher'!C108</f>
        <v>HOSPITAL DOM HÉLDER CÂMARA - CG. Nº 018/2022</v>
      </c>
      <c r="C99" s="4" t="str">
        <f>'[1]TCE - ANEXO IV - Preencher'!E108</f>
        <v>3.12 - Material Hospitalar</v>
      </c>
      <c r="D99" s="3" t="str">
        <f>'[1]TCE - ANEXO IV - Preencher'!F108</f>
        <v>10.779.833/0001-56</v>
      </c>
      <c r="E99" s="5" t="str">
        <f>'[1]TCE - ANEXO IV - Preencher'!G108</f>
        <v>MEDICAL MERCANTIL DE APAR MEDICA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000662290</v>
      </c>
      <c r="I99" s="6" t="str">
        <f>IF('[1]TCE - ANEXO IV - Preencher'!K108="","",'[1]TCE - ANEXO IV - Preencher'!K108)</f>
        <v>12/01/2026</v>
      </c>
      <c r="J99" s="5" t="str">
        <f>'[1]TCE - ANEXO IV - Preencher'!L108</f>
        <v>26260110779833000156550010006622901664316005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29360.14</v>
      </c>
    </row>
    <row r="100" spans="1:12" s="8" customFormat="1" ht="19.5" customHeight="1" x14ac:dyDescent="0.25">
      <c r="A100" s="3">
        <f>IFERROR(VLOOKUP(B100,'[1]DADOS (OCULTAR)'!$Q$3:$S$136,3,0),"")</f>
        <v>9039744000860</v>
      </c>
      <c r="B100" s="4" t="str">
        <f>'[1]TCE - ANEXO IV - Preencher'!C109</f>
        <v>HOSPITAL DOM HÉLDER CÂMARA - CG. Nº 018/2022</v>
      </c>
      <c r="C100" s="4" t="str">
        <f>'[1]TCE - ANEXO IV - Preencher'!E109</f>
        <v>3.12 - Material Hospitalar</v>
      </c>
      <c r="D100" s="3" t="str">
        <f>'[1]TCE - ANEXO IV - Preencher'!F109</f>
        <v>10.779.833/0001-56</v>
      </c>
      <c r="E100" s="5" t="str">
        <f>'[1]TCE - ANEXO IV - Preencher'!G109</f>
        <v>MEDICAL MERCANTIL DE APAR MEDICA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000662727</v>
      </c>
      <c r="I100" s="6" t="str">
        <f>IF('[1]TCE - ANEXO IV - Preencher'!K109="","",'[1]TCE - ANEXO IV - Preencher'!K109)</f>
        <v>15/01/2026</v>
      </c>
      <c r="J100" s="5" t="str">
        <f>'[1]TCE - ANEXO IV - Preencher'!L109</f>
        <v>26260110779833000156550010006627271664753000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10400</v>
      </c>
    </row>
    <row r="101" spans="1:12" s="8" customFormat="1" ht="19.5" customHeight="1" x14ac:dyDescent="0.25">
      <c r="A101" s="3">
        <f>IFERROR(VLOOKUP(B101,'[1]DADOS (OCULTAR)'!$Q$3:$S$136,3,0),"")</f>
        <v>9039744000860</v>
      </c>
      <c r="B101" s="4" t="str">
        <f>'[1]TCE - ANEXO IV - Preencher'!C110</f>
        <v>HOSPITAL DOM HÉLDER CÂMARA - CG. Nº 018/2022</v>
      </c>
      <c r="C101" s="4" t="str">
        <f>'[1]TCE - ANEXO IV - Preencher'!E110</f>
        <v>3.12 - Material Hospitalar</v>
      </c>
      <c r="D101" s="3" t="str">
        <f>'[1]TCE - ANEXO IV - Preencher'!F110</f>
        <v>10.779.833/0001-56</v>
      </c>
      <c r="E101" s="5" t="str">
        <f>'[1]TCE - ANEXO IV - Preencher'!G110</f>
        <v>MEDICAL MERCANTIL DE APAR MEDICA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000662774</v>
      </c>
      <c r="I101" s="6" t="str">
        <f>IF('[1]TCE - ANEXO IV - Preencher'!K110="","",'[1]TCE - ANEXO IV - Preencher'!K110)</f>
        <v>15/01/2026</v>
      </c>
      <c r="J101" s="5" t="str">
        <f>'[1]TCE - ANEXO IV - Preencher'!L110</f>
        <v>26260110779833000156550010006627741664800008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9894</v>
      </c>
    </row>
    <row r="102" spans="1:12" s="8" customFormat="1" ht="19.5" customHeight="1" x14ac:dyDescent="0.25">
      <c r="A102" s="3">
        <f>IFERROR(VLOOKUP(B102,'[1]DADOS (OCULTAR)'!$Q$3:$S$136,3,0),"")</f>
        <v>9039744000860</v>
      </c>
      <c r="B102" s="4" t="str">
        <f>'[1]TCE - ANEXO IV - Preencher'!C111</f>
        <v>HOSPITAL DOM HÉLDER CÂMARA - CG. Nº 018/2022</v>
      </c>
      <c r="C102" s="4" t="str">
        <f>'[1]TCE - ANEXO IV - Preencher'!E111</f>
        <v>3.12 - Material Hospitalar</v>
      </c>
      <c r="D102" s="3" t="str">
        <f>'[1]TCE - ANEXO IV - Preencher'!F111</f>
        <v>10.779.833/0001-56</v>
      </c>
      <c r="E102" s="5" t="str">
        <f>'[1]TCE - ANEXO IV - Preencher'!G111</f>
        <v>MEDICAL MERCANTIL DE APAR MEDICA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000662991</v>
      </c>
      <c r="I102" s="6" t="str">
        <f>IF('[1]TCE - ANEXO IV - Preencher'!K111="","",'[1]TCE - ANEXO IV - Preencher'!K111)</f>
        <v>19/01/2026</v>
      </c>
      <c r="J102" s="5" t="str">
        <f>'[1]TCE - ANEXO IV - Preencher'!L111</f>
        <v>26260110779833000156550010006629911665017007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552</v>
      </c>
    </row>
    <row r="103" spans="1:12" s="8" customFormat="1" ht="19.5" customHeight="1" x14ac:dyDescent="0.25">
      <c r="A103" s="3">
        <f>IFERROR(VLOOKUP(B103,'[1]DADOS (OCULTAR)'!$Q$3:$S$136,3,0),"")</f>
        <v>9039744000860</v>
      </c>
      <c r="B103" s="4" t="str">
        <f>'[1]TCE - ANEXO IV - Preencher'!C112</f>
        <v>HOSPITAL DOM HÉLDER CÂMARA - CG. Nº 018/2022</v>
      </c>
      <c r="C103" s="4" t="str">
        <f>'[1]TCE - ANEXO IV - Preencher'!E112</f>
        <v>3.12 - Material Hospitalar</v>
      </c>
      <c r="D103" s="3" t="str">
        <f>'[1]TCE - ANEXO IV - Preencher'!F112</f>
        <v>10.779.833/0001-56</v>
      </c>
      <c r="E103" s="5" t="str">
        <f>'[1]TCE - ANEXO IV - Preencher'!G112</f>
        <v>MEDICAL MERCANTIL DE APAR MEDICA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000663366</v>
      </c>
      <c r="I103" s="6" t="str">
        <f>IF('[1]TCE - ANEXO IV - Preencher'!K112="","",'[1]TCE - ANEXO IV - Preencher'!K112)</f>
        <v>22/01/2026</v>
      </c>
      <c r="J103" s="5" t="str">
        <f>'[1]TCE - ANEXO IV - Preencher'!L112</f>
        <v>26260110779833000156550010006633661665392001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378</v>
      </c>
    </row>
    <row r="104" spans="1:12" s="8" customFormat="1" ht="19.5" customHeight="1" x14ac:dyDescent="0.25">
      <c r="A104" s="3">
        <f>IFERROR(VLOOKUP(B104,'[1]DADOS (OCULTAR)'!$Q$3:$S$136,3,0),"")</f>
        <v>9039744000860</v>
      </c>
      <c r="B104" s="4" t="str">
        <f>'[1]TCE - ANEXO IV - Preencher'!C113</f>
        <v>HOSPITAL DOM HÉLDER CÂMARA - CG. Nº 018/2022</v>
      </c>
      <c r="C104" s="4" t="str">
        <f>'[1]TCE - ANEXO IV - Preencher'!E113</f>
        <v>3.12 - Material Hospitalar</v>
      </c>
      <c r="D104" s="3" t="str">
        <f>'[1]TCE - ANEXO IV - Preencher'!F113</f>
        <v>10.779.833/0001-56</v>
      </c>
      <c r="E104" s="5" t="str">
        <f>'[1]TCE - ANEXO IV - Preencher'!G113</f>
        <v>MEDICAL MERCANTIL DE APAR MEDICA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000663455</v>
      </c>
      <c r="I104" s="6" t="str">
        <f>IF('[1]TCE - ANEXO IV - Preencher'!K113="","",'[1]TCE - ANEXO IV - Preencher'!K113)</f>
        <v>22/01/2026</v>
      </c>
      <c r="J104" s="5" t="str">
        <f>'[1]TCE - ANEXO IV - Preencher'!L113</f>
        <v>26260110779833000156550010006634551665481006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31479</v>
      </c>
    </row>
    <row r="105" spans="1:12" s="8" customFormat="1" ht="19.5" customHeight="1" x14ac:dyDescent="0.25">
      <c r="A105" s="3">
        <f>IFERROR(VLOOKUP(B105,'[1]DADOS (OCULTAR)'!$Q$3:$S$136,3,0),"")</f>
        <v>9039744000860</v>
      </c>
      <c r="B105" s="4" t="str">
        <f>'[1]TCE - ANEXO IV - Preencher'!C114</f>
        <v>HOSPITAL DOM HÉLDER CÂMARA - CG. Nº 018/2022</v>
      </c>
      <c r="C105" s="4" t="str">
        <f>'[1]TCE - ANEXO IV - Preencher'!E114</f>
        <v>3.12 - Material Hospitalar</v>
      </c>
      <c r="D105" s="3" t="str">
        <f>'[1]TCE - ANEXO IV - Preencher'!F114</f>
        <v>10.779.833/0001-56</v>
      </c>
      <c r="E105" s="5" t="str">
        <f>'[1]TCE - ANEXO IV - Preencher'!G114</f>
        <v>MEDICAL MERCANTIL DE APAR MEDICA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000663497</v>
      </c>
      <c r="I105" s="6" t="str">
        <f>IF('[1]TCE - ANEXO IV - Preencher'!K114="","",'[1]TCE - ANEXO IV - Preencher'!K114)</f>
        <v>23/01/2026</v>
      </c>
      <c r="J105" s="5" t="str">
        <f>'[1]TCE - ANEXO IV - Preencher'!L114</f>
        <v>26260110779833000156550010006634971665523000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1360</v>
      </c>
    </row>
    <row r="106" spans="1:12" s="8" customFormat="1" ht="19.5" customHeight="1" x14ac:dyDescent="0.25">
      <c r="A106" s="3">
        <f>IFERROR(VLOOKUP(B106,'[1]DADOS (OCULTAR)'!$Q$3:$S$136,3,0),"")</f>
        <v>9039744000860</v>
      </c>
      <c r="B106" s="4" t="str">
        <f>'[1]TCE - ANEXO IV - Preencher'!C115</f>
        <v>HOSPITAL DOM HÉLDER CÂMARA - CG. Nº 018/2022</v>
      </c>
      <c r="C106" s="4" t="str">
        <f>'[1]TCE - ANEXO IV - Preencher'!E115</f>
        <v>3.12 - Material Hospitalar</v>
      </c>
      <c r="D106" s="3" t="str">
        <f>'[1]TCE - ANEXO IV - Preencher'!F115</f>
        <v>48.832.623/0001-57</v>
      </c>
      <c r="E106" s="5" t="str">
        <f>'[1]TCE - ANEXO IV - Preencher'!G115</f>
        <v>MEDCORP SOCIEDADE UNIPESSOAL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000800</v>
      </c>
      <c r="I106" s="6" t="str">
        <f>IF('[1]TCE - ANEXO IV - Preencher'!K115="","",'[1]TCE - ANEXO IV - Preencher'!K115)</f>
        <v>15/01/2026</v>
      </c>
      <c r="J106" s="5" t="str">
        <f>'[1]TCE - ANEXO IV - Preencher'!L115</f>
        <v>26260148832623000157550010000008001391034690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12600</v>
      </c>
    </row>
    <row r="107" spans="1:12" s="8" customFormat="1" ht="19.5" customHeight="1" x14ac:dyDescent="0.25">
      <c r="A107" s="3">
        <f>IFERROR(VLOOKUP(B107,'[1]DADOS (OCULTAR)'!$Q$3:$S$136,3,0),"")</f>
        <v>9039744000860</v>
      </c>
      <c r="B107" s="4" t="str">
        <f>'[1]TCE - ANEXO IV - Preencher'!C116</f>
        <v>HOSPITAL DOM HÉLDER CÂMARA - CG. Nº 018/2022</v>
      </c>
      <c r="C107" s="4" t="str">
        <f>'[1]TCE - ANEXO IV - Preencher'!E116</f>
        <v>3.12 - Material Hospitalar</v>
      </c>
      <c r="D107" s="3" t="str">
        <f>'[1]TCE - ANEXO IV - Preencher'!F116</f>
        <v>11.449.180/0001-00</v>
      </c>
      <c r="E107" s="5" t="str">
        <f>'[1]TCE - ANEXO IV - Preencher'!G116</f>
        <v>DPROSMED DISTRIB. DE PRODUTOS MEDICOS HOSPITALARES EIRELI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00089667</v>
      </c>
      <c r="I107" s="6" t="str">
        <f>IF('[1]TCE - ANEXO IV - Preencher'!K116="","",'[1]TCE - ANEXO IV - Preencher'!K116)</f>
        <v>07/01/2026</v>
      </c>
      <c r="J107" s="5" t="str">
        <f>'[1]TCE - ANEXO IV - Preencher'!L116</f>
        <v>26260111449180000100550010000896671000715675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285</v>
      </c>
    </row>
    <row r="108" spans="1:12" s="8" customFormat="1" ht="19.5" customHeight="1" x14ac:dyDescent="0.25">
      <c r="A108" s="3">
        <f>IFERROR(VLOOKUP(B108,'[1]DADOS (OCULTAR)'!$Q$3:$S$136,3,0),"")</f>
        <v>9039744000860</v>
      </c>
      <c r="B108" s="4" t="str">
        <f>'[1]TCE - ANEXO IV - Preencher'!C117</f>
        <v>HOSPITAL DOM HÉLDER CÂMARA - CG. Nº 018/2022</v>
      </c>
      <c r="C108" s="4" t="str">
        <f>'[1]TCE - ANEXO IV - Preencher'!E117</f>
        <v>3.12 - Material Hospitalar</v>
      </c>
      <c r="D108" s="3" t="str">
        <f>'[1]TCE - ANEXO IV - Preencher'!F117</f>
        <v>11.449.180/0001-00</v>
      </c>
      <c r="E108" s="5" t="str">
        <f>'[1]TCE - ANEXO IV - Preencher'!G117</f>
        <v>DPROSMED DISTRIB. DE PRODUTOS MEDICOS HOSPITALARES EIRELI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00089683</v>
      </c>
      <c r="I108" s="6" t="str">
        <f>IF('[1]TCE - ANEXO IV - Preencher'!K117="","",'[1]TCE - ANEXO IV - Preencher'!K117)</f>
        <v>07/01/2026</v>
      </c>
      <c r="J108" s="5" t="str">
        <f>'[1]TCE - ANEXO IV - Preencher'!L117</f>
        <v>26260111449180000100550010000896831000715920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2484</v>
      </c>
    </row>
    <row r="109" spans="1:12" s="8" customFormat="1" ht="19.5" customHeight="1" x14ac:dyDescent="0.25">
      <c r="A109" s="3">
        <f>IFERROR(VLOOKUP(B109,'[1]DADOS (OCULTAR)'!$Q$3:$S$136,3,0),"")</f>
        <v>9039744000860</v>
      </c>
      <c r="B109" s="4" t="str">
        <f>'[1]TCE - ANEXO IV - Preencher'!C118</f>
        <v>HOSPITAL DOM HÉLDER CÂMARA - CG. Nº 018/2022</v>
      </c>
      <c r="C109" s="4" t="str">
        <f>'[1]TCE - ANEXO IV - Preencher'!E118</f>
        <v>3.12 - Material Hospitalar</v>
      </c>
      <c r="D109" s="3" t="str">
        <f>'[1]TCE - ANEXO IV - Preencher'!F118</f>
        <v>11.449.180/0001-00</v>
      </c>
      <c r="E109" s="5" t="str">
        <f>'[1]TCE - ANEXO IV - Preencher'!G118</f>
        <v>DPROSMED DISTRIB. DE PRODUTOS MEDICOS HOSPITALARES EIRELI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00089782</v>
      </c>
      <c r="I109" s="6" t="str">
        <f>IF('[1]TCE - ANEXO IV - Preencher'!K118="","",'[1]TCE - ANEXO IV - Preencher'!K118)</f>
        <v>09/01/2026</v>
      </c>
      <c r="J109" s="5" t="str">
        <f>'[1]TCE - ANEXO IV - Preencher'!L118</f>
        <v>26260111449180000100550010000897821000717564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3291</v>
      </c>
    </row>
    <row r="110" spans="1:12" s="8" customFormat="1" ht="19.5" customHeight="1" x14ac:dyDescent="0.25">
      <c r="A110" s="3">
        <f>IFERROR(VLOOKUP(B110,'[1]DADOS (OCULTAR)'!$Q$3:$S$136,3,0),"")</f>
        <v>9039744000860</v>
      </c>
      <c r="B110" s="4" t="str">
        <f>'[1]TCE - ANEXO IV - Preencher'!C119</f>
        <v>HOSPITAL DOM HÉLDER CÂMARA - CG. Nº 018/2022</v>
      </c>
      <c r="C110" s="4" t="str">
        <f>'[1]TCE - ANEXO IV - Preencher'!E119</f>
        <v>3.12 - Material Hospitalar</v>
      </c>
      <c r="D110" s="3" t="str">
        <f>'[1]TCE - ANEXO IV - Preencher'!F119</f>
        <v>11.449.180/0001-00</v>
      </c>
      <c r="E110" s="5" t="str">
        <f>'[1]TCE - ANEXO IV - Preencher'!G119</f>
        <v>DPROSMED DISTRIB. DE PRODUTOS MEDICOS HOSPITALARES EIRELI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00089875</v>
      </c>
      <c r="I110" s="6" t="str">
        <f>IF('[1]TCE - ANEXO IV - Preencher'!K119="","",'[1]TCE - ANEXO IV - Preencher'!K119)</f>
        <v>12/01/2026</v>
      </c>
      <c r="J110" s="5" t="str">
        <f>'[1]TCE - ANEXO IV - Preencher'!L119</f>
        <v>26260111449180000100550010000898751000719070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1186.5</v>
      </c>
    </row>
    <row r="111" spans="1:12" s="8" customFormat="1" ht="19.5" customHeight="1" x14ac:dyDescent="0.25">
      <c r="A111" s="3">
        <f>IFERROR(VLOOKUP(B111,'[1]DADOS (OCULTAR)'!$Q$3:$S$136,3,0),"")</f>
        <v>9039744000860</v>
      </c>
      <c r="B111" s="4" t="str">
        <f>'[1]TCE - ANEXO IV - Preencher'!C120</f>
        <v>HOSPITAL DOM HÉLDER CÂMARA - CG. Nº 018/2022</v>
      </c>
      <c r="C111" s="4" t="str">
        <f>'[1]TCE - ANEXO IV - Preencher'!E120</f>
        <v>3.12 - Material Hospitalar</v>
      </c>
      <c r="D111" s="3" t="str">
        <f>'[1]TCE - ANEXO IV - Preencher'!F120</f>
        <v>11.449.180/0001-00</v>
      </c>
      <c r="E111" s="5" t="str">
        <f>'[1]TCE - ANEXO IV - Preencher'!G120</f>
        <v>DPROSMED DISTRIB. DE PRODUTOS MEDICOS HOSPITALARES EIRELI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00090624</v>
      </c>
      <c r="I111" s="6" t="str">
        <f>IF('[1]TCE - ANEXO IV - Preencher'!K120="","",'[1]TCE - ANEXO IV - Preencher'!K120)</f>
        <v>29/01/2026</v>
      </c>
      <c r="J111" s="5" t="str">
        <f>'[1]TCE - ANEXO IV - Preencher'!L120</f>
        <v>26260111449180000100550010000906241000731153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399.6</v>
      </c>
    </row>
    <row r="112" spans="1:12" s="8" customFormat="1" ht="19.5" customHeight="1" x14ac:dyDescent="0.25">
      <c r="A112" s="3">
        <f>IFERROR(VLOOKUP(B112,'[1]DADOS (OCULTAR)'!$Q$3:$S$136,3,0),"")</f>
        <v>9039744000860</v>
      </c>
      <c r="B112" s="4" t="str">
        <f>'[1]TCE - ANEXO IV - Preencher'!C121</f>
        <v>HOSPITAL DOM HÉLDER CÂMARA - CG. Nº 018/2022</v>
      </c>
      <c r="C112" s="4" t="str">
        <f>'[1]TCE - ANEXO IV - Preencher'!E121</f>
        <v>3.12 - Material Hospitalar</v>
      </c>
      <c r="D112" s="3" t="str">
        <f>'[1]TCE - ANEXO IV - Preencher'!F121</f>
        <v>24.425.720/0001-67</v>
      </c>
      <c r="E112" s="5" t="str">
        <f>'[1]TCE - ANEXO IV - Preencher'!G121</f>
        <v>ORIGINAL SUPRIMENTOS E EQUIPAMENTOS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010235</v>
      </c>
      <c r="I112" s="6" t="str">
        <f>IF('[1]TCE - ANEXO IV - Preencher'!K121="","",'[1]TCE - ANEXO IV - Preencher'!K121)</f>
        <v>29/12/2025</v>
      </c>
      <c r="J112" s="5" t="str">
        <f>'[1]TCE - ANEXO IV - Preencher'!L121</f>
        <v>26251224425720000167550010000102351520123287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1610</v>
      </c>
    </row>
    <row r="113" spans="1:12" s="8" customFormat="1" ht="19.5" customHeight="1" x14ac:dyDescent="0.25">
      <c r="A113" s="3">
        <f>IFERROR(VLOOKUP(B113,'[1]DADOS (OCULTAR)'!$Q$3:$S$136,3,0),"")</f>
        <v>9039744000860</v>
      </c>
      <c r="B113" s="4" t="str">
        <f>'[1]TCE - ANEXO IV - Preencher'!C122</f>
        <v>HOSPITAL DOM HÉLDER CÂMARA - CG. Nº 018/2022</v>
      </c>
      <c r="C113" s="4" t="str">
        <f>'[1]TCE - ANEXO IV - Preencher'!E122</f>
        <v>3.12 - Material Hospitalar</v>
      </c>
      <c r="D113" s="3" t="str">
        <f>'[1]TCE - ANEXO IV - Preencher'!F122</f>
        <v>14.784.339/0001-30</v>
      </c>
      <c r="E113" s="5" t="str">
        <f>'[1]TCE - ANEXO IV - Preencher'!G122</f>
        <v>CROMUS MATERIAIS MEDICO HOSPITALAR EIREL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15981</v>
      </c>
      <c r="I113" s="6" t="str">
        <f>IF('[1]TCE - ANEXO IV - Preencher'!K122="","",'[1]TCE - ANEXO IV - Preencher'!K122)</f>
        <v>25/11/2025</v>
      </c>
      <c r="J113" s="5" t="str">
        <f>'[1]TCE - ANEXO IV - Preencher'!L122</f>
        <v>26251114784339000130550020000159811039952597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250</v>
      </c>
    </row>
    <row r="114" spans="1:12" s="8" customFormat="1" ht="19.5" customHeight="1" x14ac:dyDescent="0.25">
      <c r="A114" s="3">
        <f>IFERROR(VLOOKUP(B114,'[1]DADOS (OCULTAR)'!$Q$3:$S$136,3,0),"")</f>
        <v>9039744000860</v>
      </c>
      <c r="B114" s="4" t="str">
        <f>'[1]TCE - ANEXO IV - Preencher'!C123</f>
        <v>HOSPITAL DOM HÉLDER CÂMARA - CG. Nº 018/2022</v>
      </c>
      <c r="C114" s="4" t="str">
        <f>'[1]TCE - ANEXO IV - Preencher'!E123</f>
        <v>3.12 - Material Hospitalar</v>
      </c>
      <c r="D114" s="3" t="str">
        <f>'[1]TCE - ANEXO IV - Preencher'!F123</f>
        <v>14.784.339/0001-30</v>
      </c>
      <c r="E114" s="5" t="str">
        <f>'[1]TCE - ANEXO IV - Preencher'!G123</f>
        <v>CROMUS MATERIAIS MEDICO HOSPITALAR EIREL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16288</v>
      </c>
      <c r="I114" s="6" t="str">
        <f>IF('[1]TCE - ANEXO IV - Preencher'!K123="","",'[1]TCE - ANEXO IV - Preencher'!K123)</f>
        <v>28/11/2025</v>
      </c>
      <c r="J114" s="5" t="str">
        <f>'[1]TCE - ANEXO IV - Preencher'!L123</f>
        <v>26251114784339000130550020000162881045606473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250</v>
      </c>
    </row>
    <row r="115" spans="1:12" s="8" customFormat="1" ht="19.5" customHeight="1" x14ac:dyDescent="0.25">
      <c r="A115" s="3">
        <f>IFERROR(VLOOKUP(B115,'[1]DADOS (OCULTAR)'!$Q$3:$S$136,3,0),"")</f>
        <v>9039744000860</v>
      </c>
      <c r="B115" s="4" t="str">
        <f>'[1]TCE - ANEXO IV - Preencher'!C124</f>
        <v>HOSPITAL DOM HÉLDER CÂMARA - CG. Nº 018/2022</v>
      </c>
      <c r="C115" s="4" t="str">
        <f>'[1]TCE - ANEXO IV - Preencher'!E124</f>
        <v>3.12 - Material Hospitalar</v>
      </c>
      <c r="D115" s="3" t="str">
        <f>'[1]TCE - ANEXO IV - Preencher'!F124</f>
        <v>14.784.339/0001-30</v>
      </c>
      <c r="E115" s="5" t="str">
        <f>'[1]TCE - ANEXO IV - Preencher'!G124</f>
        <v>CROMUS MATERIAIS MEDICO HOSPITALAR EIREL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16289</v>
      </c>
      <c r="I115" s="6" t="str">
        <f>IF('[1]TCE - ANEXO IV - Preencher'!K124="","",'[1]TCE - ANEXO IV - Preencher'!K124)</f>
        <v>28/11/2025</v>
      </c>
      <c r="J115" s="5" t="str">
        <f>'[1]TCE - ANEXO IV - Preencher'!L124</f>
        <v>26251114784339000130550020000162891045609224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250</v>
      </c>
    </row>
    <row r="116" spans="1:12" s="8" customFormat="1" ht="19.5" customHeight="1" x14ac:dyDescent="0.25">
      <c r="A116" s="3">
        <f>IFERROR(VLOOKUP(B116,'[1]DADOS (OCULTAR)'!$Q$3:$S$136,3,0),"")</f>
        <v>9039744000860</v>
      </c>
      <c r="B116" s="4" t="str">
        <f>'[1]TCE - ANEXO IV - Preencher'!C125</f>
        <v>HOSPITAL DOM HÉLDER CÂMARA - CG. Nº 018/2022</v>
      </c>
      <c r="C116" s="4" t="str">
        <f>'[1]TCE - ANEXO IV - Preencher'!E125</f>
        <v>3.12 - Material Hospitalar</v>
      </c>
      <c r="D116" s="3" t="str">
        <f>'[1]TCE - ANEXO IV - Preencher'!F125</f>
        <v>14.784.339/0001-30</v>
      </c>
      <c r="E116" s="5" t="str">
        <f>'[1]TCE - ANEXO IV - Preencher'!G125</f>
        <v>CROMUS MATERIAIS MEDICO HOSPITALAR EIREL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16291</v>
      </c>
      <c r="I116" s="6" t="str">
        <f>IF('[1]TCE - ANEXO IV - Preencher'!K125="","",'[1]TCE - ANEXO IV - Preencher'!K125)</f>
        <v>28/11/2025</v>
      </c>
      <c r="J116" s="5" t="str">
        <f>'[1]TCE - ANEXO IV - Preencher'!L125</f>
        <v>26251114784339000130550020000162911045614811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250</v>
      </c>
    </row>
    <row r="117" spans="1:12" s="8" customFormat="1" ht="19.5" customHeight="1" x14ac:dyDescent="0.25">
      <c r="A117" s="3">
        <f>IFERROR(VLOOKUP(B117,'[1]DADOS (OCULTAR)'!$Q$3:$S$136,3,0),"")</f>
        <v>9039744000860</v>
      </c>
      <c r="B117" s="4" t="str">
        <f>'[1]TCE - ANEXO IV - Preencher'!C126</f>
        <v>HOSPITAL DOM HÉLDER CÂMARA - CG. Nº 018/2022</v>
      </c>
      <c r="C117" s="4" t="str">
        <f>'[1]TCE - ANEXO IV - Preencher'!E126</f>
        <v>3.12 - Material Hospitalar</v>
      </c>
      <c r="D117" s="3" t="str">
        <f>'[1]TCE - ANEXO IV - Preencher'!F126</f>
        <v>14.784.339/0001-30</v>
      </c>
      <c r="E117" s="5" t="str">
        <f>'[1]TCE - ANEXO IV - Preencher'!G126</f>
        <v>CROMUS MATERIAIS MEDICO HOSPITALAR EIREL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16648</v>
      </c>
      <c r="I117" s="6" t="str">
        <f>IF('[1]TCE - ANEXO IV - Preencher'!K126="","",'[1]TCE - ANEXO IV - Preencher'!K126)</f>
        <v>02/12/2025</v>
      </c>
      <c r="J117" s="5" t="str">
        <f>'[1]TCE - ANEXO IV - Preencher'!L126</f>
        <v>26251214784339000130550020000166481003329684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250</v>
      </c>
    </row>
    <row r="118" spans="1:12" s="8" customFormat="1" ht="19.5" customHeight="1" x14ac:dyDescent="0.25">
      <c r="A118" s="3">
        <f>IFERROR(VLOOKUP(B118,'[1]DADOS (OCULTAR)'!$Q$3:$S$136,3,0),"")</f>
        <v>9039744000860</v>
      </c>
      <c r="B118" s="4" t="str">
        <f>'[1]TCE - ANEXO IV - Preencher'!C127</f>
        <v>HOSPITAL DOM HÉLDER CÂMARA - CG. Nº 018/2022</v>
      </c>
      <c r="C118" s="4" t="str">
        <f>'[1]TCE - ANEXO IV - Preencher'!E127</f>
        <v>3.12 - Material Hospitalar</v>
      </c>
      <c r="D118" s="3" t="str">
        <f>'[1]TCE - ANEXO IV - Preencher'!F127</f>
        <v>14.784.339/0001-30</v>
      </c>
      <c r="E118" s="5" t="str">
        <f>'[1]TCE - ANEXO IV - Preencher'!G127</f>
        <v>CROMUS MATERIAIS MEDICO HOSPITALAR EIREL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16650</v>
      </c>
      <c r="I118" s="6" t="str">
        <f>IF('[1]TCE - ANEXO IV - Preencher'!K127="","",'[1]TCE - ANEXO IV - Preencher'!K127)</f>
        <v>02/12/2025</v>
      </c>
      <c r="J118" s="5" t="str">
        <f>'[1]TCE - ANEXO IV - Preencher'!L127</f>
        <v>26251214784339000130550020000166501003330001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250</v>
      </c>
    </row>
    <row r="119" spans="1:12" s="8" customFormat="1" ht="19.5" customHeight="1" x14ac:dyDescent="0.25">
      <c r="A119" s="3">
        <f>IFERROR(VLOOKUP(B119,'[1]DADOS (OCULTAR)'!$Q$3:$S$136,3,0),"")</f>
        <v>9039744000860</v>
      </c>
      <c r="B119" s="4" t="str">
        <f>'[1]TCE - ANEXO IV - Preencher'!C128</f>
        <v>HOSPITAL DOM HÉLDER CÂMARA - CG. Nº 018/2022</v>
      </c>
      <c r="C119" s="4" t="str">
        <f>'[1]TCE - ANEXO IV - Preencher'!E128</f>
        <v>3.12 - Material Hospitalar</v>
      </c>
      <c r="D119" s="3" t="str">
        <f>'[1]TCE - ANEXO IV - Preencher'!F128</f>
        <v>14.784.339/0001-30</v>
      </c>
      <c r="E119" s="5" t="str">
        <f>'[1]TCE - ANEXO IV - Preencher'!G128</f>
        <v>CROMUS MATERIAIS MEDICO HOSPITALAR EIREL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17281</v>
      </c>
      <c r="I119" s="6" t="str">
        <f>IF('[1]TCE - ANEXO IV - Preencher'!K128="","",'[1]TCE - ANEXO IV - Preencher'!K128)</f>
        <v>12/12/2025</v>
      </c>
      <c r="J119" s="5" t="str">
        <f>'[1]TCE - ANEXO IV - Preencher'!L128</f>
        <v>26251214784339000130550020000172811020737229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250</v>
      </c>
    </row>
    <row r="120" spans="1:12" s="8" customFormat="1" ht="19.5" customHeight="1" x14ac:dyDescent="0.25">
      <c r="A120" s="3">
        <f>IFERROR(VLOOKUP(B120,'[1]DADOS (OCULTAR)'!$Q$3:$S$136,3,0),"")</f>
        <v>9039744000860</v>
      </c>
      <c r="B120" s="4" t="str">
        <f>'[1]TCE - ANEXO IV - Preencher'!C129</f>
        <v>HOSPITAL DOM HÉLDER CÂMARA - CG. Nº 018/2022</v>
      </c>
      <c r="C120" s="4" t="str">
        <f>'[1]TCE - ANEXO IV - Preencher'!E129</f>
        <v>3.12 - Material Hospitalar</v>
      </c>
      <c r="D120" s="3" t="str">
        <f>'[1]TCE - ANEXO IV - Preencher'!F129</f>
        <v>14.784.339/0001-30</v>
      </c>
      <c r="E120" s="5" t="str">
        <f>'[1]TCE - ANEXO IV - Preencher'!G129</f>
        <v>CROMUS MATERIAIS MEDICO HOSPITALAR EIREL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17647</v>
      </c>
      <c r="I120" s="6" t="str">
        <f>IF('[1]TCE - ANEXO IV - Preencher'!K129="","",'[1]TCE - ANEXO IV - Preencher'!K129)</f>
        <v>19/12/2025</v>
      </c>
      <c r="J120" s="5" t="str">
        <f>'[1]TCE - ANEXO IV - Preencher'!L129</f>
        <v>26251214784339000130550020000176471033529352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250</v>
      </c>
    </row>
    <row r="121" spans="1:12" s="8" customFormat="1" ht="19.5" customHeight="1" x14ac:dyDescent="0.25">
      <c r="A121" s="3">
        <f>IFERROR(VLOOKUP(B121,'[1]DADOS (OCULTAR)'!$Q$3:$S$136,3,0),"")</f>
        <v>9039744000860</v>
      </c>
      <c r="B121" s="4" t="str">
        <f>'[1]TCE - ANEXO IV - Preencher'!C130</f>
        <v>HOSPITAL DOM HÉLDER CÂMARA - CG. Nº 018/2022</v>
      </c>
      <c r="C121" s="4" t="str">
        <f>'[1]TCE - ANEXO IV - Preencher'!E130</f>
        <v>3.12 - Material Hospitalar</v>
      </c>
      <c r="D121" s="3" t="str">
        <f>'[1]TCE - ANEXO IV - Preencher'!F130</f>
        <v>07.160.019/0001-44</v>
      </c>
      <c r="E121" s="5" t="str">
        <f>'[1]TCE - ANEXO IV - Preencher'!G130</f>
        <v>VITALE COMERCIO SA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185838</v>
      </c>
      <c r="I121" s="6" t="str">
        <f>IF('[1]TCE - ANEXO IV - Preencher'!K130="","",'[1]TCE - ANEXO IV - Preencher'!K130)</f>
        <v>30/12/2025</v>
      </c>
      <c r="J121" s="5" t="str">
        <f>'[1]TCE - ANEXO IV - Preencher'!L130</f>
        <v>26251207160019000144550010001858381731530378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2430</v>
      </c>
    </row>
    <row r="122" spans="1:12" s="8" customFormat="1" ht="19.5" customHeight="1" x14ac:dyDescent="0.25">
      <c r="A122" s="3">
        <f>IFERROR(VLOOKUP(B122,'[1]DADOS (OCULTAR)'!$Q$3:$S$136,3,0),"")</f>
        <v>9039744000860</v>
      </c>
      <c r="B122" s="4" t="str">
        <f>'[1]TCE - ANEXO IV - Preencher'!C131</f>
        <v>HOSPITAL DOM HÉLDER CÂMARA - CG. Nº 018/2022</v>
      </c>
      <c r="C122" s="4" t="str">
        <f>'[1]TCE - ANEXO IV - Preencher'!E131</f>
        <v>3.12 - Material Hospitalar</v>
      </c>
      <c r="D122" s="3" t="str">
        <f>'[1]TCE - ANEXO IV - Preencher'!F131</f>
        <v>14.784.339/0001-30</v>
      </c>
      <c r="E122" s="5" t="str">
        <f>'[1]TCE - ANEXO IV - Preencher'!G131</f>
        <v>CROMUS MATERIAIS MEDICO HOSPITALAR EIREL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18628</v>
      </c>
      <c r="I122" s="6" t="str">
        <f>IF('[1]TCE - ANEXO IV - Preencher'!K131="","",'[1]TCE - ANEXO IV - Preencher'!K131)</f>
        <v>07/01/2026</v>
      </c>
      <c r="J122" s="5" t="str">
        <f>'[1]TCE - ANEXO IV - Preencher'!L131</f>
        <v>26260114784339000130550020000186281013039613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250</v>
      </c>
    </row>
    <row r="123" spans="1:12" s="8" customFormat="1" ht="19.5" customHeight="1" x14ac:dyDescent="0.25">
      <c r="A123" s="3">
        <f>IFERROR(VLOOKUP(B123,'[1]DADOS (OCULTAR)'!$Q$3:$S$136,3,0),"")</f>
        <v>9039744000860</v>
      </c>
      <c r="B123" s="4" t="str">
        <f>'[1]TCE - ANEXO IV - Preencher'!C132</f>
        <v>HOSPITAL DOM HÉLDER CÂMARA - CG. Nº 018/2022</v>
      </c>
      <c r="C123" s="4" t="str">
        <f>'[1]TCE - ANEXO IV - Preencher'!E132</f>
        <v>3.12 - Material Hospitalar</v>
      </c>
      <c r="D123" s="3" t="str">
        <f>'[1]TCE - ANEXO IV - Preencher'!F132</f>
        <v>12.882.932/0001-94</v>
      </c>
      <c r="E123" s="5" t="str">
        <f>'[1]TCE - ANEXO IV - Preencher'!G132</f>
        <v>EXOMED REPRESENT DE MEDICAMENTOS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196201</v>
      </c>
      <c r="I123" s="6" t="str">
        <f>IF('[1]TCE - ANEXO IV - Preencher'!K132="","",'[1]TCE - ANEXO IV - Preencher'!K132)</f>
        <v>06/01/2026</v>
      </c>
      <c r="J123" s="5" t="str">
        <f>'[1]TCE - ANEXO IV - Preencher'!L132</f>
        <v>26260112882932000194550010001962011934416805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33336</v>
      </c>
    </row>
    <row r="124" spans="1:12" s="8" customFormat="1" ht="19.5" customHeight="1" x14ac:dyDescent="0.25">
      <c r="A124" s="3">
        <f>IFERROR(VLOOKUP(B124,'[1]DADOS (OCULTAR)'!$Q$3:$S$136,3,0),"")</f>
        <v>9039744000860</v>
      </c>
      <c r="B124" s="4" t="str">
        <f>'[1]TCE - ANEXO IV - Preencher'!C133</f>
        <v>HOSPITAL DOM HÉLDER CÂMARA - CG. Nº 018/2022</v>
      </c>
      <c r="C124" s="4" t="str">
        <f>'[1]TCE - ANEXO IV - Preencher'!E133</f>
        <v>3.12 - Material Hospitalar</v>
      </c>
      <c r="D124" s="3" t="str">
        <f>'[1]TCE - ANEXO IV - Preencher'!F133</f>
        <v>12.882.932/0001-94</v>
      </c>
      <c r="E124" s="5" t="str">
        <f>'[1]TCE - ANEXO IV - Preencher'!G133</f>
        <v>EXOMED REPRESENT DE MEDICAMENTOS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196467</v>
      </c>
      <c r="I124" s="6" t="str">
        <f>IF('[1]TCE - ANEXO IV - Preencher'!K133="","",'[1]TCE - ANEXO IV - Preencher'!K133)</f>
        <v>19/01/2026</v>
      </c>
      <c r="J124" s="5" t="str">
        <f>'[1]TCE - ANEXO IV - Preencher'!L133</f>
        <v>26260112882932000194550010001964671818903056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5453</v>
      </c>
    </row>
    <row r="125" spans="1:12" s="8" customFormat="1" ht="19.5" customHeight="1" x14ac:dyDescent="0.25">
      <c r="A125" s="3">
        <f>IFERROR(VLOOKUP(B125,'[1]DADOS (OCULTAR)'!$Q$3:$S$136,3,0),"")</f>
        <v>9039744000860</v>
      </c>
      <c r="B125" s="4" t="str">
        <f>'[1]TCE - ANEXO IV - Preencher'!C134</f>
        <v>HOSPITAL DOM HÉLDER CÂMARA - CG. Nº 018/2022</v>
      </c>
      <c r="C125" s="4" t="str">
        <f>'[1]TCE - ANEXO IV - Preencher'!E134</f>
        <v>3.12 - Material Hospitalar</v>
      </c>
      <c r="D125" s="3" t="str">
        <f>'[1]TCE - ANEXO IV - Preencher'!F134</f>
        <v>66.437.831/0001-33</v>
      </c>
      <c r="E125" s="5" t="str">
        <f>'[1]TCE - ANEXO IV - Preencher'!G134</f>
        <v>HTS TECNOLOGIA EM SAUDE COMERCIO IMPORT E EXPORT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238171</v>
      </c>
      <c r="I125" s="6" t="str">
        <f>IF('[1]TCE - ANEXO IV - Preencher'!K134="","",'[1]TCE - ANEXO IV - Preencher'!K134)</f>
        <v>12/01/2026</v>
      </c>
      <c r="J125" s="5" t="str">
        <f>'[1]TCE - ANEXO IV - Preencher'!L134</f>
        <v>31260166437831000133550010002381711752971966</v>
      </c>
      <c r="K125" s="5" t="str">
        <f>IF(F125="B",LEFT('[1]TCE - ANEXO IV - Preencher'!M134,2),IF(F125="S",LEFT('[1]TCE - ANEXO IV - Preencher'!M134,7),IF('[1]TCE - ANEXO IV - Preencher'!H134="","")))</f>
        <v>31</v>
      </c>
      <c r="L125" s="7">
        <f>'[1]TCE - ANEXO IV - Preencher'!N134</f>
        <v>6550</v>
      </c>
    </row>
    <row r="126" spans="1:12" s="8" customFormat="1" ht="19.5" customHeight="1" x14ac:dyDescent="0.25">
      <c r="A126" s="3">
        <f>IFERROR(VLOOKUP(B126,'[1]DADOS (OCULTAR)'!$Q$3:$S$136,3,0),"")</f>
        <v>9039744000860</v>
      </c>
      <c r="B126" s="4" t="str">
        <f>'[1]TCE - ANEXO IV - Preencher'!C135</f>
        <v>HOSPITAL DOM HÉLDER CÂMARA - CG. Nº 018/2022</v>
      </c>
      <c r="C126" s="4" t="str">
        <f>'[1]TCE - ANEXO IV - Preencher'!E135</f>
        <v>3.12 - Material Hospitalar</v>
      </c>
      <c r="D126" s="3" t="str">
        <f>'[1]TCE - ANEXO IV - Preencher'!F135</f>
        <v>29.992.682/0004-90</v>
      </c>
      <c r="E126" s="5" t="str">
        <f>'[1]TCE - ANEXO IV - Preencher'!G135</f>
        <v>ECOMED COMERCIO DE PRODUTOS MEDICOS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27261</v>
      </c>
      <c r="I126" s="6" t="str">
        <f>IF('[1]TCE - ANEXO IV - Preencher'!K135="","",'[1]TCE - ANEXO IV - Preencher'!K135)</f>
        <v>29/01/2026</v>
      </c>
      <c r="J126" s="5" t="str">
        <f>'[1]TCE - ANEXO IV - Preencher'!L135</f>
        <v>26260129992682000490550000000272611531058800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1580</v>
      </c>
    </row>
    <row r="127" spans="1:12" s="8" customFormat="1" ht="19.5" customHeight="1" x14ac:dyDescent="0.25">
      <c r="A127" s="3">
        <f>IFERROR(VLOOKUP(B127,'[1]DADOS (OCULTAR)'!$Q$3:$S$136,3,0),"")</f>
        <v>9039744000860</v>
      </c>
      <c r="B127" s="4" t="str">
        <f>'[1]TCE - ANEXO IV - Preencher'!C136</f>
        <v>HOSPITAL DOM HÉLDER CÂMARA - CG. Nº 018/2022</v>
      </c>
      <c r="C127" s="4" t="str">
        <f>'[1]TCE - ANEXO IV - Preencher'!E136</f>
        <v>3.12 - Material Hospitalar</v>
      </c>
      <c r="D127" s="3" t="str">
        <f>'[1]TCE - ANEXO IV - Preencher'!F136</f>
        <v>32.137.424/0001-99</v>
      </c>
      <c r="E127" s="5" t="str">
        <f>'[1]TCE - ANEXO IV - Preencher'!G136</f>
        <v>ALKO DO BRASIL INDUSTRIA E COMERCIO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84868</v>
      </c>
      <c r="I127" s="6" t="str">
        <f>IF('[1]TCE - ANEXO IV - Preencher'!K136="","",'[1]TCE - ANEXO IV - Preencher'!K136)</f>
        <v>16/01/2026</v>
      </c>
      <c r="J127" s="5" t="str">
        <f>'[1]TCE - ANEXO IV - Preencher'!L136</f>
        <v>33260132137424000199550550000848681925420576</v>
      </c>
      <c r="K127" s="5" t="str">
        <f>IF(F127="B",LEFT('[1]TCE - ANEXO IV - Preencher'!M136,2),IF(F127="S",LEFT('[1]TCE - ANEXO IV - Preencher'!M136,7),IF('[1]TCE - ANEXO IV - Preencher'!H136="","")))</f>
        <v>33</v>
      </c>
      <c r="L127" s="7">
        <f>'[1]TCE - ANEXO IV - Preencher'!N136</f>
        <v>3197.5</v>
      </c>
    </row>
    <row r="128" spans="1:12" s="8" customFormat="1" ht="19.5" customHeight="1" x14ac:dyDescent="0.25">
      <c r="A128" s="3">
        <f>IFERROR(VLOOKUP(B128,'[1]DADOS (OCULTAR)'!$Q$3:$S$136,3,0),"")</f>
        <v>9039744000860</v>
      </c>
      <c r="B128" s="4" t="str">
        <f>'[1]TCE - ANEXO IV - Preencher'!C137</f>
        <v>HOSPITAL DOM HÉLDER CÂMARA - CG. Nº 018/2022</v>
      </c>
      <c r="C128" s="4" t="str">
        <f>'[1]TCE - ANEXO IV - Preencher'!E137</f>
        <v>3.4 - Material Farmacológico</v>
      </c>
      <c r="D128" s="3" t="str">
        <f>'[1]TCE - ANEXO IV - Preencher'!F137</f>
        <v>39.500.546/0001-47</v>
      </c>
      <c r="E128" s="5" t="str">
        <f>'[1]TCE - ANEXO IV - Preencher'!G137</f>
        <v>REC DISTRIBUIDORA HOSPITALAR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000003908</v>
      </c>
      <c r="I128" s="6" t="str">
        <f>IF('[1]TCE - ANEXO IV - Preencher'!K137="","",'[1]TCE - ANEXO IV - Preencher'!K137)</f>
        <v>08/01/2026</v>
      </c>
      <c r="J128" s="5" t="str">
        <f>'[1]TCE - ANEXO IV - Preencher'!L137</f>
        <v>26260139500546000147550010000039081657214489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2368.8000000000002</v>
      </c>
    </row>
    <row r="129" spans="1:12" s="8" customFormat="1" ht="19.5" customHeight="1" x14ac:dyDescent="0.25">
      <c r="A129" s="3">
        <f>IFERROR(VLOOKUP(B129,'[1]DADOS (OCULTAR)'!$Q$3:$S$136,3,0),"")</f>
        <v>9039744000860</v>
      </c>
      <c r="B129" s="4" t="str">
        <f>'[1]TCE - ANEXO IV - Preencher'!C138</f>
        <v>HOSPITAL DOM HÉLDER CÂMARA - CG. Nº 018/2022</v>
      </c>
      <c r="C129" s="4" t="str">
        <f>'[1]TCE - ANEXO IV - Preencher'!E138</f>
        <v>3.4 - Material Farmacológico</v>
      </c>
      <c r="D129" s="3" t="str">
        <f>'[1]TCE - ANEXO IV - Preencher'!F138</f>
        <v>27.817.504/0001-55</v>
      </c>
      <c r="E129" s="5" t="str">
        <f>'[1]TCE - ANEXO IV - Preencher'!G138</f>
        <v>SP HOSPITALAR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000007708</v>
      </c>
      <c r="I129" s="6" t="str">
        <f>IF('[1]TCE - ANEXO IV - Preencher'!K138="","",'[1]TCE - ANEXO IV - Preencher'!K138)</f>
        <v>31/12/2025</v>
      </c>
      <c r="J129" s="5" t="str">
        <f>'[1]TCE - ANEXO IV - Preencher'!L138</f>
        <v>35251227817504000155550010000077081408081707</v>
      </c>
      <c r="K129" s="5" t="str">
        <f>IF(F129="B",LEFT('[1]TCE - ANEXO IV - Preencher'!M138,2),IF(F129="S",LEFT('[1]TCE - ANEXO IV - Preencher'!M138,7),IF('[1]TCE - ANEXO IV - Preencher'!H138="","")))</f>
        <v>35</v>
      </c>
      <c r="L129" s="7">
        <f>'[1]TCE - ANEXO IV - Preencher'!N138</f>
        <v>39655</v>
      </c>
    </row>
    <row r="130" spans="1:12" s="8" customFormat="1" ht="19.5" customHeight="1" x14ac:dyDescent="0.25">
      <c r="A130" s="3">
        <f>IFERROR(VLOOKUP(B130,'[1]DADOS (OCULTAR)'!$Q$3:$S$136,3,0),"")</f>
        <v>9039744000860</v>
      </c>
      <c r="B130" s="4" t="str">
        <f>'[1]TCE - ANEXO IV - Preencher'!C139</f>
        <v>HOSPITAL DOM HÉLDER CÂMARA - CG. Nº 018/2022</v>
      </c>
      <c r="C130" s="4" t="str">
        <f>'[1]TCE - ANEXO IV - Preencher'!E139</f>
        <v>3.4 - Material Farmacológico</v>
      </c>
      <c r="D130" s="3" t="str">
        <f>'[1]TCE - ANEXO IV - Preencher'!F139</f>
        <v>21.939.878/0001-67</v>
      </c>
      <c r="E130" s="5" t="str">
        <f>'[1]TCE - ANEXO IV - Preencher'!G139</f>
        <v>BEM ESTAR PRODUTOS FARMACEUTICOS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000012819</v>
      </c>
      <c r="I130" s="6" t="str">
        <f>IF('[1]TCE - ANEXO IV - Preencher'!K139="","",'[1]TCE - ANEXO IV - Preencher'!K139)</f>
        <v>23/01/2026</v>
      </c>
      <c r="J130" s="5" t="str">
        <f>'[1]TCE - ANEXO IV - Preencher'!L139</f>
        <v>26260121939878000167550010000128191148450009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2133.4</v>
      </c>
    </row>
    <row r="131" spans="1:12" s="8" customFormat="1" ht="19.5" customHeight="1" x14ac:dyDescent="0.25">
      <c r="A131" s="3">
        <f>IFERROR(VLOOKUP(B131,'[1]DADOS (OCULTAR)'!$Q$3:$S$136,3,0),"")</f>
        <v>9039744000860</v>
      </c>
      <c r="B131" s="4" t="str">
        <f>'[1]TCE - ANEXO IV - Preencher'!C140</f>
        <v>HOSPITAL DOM HÉLDER CÂMARA - CG. Nº 018/2022</v>
      </c>
      <c r="C131" s="4" t="str">
        <f>'[1]TCE - ANEXO IV - Preencher'!E140</f>
        <v>3.4 - Material Farmacológico</v>
      </c>
      <c r="D131" s="3" t="str">
        <f>'[1]TCE - ANEXO IV - Preencher'!F140</f>
        <v>23.664.355/0001-80</v>
      </c>
      <c r="E131" s="5" t="str">
        <f>'[1]TCE - ANEXO IV - Preencher'!G140</f>
        <v>INJEMED MEDICAMENTOS ESPECIAIS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000037452</v>
      </c>
      <c r="I131" s="6" t="str">
        <f>IF('[1]TCE - ANEXO IV - Preencher'!K140="","",'[1]TCE - ANEXO IV - Preencher'!K140)</f>
        <v>16/01/2026</v>
      </c>
      <c r="J131" s="5" t="str">
        <f>'[1]TCE - ANEXO IV - Preencher'!L140</f>
        <v>31260123664355000180550010000374521599110273</v>
      </c>
      <c r="K131" s="5" t="str">
        <f>IF(F131="B",LEFT('[1]TCE - ANEXO IV - Preencher'!M140,2),IF(F131="S",LEFT('[1]TCE - ANEXO IV - Preencher'!M140,7),IF('[1]TCE - ANEXO IV - Preencher'!H140="","")))</f>
        <v>31</v>
      </c>
      <c r="L131" s="7">
        <f>'[1]TCE - ANEXO IV - Preencher'!N140</f>
        <v>7410</v>
      </c>
    </row>
    <row r="132" spans="1:12" s="8" customFormat="1" ht="19.5" customHeight="1" x14ac:dyDescent="0.25">
      <c r="A132" s="3">
        <f>IFERROR(VLOOKUP(B132,'[1]DADOS (OCULTAR)'!$Q$3:$S$136,3,0),"")</f>
        <v>9039744000860</v>
      </c>
      <c r="B132" s="4" t="str">
        <f>'[1]TCE - ANEXO IV - Preencher'!C141</f>
        <v>HOSPITAL DOM HÉLDER CÂMARA - CG. Nº 018/2022</v>
      </c>
      <c r="C132" s="4" t="str">
        <f>'[1]TCE - ANEXO IV - Preencher'!E141</f>
        <v>3.4 - Material Farmacológico</v>
      </c>
      <c r="D132" s="3" t="str">
        <f>'[1]TCE - ANEXO IV - Preencher'!F141</f>
        <v>21.381.761/0001-00</v>
      </c>
      <c r="E132" s="5" t="str">
        <f>'[1]TCE - ANEXO IV - Preencher'!G141</f>
        <v>SIX DISTRIBUIDORA HOSPITALAR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000085350</v>
      </c>
      <c r="I132" s="6" t="str">
        <f>IF('[1]TCE - ANEXO IV - Preencher'!K141="","",'[1]TCE - ANEXO IV - Preencher'!K141)</f>
        <v>09/01/2026</v>
      </c>
      <c r="J132" s="5" t="str">
        <f>'[1]TCE - ANEXO IV - Preencher'!L141</f>
        <v>26260121381761000100550010000853501439751105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1958.4</v>
      </c>
    </row>
    <row r="133" spans="1:12" s="8" customFormat="1" ht="19.5" customHeight="1" x14ac:dyDescent="0.25">
      <c r="A133" s="3">
        <f>IFERROR(VLOOKUP(B133,'[1]DADOS (OCULTAR)'!$Q$3:$S$136,3,0),"")</f>
        <v>9039744000860</v>
      </c>
      <c r="B133" s="4" t="str">
        <f>'[1]TCE - ANEXO IV - Preencher'!C142</f>
        <v>HOSPITAL DOM HÉLDER CÂMARA - CG. Nº 018/2022</v>
      </c>
      <c r="C133" s="4" t="str">
        <f>'[1]TCE - ANEXO IV - Preencher'!E142</f>
        <v>3.4 - Material Farmacológico</v>
      </c>
      <c r="D133" s="3" t="str">
        <f>'[1]TCE - ANEXO IV - Preencher'!F142</f>
        <v>21.381.761/0001-00</v>
      </c>
      <c r="E133" s="5" t="str">
        <f>'[1]TCE - ANEXO IV - Preencher'!G142</f>
        <v>SIX DISTRIBUIDORA HOSPITALAR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000085378</v>
      </c>
      <c r="I133" s="6" t="str">
        <f>IF('[1]TCE - ANEXO IV - Preencher'!K142="","",'[1]TCE - ANEXO IV - Preencher'!K142)</f>
        <v>12/01/2026</v>
      </c>
      <c r="J133" s="5" t="str">
        <f>'[1]TCE - ANEXO IV - Preencher'!L142</f>
        <v>26260121381761000100550010000853781367472346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3587</v>
      </c>
    </row>
    <row r="134" spans="1:12" s="8" customFormat="1" ht="19.5" customHeight="1" x14ac:dyDescent="0.25">
      <c r="A134" s="3">
        <f>IFERROR(VLOOKUP(B134,'[1]DADOS (OCULTAR)'!$Q$3:$S$136,3,0),"")</f>
        <v>9039744000860</v>
      </c>
      <c r="B134" s="4" t="str">
        <f>'[1]TCE - ANEXO IV - Preencher'!C143</f>
        <v>HOSPITAL DOM HÉLDER CÂMARA - CG. Nº 018/2022</v>
      </c>
      <c r="C134" s="4" t="str">
        <f>'[1]TCE - ANEXO IV - Preencher'!E143</f>
        <v>3.4 - Material Farmacológico</v>
      </c>
      <c r="D134" s="3" t="str">
        <f>'[1]TCE - ANEXO IV - Preencher'!F143</f>
        <v>21.381.761/0001-00</v>
      </c>
      <c r="E134" s="5" t="str">
        <f>'[1]TCE - ANEXO IV - Preencher'!G143</f>
        <v>SIX DISTRIBUIDORA HOSPITALAR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000085437</v>
      </c>
      <c r="I134" s="6" t="str">
        <f>IF('[1]TCE - ANEXO IV - Preencher'!K143="","",'[1]TCE - ANEXO IV - Preencher'!K143)</f>
        <v>14/01/2026</v>
      </c>
      <c r="J134" s="5" t="str">
        <f>'[1]TCE - ANEXO IV - Preencher'!L143</f>
        <v>26260121381761000100550010000854371081788689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356</v>
      </c>
    </row>
    <row r="135" spans="1:12" s="8" customFormat="1" ht="19.5" customHeight="1" x14ac:dyDescent="0.25">
      <c r="A135" s="3">
        <f>IFERROR(VLOOKUP(B135,'[1]DADOS (OCULTAR)'!$Q$3:$S$136,3,0),"")</f>
        <v>9039744000860</v>
      </c>
      <c r="B135" s="4" t="str">
        <f>'[1]TCE - ANEXO IV - Preencher'!C144</f>
        <v>HOSPITAL DOM HÉLDER CÂMARA - CG. Nº 018/2022</v>
      </c>
      <c r="C135" s="4" t="str">
        <f>'[1]TCE - ANEXO IV - Preencher'!E144</f>
        <v>3.4 - Material Farmacológico</v>
      </c>
      <c r="D135" s="3" t="str">
        <f>'[1]TCE - ANEXO IV - Preencher'!F144</f>
        <v>21.381.761/0001-00</v>
      </c>
      <c r="E135" s="5" t="str">
        <f>'[1]TCE - ANEXO IV - Preencher'!G144</f>
        <v>SIX DISTRIBUIDORA HOSPITALAR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000085681</v>
      </c>
      <c r="I135" s="6" t="str">
        <f>IF('[1]TCE - ANEXO IV - Preencher'!K144="","",'[1]TCE - ANEXO IV - Preencher'!K144)</f>
        <v>20/01/2026</v>
      </c>
      <c r="J135" s="5" t="str">
        <f>'[1]TCE - ANEXO IV - Preencher'!L144</f>
        <v>26260121381761000100550010000856811981273579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1122</v>
      </c>
    </row>
    <row r="136" spans="1:12" s="8" customFormat="1" ht="19.5" customHeight="1" x14ac:dyDescent="0.25">
      <c r="A136" s="3">
        <f>IFERROR(VLOOKUP(B136,'[1]DADOS (OCULTAR)'!$Q$3:$S$136,3,0),"")</f>
        <v>9039744000860</v>
      </c>
      <c r="B136" s="4" t="str">
        <f>'[1]TCE - ANEXO IV - Preencher'!C145</f>
        <v>HOSPITAL DOM HÉLDER CÂMARA - CG. Nº 018/2022</v>
      </c>
      <c r="C136" s="4" t="str">
        <f>'[1]TCE - ANEXO IV - Preencher'!E145</f>
        <v>3.4 - Material Farmacológico</v>
      </c>
      <c r="D136" s="3" t="str">
        <f>'[1]TCE - ANEXO IV - Preencher'!F145</f>
        <v>21.381.761/0001-00</v>
      </c>
      <c r="E136" s="5" t="str">
        <f>'[1]TCE - ANEXO IV - Preencher'!G145</f>
        <v>SIX DISTRIBUIDORA HOSPITALAR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000085877</v>
      </c>
      <c r="I136" s="6" t="str">
        <f>IF('[1]TCE - ANEXO IV - Preencher'!K145="","",'[1]TCE - ANEXO IV - Preencher'!K145)</f>
        <v>27/01/2026</v>
      </c>
      <c r="J136" s="5" t="str">
        <f>'[1]TCE - ANEXO IV - Preencher'!L145</f>
        <v>26260121381761000100550010000858771432611317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3300</v>
      </c>
    </row>
    <row r="137" spans="1:12" s="8" customFormat="1" ht="19.5" customHeight="1" x14ac:dyDescent="0.25">
      <c r="A137" s="3">
        <f>IFERROR(VLOOKUP(B137,'[1]DADOS (OCULTAR)'!$Q$3:$S$136,3,0),"")</f>
        <v>9039744000860</v>
      </c>
      <c r="B137" s="4" t="str">
        <f>'[1]TCE - ANEXO IV - Preencher'!C146</f>
        <v>HOSPITAL DOM HÉLDER CÂMARA - CG. Nº 018/2022</v>
      </c>
      <c r="C137" s="4" t="str">
        <f>'[1]TCE - ANEXO IV - Preencher'!E146</f>
        <v>3.4 - Material Farmacológico</v>
      </c>
      <c r="D137" s="3" t="str">
        <f>'[1]TCE - ANEXO IV - Preencher'!F146</f>
        <v>21.381.761/0001-00</v>
      </c>
      <c r="E137" s="5" t="str">
        <f>'[1]TCE - ANEXO IV - Preencher'!G146</f>
        <v>SIX DISTRIBUIDORA HOSPITALAR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000085878</v>
      </c>
      <c r="I137" s="6" t="str">
        <f>IF('[1]TCE - ANEXO IV - Preencher'!K146="","",'[1]TCE - ANEXO IV - Preencher'!K146)</f>
        <v>27/01/2026</v>
      </c>
      <c r="J137" s="5" t="str">
        <f>'[1]TCE - ANEXO IV - Preencher'!L146</f>
        <v>26260121381761000100550010000858781976829179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2376</v>
      </c>
    </row>
    <row r="138" spans="1:12" s="8" customFormat="1" ht="19.5" customHeight="1" x14ac:dyDescent="0.25">
      <c r="A138" s="3">
        <f>IFERROR(VLOOKUP(B138,'[1]DADOS (OCULTAR)'!$Q$3:$S$136,3,0),"")</f>
        <v>9039744000860</v>
      </c>
      <c r="B138" s="4" t="str">
        <f>'[1]TCE - ANEXO IV - Preencher'!C147</f>
        <v>HOSPITAL DOM HÉLDER CÂMARA - CG. Nº 018/2022</v>
      </c>
      <c r="C138" s="4" t="str">
        <f>'[1]TCE - ANEXO IV - Preencher'!E147</f>
        <v>3.4 - Material Farmacológico</v>
      </c>
      <c r="D138" s="3" t="str">
        <f>'[1]TCE - ANEXO IV - Preencher'!F147</f>
        <v>21.381.761/0001-00</v>
      </c>
      <c r="E138" s="5" t="str">
        <f>'[1]TCE - ANEXO IV - Preencher'!G147</f>
        <v>SIX DISTRIBUIDORA HOSPITALAR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000085879</v>
      </c>
      <c r="I138" s="6" t="str">
        <f>IF('[1]TCE - ANEXO IV - Preencher'!K147="","",'[1]TCE - ANEXO IV - Preencher'!K147)</f>
        <v>27/01/2026</v>
      </c>
      <c r="J138" s="5" t="str">
        <f>'[1]TCE - ANEXO IV - Preencher'!L147</f>
        <v>26260121381761000100550010000858791177481004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43.4</v>
      </c>
    </row>
    <row r="139" spans="1:12" s="8" customFormat="1" ht="19.5" customHeight="1" x14ac:dyDescent="0.25">
      <c r="A139" s="3">
        <f>IFERROR(VLOOKUP(B139,'[1]DADOS (OCULTAR)'!$Q$3:$S$136,3,0),"")</f>
        <v>9039744000860</v>
      </c>
      <c r="B139" s="4" t="str">
        <f>'[1]TCE - ANEXO IV - Preencher'!C148</f>
        <v>HOSPITAL DOM HÉLDER CÂMARA - CG. Nº 018/2022</v>
      </c>
      <c r="C139" s="4" t="str">
        <f>'[1]TCE - ANEXO IV - Preencher'!E148</f>
        <v>3.4 - Material Farmacológico</v>
      </c>
      <c r="D139" s="3" t="str">
        <f>'[1]TCE - ANEXO IV - Preencher'!F148</f>
        <v>09.007.162/0001-26</v>
      </c>
      <c r="E139" s="5" t="str">
        <f>'[1]TCE - ANEXO IV - Preencher'!G148</f>
        <v>MAUES LOBATO COMERCIO E REPRESENTACOES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000105427</v>
      </c>
      <c r="I139" s="6" t="str">
        <f>IF('[1]TCE - ANEXO IV - Preencher'!K148="","",'[1]TCE - ANEXO IV - Preencher'!K148)</f>
        <v>06/01/2026</v>
      </c>
      <c r="J139" s="5" t="str">
        <f>'[1]TCE - ANEXO IV - Preencher'!L148</f>
        <v>26260109007162000126550010001054271992096228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4080</v>
      </c>
    </row>
    <row r="140" spans="1:12" s="8" customFormat="1" ht="19.5" customHeight="1" x14ac:dyDescent="0.25">
      <c r="A140" s="3">
        <f>IFERROR(VLOOKUP(B140,'[1]DADOS (OCULTAR)'!$Q$3:$S$136,3,0),"")</f>
        <v>9039744000860</v>
      </c>
      <c r="B140" s="4" t="str">
        <f>'[1]TCE - ANEXO IV - Preencher'!C149</f>
        <v>HOSPITAL DOM HÉLDER CÂMARA - CG. Nº 018/2022</v>
      </c>
      <c r="C140" s="4" t="str">
        <f>'[1]TCE - ANEXO IV - Preencher'!E149</f>
        <v>3.4 - Material Farmacológico</v>
      </c>
      <c r="D140" s="3" t="str">
        <f>'[1]TCE - ANEXO IV - Preencher'!F149</f>
        <v>09.007.162/0001-26</v>
      </c>
      <c r="E140" s="5" t="str">
        <f>'[1]TCE - ANEXO IV - Preencher'!G149</f>
        <v>MAUES LOBATO COMERCIO E REPRESENTACOES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000105591</v>
      </c>
      <c r="I140" s="6" t="str">
        <f>IF('[1]TCE - ANEXO IV - Preencher'!K149="","",'[1]TCE - ANEXO IV - Preencher'!K149)</f>
        <v>16/01/2026</v>
      </c>
      <c r="J140" s="5" t="str">
        <f>'[1]TCE - ANEXO IV - Preencher'!L149</f>
        <v>26260109007162000126550010001055911458304368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74280</v>
      </c>
    </row>
    <row r="141" spans="1:12" s="8" customFormat="1" ht="19.5" customHeight="1" x14ac:dyDescent="0.25">
      <c r="A141" s="3">
        <f>IFERROR(VLOOKUP(B141,'[1]DADOS (OCULTAR)'!$Q$3:$S$136,3,0),"")</f>
        <v>9039744000860</v>
      </c>
      <c r="B141" s="4" t="str">
        <f>'[1]TCE - ANEXO IV - Preencher'!C150</f>
        <v>HOSPITAL DOM HÉLDER CÂMARA - CG. Nº 018/2022</v>
      </c>
      <c r="C141" s="4" t="str">
        <f>'[1]TCE - ANEXO IV - Preencher'!E150</f>
        <v>3.4 - Material Farmacológico</v>
      </c>
      <c r="D141" s="3" t="str">
        <f>'[1]TCE - ANEXO IV - Preencher'!F150</f>
        <v>09.007.162/0001-26</v>
      </c>
      <c r="E141" s="5" t="str">
        <f>'[1]TCE - ANEXO IV - Preencher'!G150</f>
        <v>MAUES LOBATO COMERCIO E REPRESENTACOES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000105643</v>
      </c>
      <c r="I141" s="6" t="str">
        <f>IF('[1]TCE - ANEXO IV - Preencher'!K150="","",'[1]TCE - ANEXO IV - Preencher'!K150)</f>
        <v>21/01/2026</v>
      </c>
      <c r="J141" s="5" t="str">
        <f>'[1]TCE - ANEXO IV - Preencher'!L150</f>
        <v>26260109007162000126550010001056431833903310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20763</v>
      </c>
    </row>
    <row r="142" spans="1:12" s="8" customFormat="1" ht="19.5" customHeight="1" x14ac:dyDescent="0.25">
      <c r="A142" s="3">
        <f>IFERROR(VLOOKUP(B142,'[1]DADOS (OCULTAR)'!$Q$3:$S$136,3,0),"")</f>
        <v>9039744000860</v>
      </c>
      <c r="B142" s="4" t="str">
        <f>'[1]TCE - ANEXO IV - Preencher'!C151</f>
        <v>HOSPITAL DOM HÉLDER CÂMARA - CG. Nº 018/2022</v>
      </c>
      <c r="C142" s="4" t="str">
        <f>'[1]TCE - ANEXO IV - Preencher'!E151</f>
        <v>3.4 - Material Farmacológico</v>
      </c>
      <c r="D142" s="3" t="str">
        <f>'[1]TCE - ANEXO IV - Preencher'!F151</f>
        <v>09.007.162/0001-26</v>
      </c>
      <c r="E142" s="5" t="str">
        <f>'[1]TCE - ANEXO IV - Preencher'!G151</f>
        <v>MAUES LOBATO COMERCIO E REPRESENTACOES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000105725</v>
      </c>
      <c r="I142" s="6" t="str">
        <f>IF('[1]TCE - ANEXO IV - Preencher'!K151="","",'[1]TCE - ANEXO IV - Preencher'!K151)</f>
        <v>27/01/2026</v>
      </c>
      <c r="J142" s="5" t="str">
        <f>'[1]TCE - ANEXO IV - Preencher'!L151</f>
        <v>26260109007162000126550010001057251688576292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617.5</v>
      </c>
    </row>
    <row r="143" spans="1:12" s="8" customFormat="1" ht="19.5" customHeight="1" x14ac:dyDescent="0.25">
      <c r="A143" s="3">
        <f>IFERROR(VLOOKUP(B143,'[1]DADOS (OCULTAR)'!$Q$3:$S$136,3,0),"")</f>
        <v>9039744000860</v>
      </c>
      <c r="B143" s="4" t="str">
        <f>'[1]TCE - ANEXO IV - Preencher'!C152</f>
        <v>HOSPITAL DOM HÉLDER CÂMARA - CG. Nº 018/2022</v>
      </c>
      <c r="C143" s="4" t="str">
        <f>'[1]TCE - ANEXO IV - Preencher'!E152</f>
        <v>3.4 - Material Farmacológico</v>
      </c>
      <c r="D143" s="3" t="str">
        <f>'[1]TCE - ANEXO IV - Preencher'!F152</f>
        <v>41.249.434/0001-07</v>
      </c>
      <c r="E143" s="5" t="str">
        <f>'[1]TCE - ANEXO IV - Preencher'!G152</f>
        <v>PROSMED PRODUTOS MEDICOS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000148485</v>
      </c>
      <c r="I143" s="6" t="str">
        <f>IF('[1]TCE - ANEXO IV - Preencher'!K152="","",'[1]TCE - ANEXO IV - Preencher'!K152)</f>
        <v>24/11/2025</v>
      </c>
      <c r="J143" s="5" t="str">
        <f>'[1]TCE - ANEXO IV - Preencher'!L152</f>
        <v>26251141249434000107550010001484851085342196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478.78</v>
      </c>
    </row>
    <row r="144" spans="1:12" s="8" customFormat="1" ht="19.5" customHeight="1" x14ac:dyDescent="0.25">
      <c r="A144" s="3">
        <f>IFERROR(VLOOKUP(B144,'[1]DADOS (OCULTAR)'!$Q$3:$S$136,3,0),"")</f>
        <v>9039744000860</v>
      </c>
      <c r="B144" s="4" t="str">
        <f>'[1]TCE - ANEXO IV - Preencher'!C153</f>
        <v>HOSPITAL DOM HÉLDER CÂMARA - CG. Nº 018/2022</v>
      </c>
      <c r="C144" s="4" t="str">
        <f>'[1]TCE - ANEXO IV - Preencher'!E153</f>
        <v>3.4 - Material Farmacológico</v>
      </c>
      <c r="D144" s="3" t="str">
        <f>'[1]TCE - ANEXO IV - Preencher'!F153</f>
        <v>41.249.434/0001-07</v>
      </c>
      <c r="E144" s="5" t="str">
        <f>'[1]TCE - ANEXO IV - Preencher'!G153</f>
        <v>PROSMED PRODUTOS MEDICOS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000149117</v>
      </c>
      <c r="I144" s="6" t="str">
        <f>IF('[1]TCE - ANEXO IV - Preencher'!K153="","",'[1]TCE - ANEXO IV - Preencher'!K153)</f>
        <v>01/12/2025</v>
      </c>
      <c r="J144" s="5" t="str">
        <f>'[1]TCE - ANEXO IV - Preencher'!L153</f>
        <v>26251241249434000107550010001491171826467448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478.78</v>
      </c>
    </row>
    <row r="145" spans="1:12" s="8" customFormat="1" ht="19.5" customHeight="1" x14ac:dyDescent="0.25">
      <c r="A145" s="3">
        <f>IFERROR(VLOOKUP(B145,'[1]DADOS (OCULTAR)'!$Q$3:$S$136,3,0),"")</f>
        <v>9039744000860</v>
      </c>
      <c r="B145" s="4" t="str">
        <f>'[1]TCE - ANEXO IV - Preencher'!C154</f>
        <v>HOSPITAL DOM HÉLDER CÂMARA - CG. Nº 018/2022</v>
      </c>
      <c r="C145" s="4" t="str">
        <f>'[1]TCE - ANEXO IV - Preencher'!E154</f>
        <v>3.4 - Material Farmacológico</v>
      </c>
      <c r="D145" s="3" t="str">
        <f>'[1]TCE - ANEXO IV - Preencher'!F154</f>
        <v>41.249.434/0001-07</v>
      </c>
      <c r="E145" s="5" t="str">
        <f>'[1]TCE - ANEXO IV - Preencher'!G154</f>
        <v>PROSMED PRODUTOS MEDICOS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000150698</v>
      </c>
      <c r="I145" s="6" t="str">
        <f>IF('[1]TCE - ANEXO IV - Preencher'!K154="","",'[1]TCE - ANEXO IV - Preencher'!K154)</f>
        <v>29/12/2025</v>
      </c>
      <c r="J145" s="5" t="str">
        <f>'[1]TCE - ANEXO IV - Preencher'!L154</f>
        <v>26251241249434000107550010001506981663312155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239.39</v>
      </c>
    </row>
    <row r="146" spans="1:12" s="8" customFormat="1" ht="19.5" customHeight="1" x14ac:dyDescent="0.25">
      <c r="A146" s="3">
        <f>IFERROR(VLOOKUP(B146,'[1]DADOS (OCULTAR)'!$Q$3:$S$136,3,0),"")</f>
        <v>9039744000860</v>
      </c>
      <c r="B146" s="4" t="str">
        <f>'[1]TCE - ANEXO IV - Preencher'!C155</f>
        <v>HOSPITAL DOM HÉLDER CÂMARA - CG. Nº 018/2022</v>
      </c>
      <c r="C146" s="4" t="str">
        <f>'[1]TCE - ANEXO IV - Preencher'!E155</f>
        <v>3.4 - Material Farmacológico</v>
      </c>
      <c r="D146" s="3" t="str">
        <f>'[1]TCE - ANEXO IV - Preencher'!F155</f>
        <v>07.484.373/0001-24</v>
      </c>
      <c r="E146" s="5" t="str">
        <f>'[1]TCE - ANEXO IV - Preencher'!G155</f>
        <v>UNI HOSPITALAR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000248682</v>
      </c>
      <c r="I146" s="6" t="str">
        <f>IF('[1]TCE - ANEXO IV - Preencher'!K155="","",'[1]TCE - ANEXO IV - Preencher'!K155)</f>
        <v>06/01/2026</v>
      </c>
      <c r="J146" s="5" t="str">
        <f>'[1]TCE - ANEXO IV - Preencher'!L155</f>
        <v>26260107484373000124550010002486821318234784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1605</v>
      </c>
    </row>
    <row r="147" spans="1:12" s="8" customFormat="1" ht="19.5" customHeight="1" x14ac:dyDescent="0.25">
      <c r="A147" s="3">
        <f>IFERROR(VLOOKUP(B147,'[1]DADOS (OCULTAR)'!$Q$3:$S$136,3,0),"")</f>
        <v>9039744000860</v>
      </c>
      <c r="B147" s="4" t="str">
        <f>'[1]TCE - ANEXO IV - Preencher'!C156</f>
        <v>HOSPITAL DOM HÉLDER CÂMARA - CG. Nº 018/2022</v>
      </c>
      <c r="C147" s="4" t="str">
        <f>'[1]TCE - ANEXO IV - Preencher'!E156</f>
        <v>3.4 - Material Farmacológico</v>
      </c>
      <c r="D147" s="3" t="str">
        <f>'[1]TCE - ANEXO IV - Preencher'!F156</f>
        <v>07.484.373/0001-24</v>
      </c>
      <c r="E147" s="5" t="str">
        <f>'[1]TCE - ANEXO IV - Preencher'!G156</f>
        <v>UNI HOSPITALAR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000249519</v>
      </c>
      <c r="I147" s="6" t="str">
        <f>IF('[1]TCE - ANEXO IV - Preencher'!K156="","",'[1]TCE - ANEXO IV - Preencher'!K156)</f>
        <v>16/01/2026</v>
      </c>
      <c r="J147" s="5" t="str">
        <f>'[1]TCE - ANEXO IV - Preencher'!L156</f>
        <v>26260107484373000124550010002495191309639713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8856</v>
      </c>
    </row>
    <row r="148" spans="1:12" s="8" customFormat="1" ht="19.5" customHeight="1" x14ac:dyDescent="0.25">
      <c r="A148" s="3">
        <f>IFERROR(VLOOKUP(B148,'[1]DADOS (OCULTAR)'!$Q$3:$S$136,3,0),"")</f>
        <v>9039744000860</v>
      </c>
      <c r="B148" s="4" t="str">
        <f>'[1]TCE - ANEXO IV - Preencher'!C157</f>
        <v>HOSPITAL DOM HÉLDER CÂMARA - CG. Nº 018/2022</v>
      </c>
      <c r="C148" s="4" t="str">
        <f>'[1]TCE - ANEXO IV - Preencher'!E157</f>
        <v>3.4 - Material Farmacológico</v>
      </c>
      <c r="D148" s="3" t="str">
        <f>'[1]TCE - ANEXO IV - Preencher'!F157</f>
        <v>07.484.373/0001-24</v>
      </c>
      <c r="E148" s="5" t="str">
        <f>'[1]TCE - ANEXO IV - Preencher'!G157</f>
        <v>UNI HOSPITALAR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000249520</v>
      </c>
      <c r="I148" s="6" t="str">
        <f>IF('[1]TCE - ANEXO IV - Preencher'!K157="","",'[1]TCE - ANEXO IV - Preencher'!K157)</f>
        <v>16/01/2026</v>
      </c>
      <c r="J148" s="5" t="str">
        <f>'[1]TCE - ANEXO IV - Preencher'!L157</f>
        <v>26260107484373000124550010002495201342914931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5700</v>
      </c>
    </row>
    <row r="149" spans="1:12" s="8" customFormat="1" ht="19.5" customHeight="1" x14ac:dyDescent="0.25">
      <c r="A149" s="3">
        <f>IFERROR(VLOOKUP(B149,'[1]DADOS (OCULTAR)'!$Q$3:$S$136,3,0),"")</f>
        <v>9039744000860</v>
      </c>
      <c r="B149" s="4" t="str">
        <f>'[1]TCE - ANEXO IV - Preencher'!C158</f>
        <v>HOSPITAL DOM HÉLDER CÂMARA - CG. Nº 018/2022</v>
      </c>
      <c r="C149" s="4" t="str">
        <f>'[1]TCE - ANEXO IV - Preencher'!E158</f>
        <v>3.4 - Material Farmacológico</v>
      </c>
      <c r="D149" s="3" t="str">
        <f>'[1]TCE - ANEXO IV - Preencher'!F158</f>
        <v>07.484.373/0001-24</v>
      </c>
      <c r="E149" s="5" t="str">
        <f>'[1]TCE - ANEXO IV - Preencher'!G158</f>
        <v>UNI HOSPITALAR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000249521</v>
      </c>
      <c r="I149" s="6" t="str">
        <f>IF('[1]TCE - ANEXO IV - Preencher'!K158="","",'[1]TCE - ANEXO IV - Preencher'!K158)</f>
        <v>16/01/2026</v>
      </c>
      <c r="J149" s="5" t="str">
        <f>'[1]TCE - ANEXO IV - Preencher'!L158</f>
        <v>26260107484373000124550010002495211024712186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458.43</v>
      </c>
    </row>
    <row r="150" spans="1:12" s="8" customFormat="1" ht="19.5" customHeight="1" x14ac:dyDescent="0.25">
      <c r="A150" s="3">
        <f>IFERROR(VLOOKUP(B150,'[1]DADOS (OCULTAR)'!$Q$3:$S$136,3,0),"")</f>
        <v>9039744000860</v>
      </c>
      <c r="B150" s="4" t="str">
        <f>'[1]TCE - ANEXO IV - Preencher'!C159</f>
        <v>HOSPITAL DOM HÉLDER CÂMARA - CG. Nº 018/2022</v>
      </c>
      <c r="C150" s="4" t="str">
        <f>'[1]TCE - ANEXO IV - Preencher'!E159</f>
        <v>3.4 - Material Farmacológico</v>
      </c>
      <c r="D150" s="3" t="str">
        <f>'[1]TCE - ANEXO IV - Preencher'!F159</f>
        <v>07.484.373/0001-24</v>
      </c>
      <c r="E150" s="5" t="str">
        <f>'[1]TCE - ANEXO IV - Preencher'!G159</f>
        <v>UNI HOSPITALAR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000249715</v>
      </c>
      <c r="I150" s="6" t="str">
        <f>IF('[1]TCE - ANEXO IV - Preencher'!K159="","",'[1]TCE - ANEXO IV - Preencher'!K159)</f>
        <v>20/01/2026</v>
      </c>
      <c r="J150" s="5" t="str">
        <f>'[1]TCE - ANEXO IV - Preencher'!L159</f>
        <v>26260107484373000124550010002497151818083014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545.30999999999995</v>
      </c>
    </row>
    <row r="151" spans="1:12" s="8" customFormat="1" ht="19.5" customHeight="1" x14ac:dyDescent="0.25">
      <c r="A151" s="3">
        <f>IFERROR(VLOOKUP(B151,'[1]DADOS (OCULTAR)'!$Q$3:$S$136,3,0),"")</f>
        <v>9039744000860</v>
      </c>
      <c r="B151" s="4" t="str">
        <f>'[1]TCE - ANEXO IV - Preencher'!C160</f>
        <v>HOSPITAL DOM HÉLDER CÂMARA - CG. Nº 018/2022</v>
      </c>
      <c r="C151" s="4" t="str">
        <f>'[1]TCE - ANEXO IV - Preencher'!E160</f>
        <v>3.4 - Material Farmacológico</v>
      </c>
      <c r="D151" s="3" t="str">
        <f>'[1]TCE - ANEXO IV - Preencher'!F160</f>
        <v>07.484.373/0001-24</v>
      </c>
      <c r="E151" s="5" t="str">
        <f>'[1]TCE - ANEXO IV - Preencher'!G160</f>
        <v>UNI HOSPITALAR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000249724</v>
      </c>
      <c r="I151" s="6" t="str">
        <f>IF('[1]TCE - ANEXO IV - Preencher'!K160="","",'[1]TCE - ANEXO IV - Preencher'!K160)</f>
        <v>20/01/2026</v>
      </c>
      <c r="J151" s="5" t="str">
        <f>'[1]TCE - ANEXO IV - Preencher'!L160</f>
        <v>26260107484373000124550010002497241795610870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32251.83</v>
      </c>
    </row>
    <row r="152" spans="1:12" s="8" customFormat="1" ht="19.5" customHeight="1" x14ac:dyDescent="0.25">
      <c r="A152" s="3">
        <f>IFERROR(VLOOKUP(B152,'[1]DADOS (OCULTAR)'!$Q$3:$S$136,3,0),"")</f>
        <v>9039744000860</v>
      </c>
      <c r="B152" s="4" t="str">
        <f>'[1]TCE - ANEXO IV - Preencher'!C161</f>
        <v>HOSPITAL DOM HÉLDER CÂMARA - CG. Nº 018/2022</v>
      </c>
      <c r="C152" s="4" t="str">
        <f>'[1]TCE - ANEXO IV - Preencher'!E161</f>
        <v>3.4 - Material Farmacológico</v>
      </c>
      <c r="D152" s="3" t="str">
        <f>'[1]TCE - ANEXO IV - Preencher'!F161</f>
        <v>07.484.373/0001-24</v>
      </c>
      <c r="E152" s="5" t="str">
        <f>'[1]TCE - ANEXO IV - Preencher'!G161</f>
        <v>UNI HOSPITALAR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000249870</v>
      </c>
      <c r="I152" s="6" t="str">
        <f>IF('[1]TCE - ANEXO IV - Preencher'!K161="","",'[1]TCE - ANEXO IV - Preencher'!K161)</f>
        <v>22/01/2026</v>
      </c>
      <c r="J152" s="5" t="str">
        <f>'[1]TCE - ANEXO IV - Preencher'!L161</f>
        <v>26260107484373000124550010002498701913503901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855.89</v>
      </c>
    </row>
    <row r="153" spans="1:12" s="8" customFormat="1" ht="19.5" customHeight="1" x14ac:dyDescent="0.25">
      <c r="A153" s="3">
        <f>IFERROR(VLOOKUP(B153,'[1]DADOS (OCULTAR)'!$Q$3:$S$136,3,0),"")</f>
        <v>9039744000860</v>
      </c>
      <c r="B153" s="4" t="str">
        <f>'[1]TCE - ANEXO IV - Preencher'!C162</f>
        <v>HOSPITAL DOM HÉLDER CÂMARA - CG. Nº 018/2022</v>
      </c>
      <c r="C153" s="4" t="str">
        <f>'[1]TCE - ANEXO IV - Preencher'!E162</f>
        <v>3.4 - Material Farmacológico</v>
      </c>
      <c r="D153" s="3" t="str">
        <f>'[1]TCE - ANEXO IV - Preencher'!F162</f>
        <v>08.674.752/0001-40</v>
      </c>
      <c r="E153" s="5" t="str">
        <f>'[1]TCE - ANEXO IV - Preencher'!G162</f>
        <v>CIRURGICA MONTEBELLO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000249992</v>
      </c>
      <c r="I153" s="6" t="str">
        <f>IF('[1]TCE - ANEXO IV - Preencher'!K162="","",'[1]TCE - ANEXO IV - Preencher'!K162)</f>
        <v>12/01/2026</v>
      </c>
      <c r="J153" s="5" t="str">
        <f>'[1]TCE - ANEXO IV - Preencher'!L162</f>
        <v>26260108674752000140550010002499921799823192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19414.87</v>
      </c>
    </row>
    <row r="154" spans="1:12" s="8" customFormat="1" ht="19.5" customHeight="1" x14ac:dyDescent="0.25">
      <c r="A154" s="3">
        <f>IFERROR(VLOOKUP(B154,'[1]DADOS (OCULTAR)'!$Q$3:$S$136,3,0),"")</f>
        <v>9039744000860</v>
      </c>
      <c r="B154" s="4" t="str">
        <f>'[1]TCE - ANEXO IV - Preencher'!C163</f>
        <v>HOSPITAL DOM HÉLDER CÂMARA - CG. Nº 018/2022</v>
      </c>
      <c r="C154" s="4" t="str">
        <f>'[1]TCE - ANEXO IV - Preencher'!E163</f>
        <v>3.4 - Material Farmacológico</v>
      </c>
      <c r="D154" s="3" t="str">
        <f>'[1]TCE - ANEXO IV - Preencher'!F163</f>
        <v>44.734.671/0022-86</v>
      </c>
      <c r="E154" s="5" t="str">
        <f>'[1]TCE - ANEXO IV - Preencher'!G163</f>
        <v>CRISTALIA PRODUTOS QUIMICOS FARMACEUTICOS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000367685</v>
      </c>
      <c r="I154" s="6" t="str">
        <f>IF('[1]TCE - ANEXO IV - Preencher'!K163="","",'[1]TCE - ANEXO IV - Preencher'!K163)</f>
        <v>09/01/2026</v>
      </c>
      <c r="J154" s="5" t="str">
        <f>'[1]TCE - ANEXO IV - Preencher'!L163</f>
        <v>31260144734671002529550100003676851955532166</v>
      </c>
      <c r="K154" s="5" t="str">
        <f>IF(F154="B",LEFT('[1]TCE - ANEXO IV - Preencher'!M163,2),IF(F154="S",LEFT('[1]TCE - ANEXO IV - Preencher'!M163,7),IF('[1]TCE - ANEXO IV - Preencher'!H163="","")))</f>
        <v>31</v>
      </c>
      <c r="L154" s="7">
        <f>'[1]TCE - ANEXO IV - Preencher'!N163</f>
        <v>8640</v>
      </c>
    </row>
    <row r="155" spans="1:12" s="8" customFormat="1" ht="19.5" customHeight="1" x14ac:dyDescent="0.25">
      <c r="A155" s="3">
        <f>IFERROR(VLOOKUP(B155,'[1]DADOS (OCULTAR)'!$Q$3:$S$136,3,0),"")</f>
        <v>9039744000860</v>
      </c>
      <c r="B155" s="4" t="str">
        <f>'[1]TCE - ANEXO IV - Preencher'!C164</f>
        <v>HOSPITAL DOM HÉLDER CÂMARA - CG. Nº 018/2022</v>
      </c>
      <c r="C155" s="4" t="str">
        <f>'[1]TCE - ANEXO IV - Preencher'!E164</f>
        <v>3.4 - Material Farmacológico</v>
      </c>
      <c r="D155" s="3" t="str">
        <f>'[1]TCE - ANEXO IV - Preencher'!F164</f>
        <v>09.441.460/0001-20</v>
      </c>
      <c r="E155" s="5" t="str">
        <f>'[1]TCE - ANEXO IV - Preencher'!G164</f>
        <v>PADRAO DIST DE PRODUTOS E EQUIP HOSP PADRE CALLOU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000390862</v>
      </c>
      <c r="I155" s="6" t="str">
        <f>IF('[1]TCE - ANEXO IV - Preencher'!K164="","",'[1]TCE - ANEXO IV - Preencher'!K164)</f>
        <v>09/01/2026</v>
      </c>
      <c r="J155" s="5" t="str">
        <f>'[1]TCE - ANEXO IV - Preencher'!L164</f>
        <v>26260109441460000120550010003908621167553356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216.9</v>
      </c>
    </row>
    <row r="156" spans="1:12" s="8" customFormat="1" ht="19.5" customHeight="1" x14ac:dyDescent="0.25">
      <c r="A156" s="3">
        <f>IFERROR(VLOOKUP(B156,'[1]DADOS (OCULTAR)'!$Q$3:$S$136,3,0),"")</f>
        <v>9039744000860</v>
      </c>
      <c r="B156" s="4" t="str">
        <f>'[1]TCE - ANEXO IV - Preencher'!C165</f>
        <v>HOSPITAL DOM HÉLDER CÂMARA - CG. Nº 018/2022</v>
      </c>
      <c r="C156" s="4" t="str">
        <f>'[1]TCE - ANEXO IV - Preencher'!E165</f>
        <v>3.4 - Material Farmacológico</v>
      </c>
      <c r="D156" s="3" t="str">
        <f>'[1]TCE - ANEXO IV - Preencher'!F165</f>
        <v>08.778.201/0001-26</v>
      </c>
      <c r="E156" s="5" t="str">
        <f>'[1]TCE - ANEXO IV - Preencher'!G165</f>
        <v>DROGAFONTE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000524560</v>
      </c>
      <c r="I156" s="6" t="str">
        <f>IF('[1]TCE - ANEXO IV - Preencher'!K165="","",'[1]TCE - ANEXO IV - Preencher'!K165)</f>
        <v>06/01/2026</v>
      </c>
      <c r="J156" s="5" t="str">
        <f>'[1]TCE - ANEXO IV - Preencher'!L165</f>
        <v>26260108778201000126550010005245601352468283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916.32</v>
      </c>
    </row>
    <row r="157" spans="1:12" s="8" customFormat="1" ht="19.5" customHeight="1" x14ac:dyDescent="0.25">
      <c r="A157" s="3">
        <f>IFERROR(VLOOKUP(B157,'[1]DADOS (OCULTAR)'!$Q$3:$S$136,3,0),"")</f>
        <v>9039744000860</v>
      </c>
      <c r="B157" s="4" t="str">
        <f>'[1]TCE - ANEXO IV - Preencher'!C166</f>
        <v>HOSPITAL DOM HÉLDER CÂMARA - CG. Nº 018/2022</v>
      </c>
      <c r="C157" s="4" t="str">
        <f>'[1]TCE - ANEXO IV - Preencher'!E166</f>
        <v>3.4 - Material Farmacológico</v>
      </c>
      <c r="D157" s="3" t="str">
        <f>'[1]TCE - ANEXO IV - Preencher'!F166</f>
        <v>08.778.201/0001-26</v>
      </c>
      <c r="E157" s="5" t="str">
        <f>'[1]TCE - ANEXO IV - Preencher'!G166</f>
        <v>DROGAFONTE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000524925</v>
      </c>
      <c r="I157" s="6" t="str">
        <f>IF('[1]TCE - ANEXO IV - Preencher'!K166="","",'[1]TCE - ANEXO IV - Preencher'!K166)</f>
        <v>09/01/2026</v>
      </c>
      <c r="J157" s="5" t="str">
        <f>'[1]TCE - ANEXO IV - Preencher'!L166</f>
        <v>26260108778201000126550010005249251245094919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1860.84</v>
      </c>
    </row>
    <row r="158" spans="1:12" s="8" customFormat="1" ht="19.5" customHeight="1" x14ac:dyDescent="0.25">
      <c r="A158" s="3">
        <f>IFERROR(VLOOKUP(B158,'[1]DADOS (OCULTAR)'!$Q$3:$S$136,3,0),"")</f>
        <v>9039744000860</v>
      </c>
      <c r="B158" s="4" t="str">
        <f>'[1]TCE - ANEXO IV - Preencher'!C167</f>
        <v>HOSPITAL DOM HÉLDER CÂMARA - CG. Nº 018/2022</v>
      </c>
      <c r="C158" s="4" t="str">
        <f>'[1]TCE - ANEXO IV - Preencher'!E167</f>
        <v>3.4 - Material Farmacológico</v>
      </c>
      <c r="D158" s="3" t="str">
        <f>'[1]TCE - ANEXO IV - Preencher'!F167</f>
        <v>08.778.201/0001-26</v>
      </c>
      <c r="E158" s="5" t="str">
        <f>'[1]TCE - ANEXO IV - Preencher'!G167</f>
        <v>DROGAFONTE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000525841</v>
      </c>
      <c r="I158" s="6" t="str">
        <f>IF('[1]TCE - ANEXO IV - Preencher'!K167="","",'[1]TCE - ANEXO IV - Preencher'!K167)</f>
        <v>21/01/2026</v>
      </c>
      <c r="J158" s="5" t="str">
        <f>'[1]TCE - ANEXO IV - Preencher'!L167</f>
        <v>26260108778201000126550010005258411213632527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6164.14</v>
      </c>
    </row>
    <row r="159" spans="1:12" s="8" customFormat="1" ht="19.5" customHeight="1" x14ac:dyDescent="0.25">
      <c r="A159" s="3">
        <f>IFERROR(VLOOKUP(B159,'[1]DADOS (OCULTAR)'!$Q$3:$S$136,3,0),"")</f>
        <v>9039744000860</v>
      </c>
      <c r="B159" s="4" t="str">
        <f>'[1]TCE - ANEXO IV - Preencher'!C168</f>
        <v>HOSPITAL DOM HÉLDER CÂMARA - CG. Nº 018/2022</v>
      </c>
      <c r="C159" s="4" t="str">
        <f>'[1]TCE - ANEXO IV - Preencher'!E168</f>
        <v>3.4 - Material Farmacológico</v>
      </c>
      <c r="D159" s="3" t="str">
        <f>'[1]TCE - ANEXO IV - Preencher'!F168</f>
        <v>08.778.201/0001-26</v>
      </c>
      <c r="E159" s="5" t="str">
        <f>'[1]TCE - ANEXO IV - Preencher'!G168</f>
        <v>DROGAFONTE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000525848</v>
      </c>
      <c r="I159" s="6" t="str">
        <f>IF('[1]TCE - ANEXO IV - Preencher'!K168="","",'[1]TCE - ANEXO IV - Preencher'!K168)</f>
        <v>21/01/2026</v>
      </c>
      <c r="J159" s="5" t="str">
        <f>'[1]TCE - ANEXO IV - Preencher'!L168</f>
        <v>26260108778201000126550010005258481171310234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1372.7</v>
      </c>
    </row>
    <row r="160" spans="1:12" s="8" customFormat="1" ht="19.5" customHeight="1" x14ac:dyDescent="0.25">
      <c r="A160" s="3">
        <f>IFERROR(VLOOKUP(B160,'[1]DADOS (OCULTAR)'!$Q$3:$S$136,3,0),"")</f>
        <v>9039744000860</v>
      </c>
      <c r="B160" s="4" t="str">
        <f>'[1]TCE - ANEXO IV - Preencher'!C169</f>
        <v>HOSPITAL DOM HÉLDER CÂMARA - CG. Nº 018/2022</v>
      </c>
      <c r="C160" s="4" t="str">
        <f>'[1]TCE - ANEXO IV - Preencher'!E169</f>
        <v>3.4 - Material Farmacológico</v>
      </c>
      <c r="D160" s="3" t="str">
        <f>'[1]TCE - ANEXO IV - Preencher'!F169</f>
        <v>08.778.201/0001-26</v>
      </c>
      <c r="E160" s="5" t="str">
        <f>'[1]TCE - ANEXO IV - Preencher'!G169</f>
        <v>DROGAFONTE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000526512</v>
      </c>
      <c r="I160" s="6" t="str">
        <f>IF('[1]TCE - ANEXO IV - Preencher'!K169="","",'[1]TCE - ANEXO IV - Preencher'!K169)</f>
        <v>28/01/2026</v>
      </c>
      <c r="J160" s="5" t="str">
        <f>'[1]TCE - ANEXO IV - Preencher'!L169</f>
        <v>26260108778201000126550010005265121691325681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19273.71</v>
      </c>
    </row>
    <row r="161" spans="1:12" s="8" customFormat="1" ht="19.5" customHeight="1" x14ac:dyDescent="0.25">
      <c r="A161" s="3">
        <f>IFERROR(VLOOKUP(B161,'[1]DADOS (OCULTAR)'!$Q$3:$S$136,3,0),"")</f>
        <v>9039744000860</v>
      </c>
      <c r="B161" s="4" t="str">
        <f>'[1]TCE - ANEXO IV - Preencher'!C170</f>
        <v>HOSPITAL DOM HÉLDER CÂMARA - CG. Nº 018/2022</v>
      </c>
      <c r="C161" s="4" t="str">
        <f>'[1]TCE - ANEXO IV - Preencher'!E170</f>
        <v>3.4 - Material Farmacológico</v>
      </c>
      <c r="D161" s="3" t="str">
        <f>'[1]TCE - ANEXO IV - Preencher'!F170</f>
        <v>44.734.671/0022-86</v>
      </c>
      <c r="E161" s="5" t="str">
        <f>'[1]TCE - ANEXO IV - Preencher'!G170</f>
        <v>CRISTALIA PRODUTOS QUIMICOS FARMACEUTICOS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000878848</v>
      </c>
      <c r="I161" s="6" t="str">
        <f>IF('[1]TCE - ANEXO IV - Preencher'!K170="","",'[1]TCE - ANEXO IV - Preencher'!K170)</f>
        <v>06/01/2026</v>
      </c>
      <c r="J161" s="5" t="str">
        <f>'[1]TCE - ANEXO IV - Preencher'!L170</f>
        <v>35260144734671002286550100008788481937912084</v>
      </c>
      <c r="K161" s="5" t="str">
        <f>IF(F161="B",LEFT('[1]TCE - ANEXO IV - Preencher'!M170,2),IF(F161="S",LEFT('[1]TCE - ANEXO IV - Preencher'!M170,7),IF('[1]TCE - ANEXO IV - Preencher'!H170="","")))</f>
        <v>35</v>
      </c>
      <c r="L161" s="7">
        <f>'[1]TCE - ANEXO IV - Preencher'!N170</f>
        <v>43918</v>
      </c>
    </row>
    <row r="162" spans="1:12" s="8" customFormat="1" ht="19.5" customHeight="1" x14ac:dyDescent="0.25">
      <c r="A162" s="3">
        <f>IFERROR(VLOOKUP(B162,'[1]DADOS (OCULTAR)'!$Q$3:$S$136,3,0),"")</f>
        <v>9039744000860</v>
      </c>
      <c r="B162" s="4" t="str">
        <f>'[1]TCE - ANEXO IV - Preencher'!C171</f>
        <v>HOSPITAL DOM HÉLDER CÂMARA - CG. Nº 018/2022</v>
      </c>
      <c r="C162" s="4" t="str">
        <f>'[1]TCE - ANEXO IV - Preencher'!E171</f>
        <v>3.4 - Material Farmacológico</v>
      </c>
      <c r="D162" s="3" t="str">
        <f>'[1]TCE - ANEXO IV - Preencher'!F171</f>
        <v>44.734.671/0022-86</v>
      </c>
      <c r="E162" s="5" t="str">
        <f>'[1]TCE - ANEXO IV - Preencher'!G171</f>
        <v>CRISTALIA PRODUTOS QUIMICOS FARMACEUTICOS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000884902</v>
      </c>
      <c r="I162" s="6" t="str">
        <f>IF('[1]TCE - ANEXO IV - Preencher'!K171="","",'[1]TCE - ANEXO IV - Preencher'!K171)</f>
        <v>14/01/2026</v>
      </c>
      <c r="J162" s="5" t="str">
        <f>'[1]TCE - ANEXO IV - Preencher'!L171</f>
        <v>35260144734671002286550100008849021884467490</v>
      </c>
      <c r="K162" s="5" t="str">
        <f>IF(F162="B",LEFT('[1]TCE - ANEXO IV - Preencher'!M171,2),IF(F162="S",LEFT('[1]TCE - ANEXO IV - Preencher'!M171,7),IF('[1]TCE - ANEXO IV - Preencher'!H171="","")))</f>
        <v>35</v>
      </c>
      <c r="L162" s="7">
        <f>'[1]TCE - ANEXO IV - Preencher'!N171</f>
        <v>1500</v>
      </c>
    </row>
    <row r="163" spans="1:12" s="8" customFormat="1" ht="19.5" customHeight="1" x14ac:dyDescent="0.25">
      <c r="A163" s="3">
        <f>IFERROR(VLOOKUP(B163,'[1]DADOS (OCULTAR)'!$Q$3:$S$136,3,0),"")</f>
        <v>9039744000860</v>
      </c>
      <c r="B163" s="4" t="str">
        <f>'[1]TCE - ANEXO IV - Preencher'!C172</f>
        <v>HOSPITAL DOM HÉLDER CÂMARA - CG. Nº 018/2022</v>
      </c>
      <c r="C163" s="4" t="str">
        <f>'[1]TCE - ANEXO IV - Preencher'!E172</f>
        <v>3.4 - Material Farmacológico</v>
      </c>
      <c r="D163" s="3" t="str">
        <f>'[1]TCE - ANEXO IV - Preencher'!F172</f>
        <v>44.734.671/0022-86</v>
      </c>
      <c r="E163" s="5" t="str">
        <f>'[1]TCE - ANEXO IV - Preencher'!G172</f>
        <v>CRISTALIA PRODUTOS QUIMICOS FARMACEUTICOS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000885588</v>
      </c>
      <c r="I163" s="6" t="str">
        <f>IF('[1]TCE - ANEXO IV - Preencher'!K172="","",'[1]TCE - ANEXO IV - Preencher'!K172)</f>
        <v>14/01/2026</v>
      </c>
      <c r="J163" s="5" t="str">
        <f>'[1]TCE - ANEXO IV - Preencher'!L172</f>
        <v>35260144734671002286550100008855881699506288</v>
      </c>
      <c r="K163" s="5" t="str">
        <f>IF(F163="B",LEFT('[1]TCE - ANEXO IV - Preencher'!M172,2),IF(F163="S",LEFT('[1]TCE - ANEXO IV - Preencher'!M172,7),IF('[1]TCE - ANEXO IV - Preencher'!H172="","")))</f>
        <v>35</v>
      </c>
      <c r="L163" s="7">
        <f>'[1]TCE - ANEXO IV - Preencher'!N172</f>
        <v>7000</v>
      </c>
    </row>
    <row r="164" spans="1:12" s="8" customFormat="1" ht="19.5" customHeight="1" x14ac:dyDescent="0.25">
      <c r="A164" s="3">
        <f>IFERROR(VLOOKUP(B164,'[1]DADOS (OCULTAR)'!$Q$3:$S$136,3,0),"")</f>
        <v>9039744000860</v>
      </c>
      <c r="B164" s="4" t="str">
        <f>'[1]TCE - ANEXO IV - Preencher'!C173</f>
        <v>HOSPITAL DOM HÉLDER CÂMARA - CG. Nº 018/2022</v>
      </c>
      <c r="C164" s="4" t="str">
        <f>'[1]TCE - ANEXO IV - Preencher'!E173</f>
        <v>3.4 - Material Farmacológico</v>
      </c>
      <c r="D164" s="3" t="str">
        <f>'[1]TCE - ANEXO IV - Preencher'!F173</f>
        <v>11.449.180/0001-00</v>
      </c>
      <c r="E164" s="5" t="str">
        <f>'[1]TCE - ANEXO IV - Preencher'!G173</f>
        <v>DPROSMED DISTRIB. DE PRODUTOS MEDICOS HOSPITALARES EIRELI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00089664</v>
      </c>
      <c r="I164" s="6" t="str">
        <f>IF('[1]TCE - ANEXO IV - Preencher'!K173="","",'[1]TCE - ANEXO IV - Preencher'!K173)</f>
        <v>07/01/2026</v>
      </c>
      <c r="J164" s="5" t="str">
        <f>'[1]TCE - ANEXO IV - Preencher'!L173</f>
        <v>26260111449180000100550010000896641000715576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1385.4</v>
      </c>
    </row>
    <row r="165" spans="1:12" s="8" customFormat="1" ht="19.5" customHeight="1" x14ac:dyDescent="0.25">
      <c r="A165" s="3">
        <f>IFERROR(VLOOKUP(B165,'[1]DADOS (OCULTAR)'!$Q$3:$S$136,3,0),"")</f>
        <v>9039744000860</v>
      </c>
      <c r="B165" s="4" t="str">
        <f>'[1]TCE - ANEXO IV - Preencher'!C174</f>
        <v>HOSPITAL DOM HÉLDER CÂMARA - CG. Nº 018/2022</v>
      </c>
      <c r="C165" s="4" t="str">
        <f>'[1]TCE - ANEXO IV - Preencher'!E174</f>
        <v>3.4 - Material Farmacológico</v>
      </c>
      <c r="D165" s="3" t="str">
        <f>'[1]TCE - ANEXO IV - Preencher'!F174</f>
        <v>11.449.180/0001-00</v>
      </c>
      <c r="E165" s="5" t="str">
        <f>'[1]TCE - ANEXO IV - Preencher'!G174</f>
        <v>DPROSMED DISTRIB. DE PRODUTOS MEDICOS HOSPITALARES EIRELI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00089771</v>
      </c>
      <c r="I165" s="6" t="str">
        <f>IF('[1]TCE - ANEXO IV - Preencher'!K174="","",'[1]TCE - ANEXO IV - Preencher'!K174)</f>
        <v>08/01/2026</v>
      </c>
      <c r="J165" s="5" t="str">
        <f>'[1]TCE - ANEXO IV - Preencher'!L174</f>
        <v>26260111449180000100550010000897711000717412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1225</v>
      </c>
    </row>
    <row r="166" spans="1:12" s="8" customFormat="1" ht="19.5" customHeight="1" x14ac:dyDescent="0.25">
      <c r="A166" s="3">
        <f>IFERROR(VLOOKUP(B166,'[1]DADOS (OCULTAR)'!$Q$3:$S$136,3,0),"")</f>
        <v>9039744000860</v>
      </c>
      <c r="B166" s="4" t="str">
        <f>'[1]TCE - ANEXO IV - Preencher'!C175</f>
        <v>HOSPITAL DOM HÉLDER CÂMARA - CG. Nº 018/2022</v>
      </c>
      <c r="C166" s="4" t="str">
        <f>'[1]TCE - ANEXO IV - Preencher'!E175</f>
        <v>3.4 - Material Farmacológico</v>
      </c>
      <c r="D166" s="3" t="str">
        <f>'[1]TCE - ANEXO IV - Preencher'!F175</f>
        <v>11.449.180/0001-00</v>
      </c>
      <c r="E166" s="5" t="str">
        <f>'[1]TCE - ANEXO IV - Preencher'!G175</f>
        <v>DPROSMED DISTRIB. DE PRODUTOS MEDICOS HOSPITALARES EIRELI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00089781</v>
      </c>
      <c r="I166" s="6" t="str">
        <f>IF('[1]TCE - ANEXO IV - Preencher'!K175="","",'[1]TCE - ANEXO IV - Preencher'!K175)</f>
        <v>09/01/2026</v>
      </c>
      <c r="J166" s="5" t="str">
        <f>'[1]TCE - ANEXO IV - Preencher'!L175</f>
        <v>26260111449180000100550010000897811000717559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2644.15</v>
      </c>
    </row>
    <row r="167" spans="1:12" s="8" customFormat="1" ht="19.5" customHeight="1" x14ac:dyDescent="0.25">
      <c r="A167" s="3">
        <f>IFERROR(VLOOKUP(B167,'[1]DADOS (OCULTAR)'!$Q$3:$S$136,3,0),"")</f>
        <v>9039744000860</v>
      </c>
      <c r="B167" s="4" t="str">
        <f>'[1]TCE - ANEXO IV - Preencher'!C176</f>
        <v>HOSPITAL DOM HÉLDER CÂMARA - CG. Nº 018/2022</v>
      </c>
      <c r="C167" s="4" t="str">
        <f>'[1]TCE - ANEXO IV - Preencher'!E176</f>
        <v>3.4 - Material Farmacológico</v>
      </c>
      <c r="D167" s="3" t="str">
        <f>'[1]TCE - ANEXO IV - Preencher'!F176</f>
        <v>11.449.180/0001-00</v>
      </c>
      <c r="E167" s="5" t="str">
        <f>'[1]TCE - ANEXO IV - Preencher'!G176</f>
        <v>DPROSMED DISTRIB. DE PRODUTOS MEDICOS HOSPITALARES EIRELI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00090012</v>
      </c>
      <c r="I167" s="6" t="str">
        <f>IF('[1]TCE - ANEXO IV - Preencher'!K176="","",'[1]TCE - ANEXO IV - Preencher'!K176)</f>
        <v>15/01/2026</v>
      </c>
      <c r="J167" s="5" t="str">
        <f>'[1]TCE - ANEXO IV - Preencher'!L176</f>
        <v>26260111449180000100550010000900121000721294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16416</v>
      </c>
    </row>
    <row r="168" spans="1:12" s="8" customFormat="1" ht="19.5" customHeight="1" x14ac:dyDescent="0.25">
      <c r="A168" s="3">
        <f>IFERROR(VLOOKUP(B168,'[1]DADOS (OCULTAR)'!$Q$3:$S$136,3,0),"")</f>
        <v>9039744000860</v>
      </c>
      <c r="B168" s="4" t="str">
        <f>'[1]TCE - ANEXO IV - Preencher'!C177</f>
        <v>HOSPITAL DOM HÉLDER CÂMARA - CG. Nº 018/2022</v>
      </c>
      <c r="C168" s="4" t="str">
        <f>'[1]TCE - ANEXO IV - Preencher'!E177</f>
        <v>3.4 - Material Farmacológico</v>
      </c>
      <c r="D168" s="3" t="str">
        <f>'[1]TCE - ANEXO IV - Preencher'!F177</f>
        <v>11.449.180/0001-00</v>
      </c>
      <c r="E168" s="5" t="str">
        <f>'[1]TCE - ANEXO IV - Preencher'!G177</f>
        <v>DPROSMED DISTRIB. DE PRODUTOS MEDICOS HOSPITALARES EIRELI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00090073</v>
      </c>
      <c r="I168" s="6" t="str">
        <f>IF('[1]TCE - ANEXO IV - Preencher'!K177="","",'[1]TCE - ANEXO IV - Preencher'!K177)</f>
        <v>16/01/2026</v>
      </c>
      <c r="J168" s="5" t="str">
        <f>'[1]TCE - ANEXO IV - Preencher'!L177</f>
        <v>26260111449180000100550010000900731000722326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12950</v>
      </c>
    </row>
    <row r="169" spans="1:12" s="8" customFormat="1" ht="19.5" customHeight="1" x14ac:dyDescent="0.25">
      <c r="A169" s="3">
        <f>IFERROR(VLOOKUP(B169,'[1]DADOS (OCULTAR)'!$Q$3:$S$136,3,0),"")</f>
        <v>9039744000860</v>
      </c>
      <c r="B169" s="4" t="str">
        <f>'[1]TCE - ANEXO IV - Preencher'!C178</f>
        <v>HOSPITAL DOM HÉLDER CÂMARA - CG. Nº 018/2022</v>
      </c>
      <c r="C169" s="4" t="str">
        <f>'[1]TCE - ANEXO IV - Preencher'!E178</f>
        <v>3.4 - Material Farmacológico</v>
      </c>
      <c r="D169" s="3" t="str">
        <f>'[1]TCE - ANEXO IV - Preencher'!F178</f>
        <v>11.449.180/0001-00</v>
      </c>
      <c r="E169" s="5" t="str">
        <f>'[1]TCE - ANEXO IV - Preencher'!G178</f>
        <v>DPROSMED DISTRIB. DE PRODUTOS MEDICOS HOSPITALARES EIRELI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00090088</v>
      </c>
      <c r="I169" s="6" t="str">
        <f>IF('[1]TCE - ANEXO IV - Preencher'!K178="","",'[1]TCE - ANEXO IV - Preencher'!K178)</f>
        <v>16/01/2026</v>
      </c>
      <c r="J169" s="5" t="str">
        <f>'[1]TCE - ANEXO IV - Preencher'!L178</f>
        <v>26260111449180000100550010000900881000722574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2520</v>
      </c>
    </row>
    <row r="170" spans="1:12" s="8" customFormat="1" ht="19.5" customHeight="1" x14ac:dyDescent="0.25">
      <c r="A170" s="3">
        <f>IFERROR(VLOOKUP(B170,'[1]DADOS (OCULTAR)'!$Q$3:$S$136,3,0),"")</f>
        <v>9039744000860</v>
      </c>
      <c r="B170" s="4" t="str">
        <f>'[1]TCE - ANEXO IV - Preencher'!C179</f>
        <v>HOSPITAL DOM HÉLDER CÂMARA - CG. Nº 018/2022</v>
      </c>
      <c r="C170" s="4" t="str">
        <f>'[1]TCE - ANEXO IV - Preencher'!E179</f>
        <v>3.4 - Material Farmacológico</v>
      </c>
      <c r="D170" s="3" t="str">
        <f>'[1]TCE - ANEXO IV - Preencher'!F179</f>
        <v>11.449.180/0001-00</v>
      </c>
      <c r="E170" s="5" t="str">
        <f>'[1]TCE - ANEXO IV - Preencher'!G179</f>
        <v>DPROSMED DISTRIB. DE PRODUTOS MEDICOS HOSPITALARES EIRELI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00090099</v>
      </c>
      <c r="I170" s="6" t="str">
        <f>IF('[1]TCE - ANEXO IV - Preencher'!K179="","",'[1]TCE - ANEXO IV - Preencher'!K179)</f>
        <v>16/01/2026</v>
      </c>
      <c r="J170" s="5" t="str">
        <f>'[1]TCE - ANEXO IV - Preencher'!L179</f>
        <v>26260111449180000100550010000900991000722748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5000</v>
      </c>
    </row>
    <row r="171" spans="1:12" s="8" customFormat="1" ht="19.5" customHeight="1" x14ac:dyDescent="0.25">
      <c r="A171" s="3">
        <f>IFERROR(VLOOKUP(B171,'[1]DADOS (OCULTAR)'!$Q$3:$S$136,3,0),"")</f>
        <v>9039744000860</v>
      </c>
      <c r="B171" s="4" t="str">
        <f>'[1]TCE - ANEXO IV - Preencher'!C180</f>
        <v>HOSPITAL DOM HÉLDER CÂMARA - CG. Nº 018/2022</v>
      </c>
      <c r="C171" s="4" t="str">
        <f>'[1]TCE - ANEXO IV - Preencher'!E180</f>
        <v>3.4 - Material Farmacológico</v>
      </c>
      <c r="D171" s="3" t="str">
        <f>'[1]TCE - ANEXO IV - Preencher'!F180</f>
        <v>11.449.180/0001-00</v>
      </c>
      <c r="E171" s="5" t="str">
        <f>'[1]TCE - ANEXO IV - Preencher'!G180</f>
        <v>DPROSMED DISTRIB. DE PRODUTOS MEDICOS HOSPITALARES EIRELI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00090122</v>
      </c>
      <c r="I171" s="6" t="str">
        <f>IF('[1]TCE - ANEXO IV - Preencher'!K180="","",'[1]TCE - ANEXO IV - Preencher'!K180)</f>
        <v>16/01/2026</v>
      </c>
      <c r="J171" s="5" t="str">
        <f>'[1]TCE - ANEXO IV - Preencher'!L180</f>
        <v>26260111449180000100550010000901221000723140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906</v>
      </c>
    </row>
    <row r="172" spans="1:12" s="8" customFormat="1" ht="19.5" customHeight="1" x14ac:dyDescent="0.25">
      <c r="A172" s="3">
        <f>IFERROR(VLOOKUP(B172,'[1]DADOS (OCULTAR)'!$Q$3:$S$136,3,0),"")</f>
        <v>9039744000860</v>
      </c>
      <c r="B172" s="4" t="str">
        <f>'[1]TCE - ANEXO IV - Preencher'!C181</f>
        <v>HOSPITAL DOM HÉLDER CÂMARA - CG. Nº 018/2022</v>
      </c>
      <c r="C172" s="4" t="str">
        <f>'[1]TCE - ANEXO IV - Preencher'!E181</f>
        <v>3.4 - Material Farmacológico</v>
      </c>
      <c r="D172" s="3" t="str">
        <f>'[1]TCE - ANEXO IV - Preencher'!F181</f>
        <v>11.449.180/0001-00</v>
      </c>
      <c r="E172" s="5" t="str">
        <f>'[1]TCE - ANEXO IV - Preencher'!G181</f>
        <v>DPROSMED DISTRIB. DE PRODUTOS MEDICOS HOSPITALARES EIRELI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00090134</v>
      </c>
      <c r="I172" s="6" t="str">
        <f>IF('[1]TCE - ANEXO IV - Preencher'!K181="","",'[1]TCE - ANEXO IV - Preencher'!K181)</f>
        <v>19/01/2026</v>
      </c>
      <c r="J172" s="5" t="str">
        <f>'[1]TCE - ANEXO IV - Preencher'!L181</f>
        <v>26260111449180000100550010000901341000723281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3634</v>
      </c>
    </row>
    <row r="173" spans="1:12" s="8" customFormat="1" ht="19.5" customHeight="1" x14ac:dyDescent="0.25">
      <c r="A173" s="3">
        <f>IFERROR(VLOOKUP(B173,'[1]DADOS (OCULTAR)'!$Q$3:$S$136,3,0),"")</f>
        <v>9039744000860</v>
      </c>
      <c r="B173" s="4" t="str">
        <f>'[1]TCE - ANEXO IV - Preencher'!C182</f>
        <v>HOSPITAL DOM HÉLDER CÂMARA - CG. Nº 018/2022</v>
      </c>
      <c r="C173" s="4" t="str">
        <f>'[1]TCE - ANEXO IV - Preencher'!E182</f>
        <v>3.4 - Material Farmacológico</v>
      </c>
      <c r="D173" s="3" t="str">
        <f>'[1]TCE - ANEXO IV - Preencher'!F182</f>
        <v>67.729.178/0006-53</v>
      </c>
      <c r="E173" s="5" t="str">
        <f>'[1]TCE - ANEXO IV - Preencher'!G182</f>
        <v>COMERCIAL CIRURGICA RIOCLARENSE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0123552</v>
      </c>
      <c r="I173" s="6" t="str">
        <f>IF('[1]TCE - ANEXO IV - Preencher'!K182="","",'[1]TCE - ANEXO IV - Preencher'!K182)</f>
        <v>14/01/2026</v>
      </c>
      <c r="J173" s="5" t="str">
        <f>'[1]TCE - ANEXO IV - Preencher'!L182</f>
        <v>26260167729178000653550010001235521547121023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727.2</v>
      </c>
    </row>
    <row r="174" spans="1:12" s="8" customFormat="1" ht="19.5" customHeight="1" x14ac:dyDescent="0.25">
      <c r="A174" s="3">
        <f>IFERROR(VLOOKUP(B174,'[1]DADOS (OCULTAR)'!$Q$3:$S$136,3,0),"")</f>
        <v>9039744000860</v>
      </c>
      <c r="B174" s="4" t="str">
        <f>'[1]TCE - ANEXO IV - Preencher'!C183</f>
        <v>HOSPITAL DOM HÉLDER CÂMARA - CG. Nº 018/2022</v>
      </c>
      <c r="C174" s="4" t="str">
        <f>'[1]TCE - ANEXO IV - Preencher'!E183</f>
        <v>3.4 - Material Farmacológico</v>
      </c>
      <c r="D174" s="3" t="str">
        <f>'[1]TCE - ANEXO IV - Preencher'!F183</f>
        <v>67.729.178/0006-53</v>
      </c>
      <c r="E174" s="5" t="str">
        <f>'[1]TCE - ANEXO IV - Preencher'!G183</f>
        <v>COMERCIAL CIRURGICA RIOCLARENSE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0124849</v>
      </c>
      <c r="I174" s="6" t="str">
        <f>IF('[1]TCE - ANEXO IV - Preencher'!K183="","",'[1]TCE - ANEXO IV - Preencher'!K183)</f>
        <v>28/01/2026</v>
      </c>
      <c r="J174" s="5" t="str">
        <f>'[1]TCE - ANEXO IV - Preencher'!L183</f>
        <v>26260167729178000653550010001248491614054790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351.26</v>
      </c>
    </row>
    <row r="175" spans="1:12" s="8" customFormat="1" ht="19.5" customHeight="1" x14ac:dyDescent="0.25">
      <c r="A175" s="3">
        <f>IFERROR(VLOOKUP(B175,'[1]DADOS (OCULTAR)'!$Q$3:$S$136,3,0),"")</f>
        <v>9039744000860</v>
      </c>
      <c r="B175" s="4" t="str">
        <f>'[1]TCE - ANEXO IV - Preencher'!C184</f>
        <v>HOSPITAL DOM HÉLDER CÂMARA - CG. Nº 018/2022</v>
      </c>
      <c r="C175" s="4" t="str">
        <f>'[1]TCE - ANEXO IV - Preencher'!E184</f>
        <v>3.4 - Material Farmacológico</v>
      </c>
      <c r="D175" s="3" t="str">
        <f>'[1]TCE - ANEXO IV - Preencher'!F184</f>
        <v>67.729.178/0006-53</v>
      </c>
      <c r="E175" s="5" t="str">
        <f>'[1]TCE - ANEXO IV - Preencher'!G184</f>
        <v>COMERCIAL CIRURGICA RIOCLARENSE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0124866</v>
      </c>
      <c r="I175" s="6" t="str">
        <f>IF('[1]TCE - ANEXO IV - Preencher'!K184="","",'[1]TCE - ANEXO IV - Preencher'!K184)</f>
        <v>29/01/2026</v>
      </c>
      <c r="J175" s="5" t="str">
        <f>'[1]TCE - ANEXO IV - Preencher'!L184</f>
        <v>26260167729178000653550010001248661708657619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327</v>
      </c>
    </row>
    <row r="176" spans="1:12" s="8" customFormat="1" ht="19.5" customHeight="1" x14ac:dyDescent="0.25">
      <c r="A176" s="3">
        <f>IFERROR(VLOOKUP(B176,'[1]DADOS (OCULTAR)'!$Q$3:$S$136,3,0),"")</f>
        <v>9039744000860</v>
      </c>
      <c r="B176" s="4" t="str">
        <f>'[1]TCE - ANEXO IV - Preencher'!C185</f>
        <v>HOSPITAL DOM HÉLDER CÂMARA - CG. Nº 018/2022</v>
      </c>
      <c r="C176" s="4" t="str">
        <f>'[1]TCE - ANEXO IV - Preencher'!E185</f>
        <v>3.4 - Material Farmacológico</v>
      </c>
      <c r="D176" s="3" t="str">
        <f>'[1]TCE - ANEXO IV - Preencher'!F185</f>
        <v>07.160.019/0001-44</v>
      </c>
      <c r="E176" s="5" t="str">
        <f>'[1]TCE - ANEXO IV - Preencher'!G185</f>
        <v>VITALE COMERCIO SA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185838</v>
      </c>
      <c r="I176" s="6" t="str">
        <f>IF('[1]TCE - ANEXO IV - Preencher'!K185="","",'[1]TCE - ANEXO IV - Preencher'!K185)</f>
        <v>30/12/2025</v>
      </c>
      <c r="J176" s="5" t="str">
        <f>'[1]TCE - ANEXO IV - Preencher'!L185</f>
        <v>26251207160019000144550010001858381731530378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95000</v>
      </c>
    </row>
    <row r="177" spans="1:12" s="8" customFormat="1" ht="19.5" customHeight="1" x14ac:dyDescent="0.25">
      <c r="A177" s="3">
        <f>IFERROR(VLOOKUP(B177,'[1]DADOS (OCULTAR)'!$Q$3:$S$136,3,0),"")</f>
        <v>9039744000860</v>
      </c>
      <c r="B177" s="4" t="str">
        <f>'[1]TCE - ANEXO IV - Preencher'!C186</f>
        <v>HOSPITAL DOM HÉLDER CÂMARA - CG. Nº 018/2022</v>
      </c>
      <c r="C177" s="4" t="str">
        <f>'[1]TCE - ANEXO IV - Preencher'!E186</f>
        <v>3.4 - Material Farmacológico</v>
      </c>
      <c r="D177" s="3" t="str">
        <f>'[1]TCE - ANEXO IV - Preencher'!F186</f>
        <v>07.160.019/0001-44</v>
      </c>
      <c r="E177" s="5" t="str">
        <f>'[1]TCE - ANEXO IV - Preencher'!G186</f>
        <v>VITALE COMERCIO SA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185855</v>
      </c>
      <c r="I177" s="6" t="str">
        <f>IF('[1]TCE - ANEXO IV - Preencher'!K186="","",'[1]TCE - ANEXO IV - Preencher'!K186)</f>
        <v>30/12/2025</v>
      </c>
      <c r="J177" s="5" t="str">
        <f>'[1]TCE - ANEXO IV - Preencher'!L186</f>
        <v>26251207160019000144550010001858551180064830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47500</v>
      </c>
    </row>
    <row r="178" spans="1:12" s="8" customFormat="1" ht="19.5" customHeight="1" x14ac:dyDescent="0.25">
      <c r="A178" s="3">
        <f>IFERROR(VLOOKUP(B178,'[1]DADOS (OCULTAR)'!$Q$3:$S$136,3,0),"")</f>
        <v>9039744000860</v>
      </c>
      <c r="B178" s="4" t="str">
        <f>'[1]TCE - ANEXO IV - Preencher'!C187</f>
        <v>HOSPITAL DOM HÉLDER CÂMARA - CG. Nº 018/2022</v>
      </c>
      <c r="C178" s="4" t="str">
        <f>'[1]TCE - ANEXO IV - Preencher'!E187</f>
        <v>3.4 - Material Farmacológico</v>
      </c>
      <c r="D178" s="3" t="str">
        <f>'[1]TCE - ANEXO IV - Preencher'!F187</f>
        <v>12.882.932/0001-94</v>
      </c>
      <c r="E178" s="5" t="str">
        <f>'[1]TCE - ANEXO IV - Preencher'!G187</f>
        <v>EXOMED REPRESENT DE MEDICAMENTOS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196463</v>
      </c>
      <c r="I178" s="6" t="str">
        <f>IF('[1]TCE - ANEXO IV - Preencher'!K187="","",'[1]TCE - ANEXO IV - Preencher'!K187)</f>
        <v>19/01/2026</v>
      </c>
      <c r="J178" s="5" t="str">
        <f>'[1]TCE - ANEXO IV - Preencher'!L187</f>
        <v>26260112882932000194550010001964631353872970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4605.7</v>
      </c>
    </row>
    <row r="179" spans="1:12" s="8" customFormat="1" ht="19.5" customHeight="1" x14ac:dyDescent="0.25">
      <c r="A179" s="3">
        <f>IFERROR(VLOOKUP(B179,'[1]DADOS (OCULTAR)'!$Q$3:$S$136,3,0),"")</f>
        <v>9039744000860</v>
      </c>
      <c r="B179" s="4" t="str">
        <f>'[1]TCE - ANEXO IV - Preencher'!C188</f>
        <v>HOSPITAL DOM HÉLDER CÂMARA - CG. Nº 018/2022</v>
      </c>
      <c r="C179" s="4" t="str">
        <f>'[1]TCE - ANEXO IV - Preencher'!E188</f>
        <v>3.4 - Material Farmacológico</v>
      </c>
      <c r="D179" s="3" t="str">
        <f>'[1]TCE - ANEXO IV - Preencher'!F188</f>
        <v>12.882.932/0001-94</v>
      </c>
      <c r="E179" s="5" t="str">
        <f>'[1]TCE - ANEXO IV - Preencher'!G188</f>
        <v>EXOMED REPRESENT DE MEDICAMENTOS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196537</v>
      </c>
      <c r="I179" s="6" t="str">
        <f>IF('[1]TCE - ANEXO IV - Preencher'!K188="","",'[1]TCE - ANEXO IV - Preencher'!K188)</f>
        <v>21/01/2026</v>
      </c>
      <c r="J179" s="5" t="str">
        <f>'[1]TCE - ANEXO IV - Preencher'!L188</f>
        <v>26251214784339000130550020000172811020737229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3948</v>
      </c>
    </row>
    <row r="180" spans="1:12" s="8" customFormat="1" ht="19.5" customHeight="1" x14ac:dyDescent="0.25">
      <c r="A180" s="3">
        <f>IFERROR(VLOOKUP(B180,'[1]DADOS (OCULTAR)'!$Q$3:$S$136,3,0),"")</f>
        <v>9039744000860</v>
      </c>
      <c r="B180" s="4" t="str">
        <f>'[1]TCE - ANEXO IV - Preencher'!C189</f>
        <v>HOSPITAL DOM HÉLDER CÂMARA - CG. Nº 018/2022</v>
      </c>
      <c r="C180" s="4" t="str">
        <f>'[1]TCE - ANEXO IV - Preencher'!E189</f>
        <v>3.4 - Material Farmacológico</v>
      </c>
      <c r="D180" s="3" t="str">
        <f>'[1]TCE - ANEXO IV - Preencher'!F189</f>
        <v>49.351.786/0011-52</v>
      </c>
      <c r="E180" s="5" t="str">
        <f>'[1]TCE - ANEXO IV - Preencher'!G189</f>
        <v>BAXTER HOSPITALAR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611789</v>
      </c>
      <c r="I180" s="6" t="str">
        <f>IF('[1]TCE - ANEXO IV - Preencher'!K189="","",'[1]TCE - ANEXO IV - Preencher'!K189)</f>
        <v>17/12/2025</v>
      </c>
      <c r="J180" s="5" t="str">
        <f>'[1]TCE - ANEXO IV - Preencher'!L189</f>
        <v>35251249351786001152550060006117891000927175</v>
      </c>
      <c r="K180" s="5" t="str">
        <f>IF(F180="B",LEFT('[1]TCE - ANEXO IV - Preencher'!M189,2),IF(F180="S",LEFT('[1]TCE - ANEXO IV - Preencher'!M189,7),IF('[1]TCE - ANEXO IV - Preencher'!H189="","")))</f>
        <v>35</v>
      </c>
      <c r="L180" s="7">
        <f>'[1]TCE - ANEXO IV - Preencher'!N189</f>
        <v>73509.600000000006</v>
      </c>
    </row>
    <row r="181" spans="1:12" s="8" customFormat="1" ht="19.5" customHeight="1" x14ac:dyDescent="0.25">
      <c r="A181" s="3">
        <f>IFERROR(VLOOKUP(B181,'[1]DADOS (OCULTAR)'!$Q$3:$S$136,3,0),"")</f>
        <v>9039744000860</v>
      </c>
      <c r="B181" s="4" t="str">
        <f>'[1]TCE - ANEXO IV - Preencher'!C190</f>
        <v>HOSPITAL DOM HÉLDER CÂMARA - CG. Nº 018/2022</v>
      </c>
      <c r="C181" s="4" t="str">
        <f>'[1]TCE - ANEXO IV - Preencher'!E190</f>
        <v>3.4 - Material Farmacológico</v>
      </c>
      <c r="D181" s="3" t="str">
        <f>'[1]TCE - ANEXO IV - Preencher'!F190</f>
        <v>49.351.786/0011-52</v>
      </c>
      <c r="E181" s="5" t="str">
        <f>'[1]TCE - ANEXO IV - Preencher'!G190</f>
        <v>BAXTER HOSPITALAR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612448</v>
      </c>
      <c r="I181" s="6" t="str">
        <f>IF('[1]TCE - ANEXO IV - Preencher'!K190="","",'[1]TCE - ANEXO IV - Preencher'!K190)</f>
        <v>18/12/2025</v>
      </c>
      <c r="J181" s="5" t="str">
        <f>'[1]TCE - ANEXO IV - Preencher'!L190</f>
        <v>35251249351786001152550060006124481000945233</v>
      </c>
      <c r="K181" s="5" t="str">
        <f>IF(F181="B",LEFT('[1]TCE - ANEXO IV - Preencher'!M190,2),IF(F181="S",LEFT('[1]TCE - ANEXO IV - Preencher'!M190,7),IF('[1]TCE - ANEXO IV - Preencher'!H190="","")))</f>
        <v>35</v>
      </c>
      <c r="L181" s="7">
        <f>'[1]TCE - ANEXO IV - Preencher'!N190</f>
        <v>17755.8</v>
      </c>
    </row>
    <row r="182" spans="1:12" s="8" customFormat="1" ht="19.5" customHeight="1" x14ac:dyDescent="0.25">
      <c r="A182" s="3">
        <f>IFERROR(VLOOKUP(B182,'[1]DADOS (OCULTAR)'!$Q$3:$S$136,3,0),"")</f>
        <v>9039744000860</v>
      </c>
      <c r="B182" s="4" t="str">
        <f>'[1]TCE - ANEXO IV - Preencher'!C191</f>
        <v>HOSPITAL DOM HÉLDER CÂMARA - CG. Nº 018/2022</v>
      </c>
      <c r="C182" s="4" t="str">
        <f>'[1]TCE - ANEXO IV - Preencher'!E191</f>
        <v>3.4 - Material Farmacológico</v>
      </c>
      <c r="D182" s="3" t="str">
        <f>'[1]TCE - ANEXO IV - Preencher'!F191</f>
        <v>49.351.786/0011-52</v>
      </c>
      <c r="E182" s="5" t="str">
        <f>'[1]TCE - ANEXO IV - Preencher'!G191</f>
        <v>BAXTER HOSPITALAR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614686</v>
      </c>
      <c r="I182" s="6" t="str">
        <f>IF('[1]TCE - ANEXO IV - Preencher'!K191="","",'[1]TCE - ANEXO IV - Preencher'!K191)</f>
        <v>07/01/2026</v>
      </c>
      <c r="J182" s="5" t="str">
        <f>'[1]TCE - ANEXO IV - Preencher'!L191</f>
        <v>35260149351786001152550060006146861001053499</v>
      </c>
      <c r="K182" s="5" t="str">
        <f>IF(F182="B",LEFT('[1]TCE - ANEXO IV - Preencher'!M191,2),IF(F182="S",LEFT('[1]TCE - ANEXO IV - Preencher'!M191,7),IF('[1]TCE - ANEXO IV - Preencher'!H191="","")))</f>
        <v>35</v>
      </c>
      <c r="L182" s="7">
        <f>'[1]TCE - ANEXO IV - Preencher'!N191</f>
        <v>5197.5</v>
      </c>
    </row>
    <row r="183" spans="1:12" s="8" customFormat="1" ht="19.5" customHeight="1" x14ac:dyDescent="0.25">
      <c r="A183" s="3">
        <f>IFERROR(VLOOKUP(B183,'[1]DADOS (OCULTAR)'!$Q$3:$S$136,3,0),"")</f>
        <v>9039744000860</v>
      </c>
      <c r="B183" s="4" t="str">
        <f>'[1]TCE - ANEXO IV - Preencher'!C192</f>
        <v>HOSPITAL DOM HÉLDER CÂMARA - CG. Nº 018/2022</v>
      </c>
      <c r="C183" s="4" t="str">
        <f>'[1]TCE - ANEXO IV - Preencher'!E192</f>
        <v>3.4 - Material Farmacológico</v>
      </c>
      <c r="D183" s="3" t="str">
        <f>'[1]TCE - ANEXO IV - Preencher'!F192</f>
        <v>49.351.786/0011-52</v>
      </c>
      <c r="E183" s="5" t="str">
        <f>'[1]TCE - ANEXO IV - Preencher'!G192</f>
        <v>BAXTER HOSPITALAR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619126</v>
      </c>
      <c r="I183" s="6" t="str">
        <f>IF('[1]TCE - ANEXO IV - Preencher'!K192="","",'[1]TCE - ANEXO IV - Preencher'!K192)</f>
        <v>15/01/2026</v>
      </c>
      <c r="J183" s="5" t="str">
        <f>'[1]TCE - ANEXO IV - Preencher'!L192</f>
        <v>35260149351786001152550060006191261001150246</v>
      </c>
      <c r="K183" s="5" t="str">
        <f>IF(F183="B",LEFT('[1]TCE - ANEXO IV - Preencher'!M192,2),IF(F183="S",LEFT('[1]TCE - ANEXO IV - Preencher'!M192,7),IF('[1]TCE - ANEXO IV - Preencher'!H192="","")))</f>
        <v>35</v>
      </c>
      <c r="L183" s="7">
        <f>'[1]TCE - ANEXO IV - Preencher'!N192</f>
        <v>10350</v>
      </c>
    </row>
    <row r="184" spans="1:12" s="8" customFormat="1" ht="19.5" customHeight="1" x14ac:dyDescent="0.25">
      <c r="A184" s="3">
        <f>IFERROR(VLOOKUP(B184,'[1]DADOS (OCULTAR)'!$Q$3:$S$136,3,0),"")</f>
        <v>9039744000860</v>
      </c>
      <c r="B184" s="4" t="str">
        <f>'[1]TCE - ANEXO IV - Preencher'!C193</f>
        <v>HOSPITAL DOM HÉLDER CÂMARA - CG. Nº 018/2022</v>
      </c>
      <c r="C184" s="4" t="str">
        <f>'[1]TCE - ANEXO IV - Preencher'!E193</f>
        <v>3.4 - Material Farmacológico</v>
      </c>
      <c r="D184" s="3" t="str">
        <f>'[1]TCE - ANEXO IV - Preencher'!F193</f>
        <v>03.817.043/0001-52</v>
      </c>
      <c r="E184" s="5" t="str">
        <f>'[1]TCE - ANEXO IV - Preencher'!G193</f>
        <v>PHARMAPLUS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89302</v>
      </c>
      <c r="I184" s="6" t="str">
        <f>IF('[1]TCE - ANEXO IV - Preencher'!K193="","",'[1]TCE - ANEXO IV - Preencher'!K193)</f>
        <v>14/01/2026</v>
      </c>
      <c r="J184" s="5" t="str">
        <f>'[1]TCE - ANEXO IV - Preencher'!L193</f>
        <v>26260103817043000152550010000893021169156257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3162.1</v>
      </c>
    </row>
    <row r="185" spans="1:12" s="8" customFormat="1" ht="19.5" customHeight="1" x14ac:dyDescent="0.25">
      <c r="A185" s="3">
        <f>IFERROR(VLOOKUP(B185,'[1]DADOS (OCULTAR)'!$Q$3:$S$136,3,0),"")</f>
        <v>9039744000860</v>
      </c>
      <c r="B185" s="4" t="str">
        <f>'[1]TCE - ANEXO IV - Preencher'!C194</f>
        <v>HOSPITAL DOM HÉLDER CÂMARA - CG. Nº 018/2022</v>
      </c>
      <c r="C185" s="4" t="str">
        <f>'[1]TCE - ANEXO IV - Preencher'!E194</f>
        <v>3.4 - Material Farmacológico</v>
      </c>
      <c r="D185" s="3" t="str">
        <f>'[1]TCE - ANEXO IV - Preencher'!F194</f>
        <v>03.817.043/0001-52</v>
      </c>
      <c r="E185" s="5" t="str">
        <f>'[1]TCE - ANEXO IV - Preencher'!G194</f>
        <v>PHARMAPLUS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89303</v>
      </c>
      <c r="I185" s="6" t="str">
        <f>IF('[1]TCE - ANEXO IV - Preencher'!K194="","",'[1]TCE - ANEXO IV - Preencher'!K194)</f>
        <v>14/01/2026</v>
      </c>
      <c r="J185" s="5" t="str">
        <f>'[1]TCE - ANEXO IV - Preencher'!L194</f>
        <v>26260103817043000152550010000893031551171119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2057.4</v>
      </c>
    </row>
    <row r="186" spans="1:12" s="8" customFormat="1" ht="19.5" customHeight="1" x14ac:dyDescent="0.25">
      <c r="A186" s="3">
        <f>IFERROR(VLOOKUP(B186,'[1]DADOS (OCULTAR)'!$Q$3:$S$136,3,0),"")</f>
        <v>9039744000860</v>
      </c>
      <c r="B186" s="4" t="str">
        <f>'[1]TCE - ANEXO IV - Preencher'!C195</f>
        <v>HOSPITAL DOM HÉLDER CÂMARA - CG. Nº 018/2022</v>
      </c>
      <c r="C186" s="4" t="str">
        <f>'[1]TCE - ANEXO IV - Preencher'!E195</f>
        <v>3.14 - Alimentação Preparada</v>
      </c>
      <c r="D186" s="3" t="str">
        <f>'[1]TCE - ANEXO IV - Preencher'!F195</f>
        <v>01.687.725/0001-62</v>
      </c>
      <c r="E186" s="5" t="str">
        <f>'[1]TCE - ANEXO IV - Preencher'!G195</f>
        <v>CENTRO ESPEC. EM NUTRI. ENTERAL E PARENTERAL - CENEP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000064032</v>
      </c>
      <c r="I186" s="6" t="str">
        <f>IF('[1]TCE - ANEXO IV - Preencher'!K195="","",'[1]TCE - ANEXO IV - Preencher'!K195)</f>
        <v>19/01/2026</v>
      </c>
      <c r="J186" s="5" t="str">
        <f>'[1]TCE - ANEXO IV - Preencher'!L195</f>
        <v>26260101687725000162550010000640321565117923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4900</v>
      </c>
    </row>
    <row r="187" spans="1:12" s="8" customFormat="1" ht="19.5" customHeight="1" x14ac:dyDescent="0.25">
      <c r="A187" s="3">
        <f>IFERROR(VLOOKUP(B187,'[1]DADOS (OCULTAR)'!$Q$3:$S$136,3,0),"")</f>
        <v>9039744000860</v>
      </c>
      <c r="B187" s="4" t="str">
        <f>'[1]TCE - ANEXO IV - Preencher'!C196</f>
        <v>HOSPITAL DOM HÉLDER CÂMARA - CG. Nº 018/2022</v>
      </c>
      <c r="C187" s="4" t="str">
        <f>'[1]TCE - ANEXO IV - Preencher'!E196</f>
        <v>3.14 - Alimentação Preparada</v>
      </c>
      <c r="D187" s="3" t="str">
        <f>'[1]TCE - ANEXO IV - Preencher'!F196</f>
        <v>05.509.693/0001-66</v>
      </c>
      <c r="E187" s="5" t="str">
        <f>'[1]TCE - ANEXO IV - Preencher'!G196</f>
        <v>PROBENE FOODS INDUST COM ALIMENTOS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000065774</v>
      </c>
      <c r="I187" s="6" t="str">
        <f>IF('[1]TCE - ANEXO IV - Preencher'!K196="","",'[1]TCE - ANEXO IV - Preencher'!K196)</f>
        <v>13/01/2026</v>
      </c>
      <c r="J187" s="5" t="str">
        <f>'[1]TCE - ANEXO IV - Preencher'!L196</f>
        <v>26260105509693000166550010000657741000266953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288</v>
      </c>
    </row>
    <row r="188" spans="1:12" s="8" customFormat="1" ht="19.5" customHeight="1" x14ac:dyDescent="0.25">
      <c r="A188" s="3">
        <f>IFERROR(VLOOKUP(B188,'[1]DADOS (OCULTAR)'!$Q$3:$S$136,3,0),"")</f>
        <v>9039744000860</v>
      </c>
      <c r="B188" s="4" t="str">
        <f>'[1]TCE - ANEXO IV - Preencher'!C197</f>
        <v>HOSPITAL DOM HÉLDER CÂMARA - CG. Nº 018/2022</v>
      </c>
      <c r="C188" s="4" t="str">
        <f>'[1]TCE - ANEXO IV - Preencher'!E197</f>
        <v>3.14 - Alimentação Preparada</v>
      </c>
      <c r="D188" s="3" t="str">
        <f>'[1]TCE - ANEXO IV - Preencher'!F197</f>
        <v>07.160.019/0002-25</v>
      </c>
      <c r="E188" s="5" t="str">
        <f>'[1]TCE - ANEXO IV - Preencher'!G197</f>
        <v>VITALE COMERCIO SA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14062</v>
      </c>
      <c r="I188" s="6" t="str">
        <f>IF('[1]TCE - ANEXO IV - Preencher'!K197="","",'[1]TCE - ANEXO IV - Preencher'!K197)</f>
        <v>01/01/2026</v>
      </c>
      <c r="J188" s="5" t="str">
        <f>'[1]TCE - ANEXO IV - Preencher'!L197</f>
        <v>26251207160019000225550010000140621224326860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4080.18</v>
      </c>
    </row>
    <row r="189" spans="1:12" s="8" customFormat="1" ht="19.5" customHeight="1" x14ac:dyDescent="0.25">
      <c r="A189" s="3">
        <f>IFERROR(VLOOKUP(B189,'[1]DADOS (OCULTAR)'!$Q$3:$S$136,3,0),"")</f>
        <v>9039744000860</v>
      </c>
      <c r="B189" s="4" t="str">
        <f>'[1]TCE - ANEXO IV - Preencher'!C198</f>
        <v>HOSPITAL DOM HÉLDER CÂMARA - CG. Nº 018/2022</v>
      </c>
      <c r="C189" s="4" t="str">
        <f>'[1]TCE - ANEXO IV - Preencher'!E198</f>
        <v>3.2 - Gás e Outros Materiais Engarrafados</v>
      </c>
      <c r="D189" s="3" t="str">
        <f>'[1]TCE - ANEXO IV - Preencher'!F198</f>
        <v>24.380.578/0022-03</v>
      </c>
      <c r="E189" s="5" t="str">
        <f>'[1]TCE - ANEXO IV - Preencher'!G198</f>
        <v>WHITE MARTINS GASES INDUSTRIAIS NE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1342</v>
      </c>
      <c r="I189" s="6" t="str">
        <f>IF('[1]TCE - ANEXO IV - Preencher'!K198="","",'[1]TCE - ANEXO IV - Preencher'!K198)</f>
        <v>07/01/2026</v>
      </c>
      <c r="J189" s="5" t="str">
        <f>'[1]TCE - ANEXO IV - Preencher'!L198</f>
        <v>26260124380578002203556010000013421271810670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9827.6299999999992</v>
      </c>
    </row>
    <row r="190" spans="1:12" s="8" customFormat="1" ht="19.5" customHeight="1" x14ac:dyDescent="0.25">
      <c r="A190" s="3">
        <f>IFERROR(VLOOKUP(B190,'[1]DADOS (OCULTAR)'!$Q$3:$S$136,3,0),"")</f>
        <v>9039744000860</v>
      </c>
      <c r="B190" s="4" t="str">
        <f>'[1]TCE - ANEXO IV - Preencher'!C199</f>
        <v>HOSPITAL DOM HÉLDER CÂMARA - CG. Nº 018/2022</v>
      </c>
      <c r="C190" s="4" t="str">
        <f>'[1]TCE - ANEXO IV - Preencher'!E199</f>
        <v>3.2 - Gás e Outros Materiais Engarrafados</v>
      </c>
      <c r="D190" s="3" t="str">
        <f>'[1]TCE - ANEXO IV - Preencher'!F199</f>
        <v>24.380.578/0022-03</v>
      </c>
      <c r="E190" s="5" t="str">
        <f>'[1]TCE - ANEXO IV - Preencher'!G199</f>
        <v>WHITE MARTINS GASES INDUSTRIAIS NE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1358</v>
      </c>
      <c r="I190" s="6" t="str">
        <f>IF('[1]TCE - ANEXO IV - Preencher'!K199="","",'[1]TCE - ANEXO IV - Preencher'!K199)</f>
        <v>18/01/2026</v>
      </c>
      <c r="J190" s="5" t="str">
        <f>'[1]TCE - ANEXO IV - Preencher'!L199</f>
        <v>26260124380578002203556010000013581769516793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10712.37</v>
      </c>
    </row>
    <row r="191" spans="1:12" s="8" customFormat="1" ht="19.5" customHeight="1" x14ac:dyDescent="0.25">
      <c r="A191" s="3">
        <f>IFERROR(VLOOKUP(B191,'[1]DADOS (OCULTAR)'!$Q$3:$S$136,3,0),"")</f>
        <v>9039744000860</v>
      </c>
      <c r="B191" s="4" t="str">
        <f>'[1]TCE - ANEXO IV - Preencher'!C200</f>
        <v>HOSPITAL DOM HÉLDER CÂMARA - CG. Nº 018/2022</v>
      </c>
      <c r="C191" s="4" t="str">
        <f>'[1]TCE - ANEXO IV - Preencher'!E200</f>
        <v>3.2 - Gás e Outros Materiais Engarrafados</v>
      </c>
      <c r="D191" s="3" t="str">
        <f>'[1]TCE - ANEXO IV - Preencher'!F200</f>
        <v>24.380.578/0020-41</v>
      </c>
      <c r="E191" s="5" t="str">
        <f>'[1]TCE - ANEXO IV - Preencher'!G200</f>
        <v>WHITE MARTINS GASES INDUSTRIAIS DO NORDESTE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150704</v>
      </c>
      <c r="I191" s="6" t="str">
        <f>IF('[1]TCE - ANEXO IV - Preencher'!K200="","",'[1]TCE - ANEXO IV - Preencher'!K200)</f>
        <v>29/12/2025</v>
      </c>
      <c r="J191" s="5" t="str">
        <f>'[1]TCE - ANEXO IV - Preencher'!L200</f>
        <v>26251224380578002041554000001507041146162774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303.52999999999997</v>
      </c>
    </row>
    <row r="192" spans="1:12" s="8" customFormat="1" ht="19.5" customHeight="1" x14ac:dyDescent="0.25">
      <c r="A192" s="3">
        <f>IFERROR(VLOOKUP(B192,'[1]DADOS (OCULTAR)'!$Q$3:$S$136,3,0),"")</f>
        <v>9039744000860</v>
      </c>
      <c r="B192" s="4" t="str">
        <f>'[1]TCE - ANEXO IV - Preencher'!C201</f>
        <v>HOSPITAL DOM HÉLDER CÂMARA - CG. Nº 018/2022</v>
      </c>
      <c r="C192" s="4" t="str">
        <f>'[1]TCE - ANEXO IV - Preencher'!E201</f>
        <v>3.2 - Gás e Outros Materiais Engarrafados</v>
      </c>
      <c r="D192" s="3" t="str">
        <f>'[1]TCE - ANEXO IV - Preencher'!F201</f>
        <v>24.380.578/0020-41</v>
      </c>
      <c r="E192" s="5" t="str">
        <f>'[1]TCE - ANEXO IV - Preencher'!G201</f>
        <v>WHITE MARTINS GASES INDUSTRIAIS DO NORDESTE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151684</v>
      </c>
      <c r="I192" s="6" t="str">
        <f>IF('[1]TCE - ANEXO IV - Preencher'!K201="","",'[1]TCE - ANEXO IV - Preencher'!K201)</f>
        <v>13/01/2026</v>
      </c>
      <c r="J192" s="5" t="str">
        <f>'[1]TCE - ANEXO IV - Preencher'!L201</f>
        <v>26260124380578002041554000001516841039166356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364.24</v>
      </c>
    </row>
    <row r="193" spans="1:12" s="8" customFormat="1" ht="19.5" customHeight="1" x14ac:dyDescent="0.25">
      <c r="A193" s="3">
        <f>IFERROR(VLOOKUP(B193,'[1]DADOS (OCULTAR)'!$Q$3:$S$136,3,0),"")</f>
        <v>9039744000860</v>
      </c>
      <c r="B193" s="4" t="str">
        <f>'[1]TCE - ANEXO IV - Preencher'!C202</f>
        <v>HOSPITAL DOM HÉLDER CÂMARA - CG. Nº 018/2022</v>
      </c>
      <c r="C193" s="4" t="str">
        <f>'[1]TCE - ANEXO IV - Preencher'!E202</f>
        <v>3.2 - Gás e Outros Materiais Engarrafados</v>
      </c>
      <c r="D193" s="3" t="str">
        <f>'[1]TCE - ANEXO IV - Preencher'!F202</f>
        <v>24.380.578/0020-41</v>
      </c>
      <c r="E193" s="5" t="str">
        <f>'[1]TCE - ANEXO IV - Preencher'!G202</f>
        <v>WHITE MARTINS GASES INDUSTRIAIS DO NORDESTE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2972</v>
      </c>
      <c r="I193" s="6" t="str">
        <f>IF('[1]TCE - ANEXO IV - Preencher'!K202="","",'[1]TCE - ANEXO IV - Preencher'!K202)</f>
        <v>15/01/2026</v>
      </c>
      <c r="J193" s="5" t="str">
        <f>'[1]TCE - ANEXO IV - Preencher'!L202</f>
        <v>26260124380578002041556140000029721681806430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242.82</v>
      </c>
    </row>
    <row r="194" spans="1:12" s="8" customFormat="1" ht="19.5" customHeight="1" x14ac:dyDescent="0.25">
      <c r="A194" s="3">
        <f>IFERROR(VLOOKUP(B194,'[1]DADOS (OCULTAR)'!$Q$3:$S$136,3,0),"")</f>
        <v>9039744000860</v>
      </c>
      <c r="B194" s="4" t="str">
        <f>'[1]TCE - ANEXO IV - Preencher'!C203</f>
        <v>HOSPITAL DOM HÉLDER CÂMARA - CG. Nº 018/2022</v>
      </c>
      <c r="C194" s="4" t="str">
        <f>'[1]TCE - ANEXO IV - Preencher'!E203</f>
        <v>3.2 - Gás e Outros Materiais Engarrafados</v>
      </c>
      <c r="D194" s="3" t="str">
        <f>'[1]TCE - ANEXO IV - Preencher'!F203</f>
        <v>24.380.578/0020-41</v>
      </c>
      <c r="E194" s="5" t="str">
        <f>'[1]TCE - ANEXO IV - Preencher'!G203</f>
        <v>WHITE MARTINS GASES INDUSTRIAIS DO NORDESTE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2987</v>
      </c>
      <c r="I194" s="6" t="str">
        <f>IF('[1]TCE - ANEXO IV - Preencher'!K203="","",'[1]TCE - ANEXO IV - Preencher'!K203)</f>
        <v>25/01/2026</v>
      </c>
      <c r="J194" s="5" t="str">
        <f>'[1]TCE - ANEXO IV - Preencher'!L203</f>
        <v>26260124380578002041556140000029871599725727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303.52999999999997</v>
      </c>
    </row>
    <row r="195" spans="1:12" s="8" customFormat="1" ht="19.5" customHeight="1" x14ac:dyDescent="0.25">
      <c r="A195" s="3">
        <f>IFERROR(VLOOKUP(B195,'[1]DADOS (OCULTAR)'!$Q$3:$S$136,3,0),"")</f>
        <v>9039744000860</v>
      </c>
      <c r="B195" s="4" t="str">
        <f>'[1]TCE - ANEXO IV - Preencher'!C204</f>
        <v>HOSPITAL DOM HÉLDER CÂMARA - CG. Nº 018/2022</v>
      </c>
      <c r="C195" s="4" t="str">
        <f>'[1]TCE - ANEXO IV - Preencher'!E204</f>
        <v>3.2 - Gás e Outros Materiais Engarrafados</v>
      </c>
      <c r="D195" s="3" t="str">
        <f>'[1]TCE - ANEXO IV - Preencher'!F204</f>
        <v>24.380.578/0020-41</v>
      </c>
      <c r="E195" s="5" t="str">
        <f>'[1]TCE - ANEXO IV - Preencher'!G204</f>
        <v>WHITE MARTINS GASES INDUSTRIAIS DO NORDESTE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3477</v>
      </c>
      <c r="I195" s="6" t="str">
        <f>IF('[1]TCE - ANEXO IV - Preencher'!K204="","",'[1]TCE - ANEXO IV - Preencher'!K204)</f>
        <v>14/01/2026</v>
      </c>
      <c r="J195" s="5" t="str">
        <f>'[1]TCE - ANEXO IV - Preencher'!L204</f>
        <v>26260124380578002041556220000034771922653994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182.09</v>
      </c>
    </row>
    <row r="196" spans="1:12" s="8" customFormat="1" ht="19.5" customHeight="1" x14ac:dyDescent="0.25">
      <c r="A196" s="3">
        <f>IFERROR(VLOOKUP(B196,'[1]DADOS (OCULTAR)'!$Q$3:$S$136,3,0),"")</f>
        <v>9039744000860</v>
      </c>
      <c r="B196" s="4" t="str">
        <f>'[1]TCE - ANEXO IV - Preencher'!C205</f>
        <v>HOSPITAL DOM HÉLDER CÂMARA - CG. Nº 018/2022</v>
      </c>
      <c r="C196" s="4" t="str">
        <f>'[1]TCE - ANEXO IV - Preencher'!E205</f>
        <v>3.2 - Gás e Outros Materiais Engarrafados</v>
      </c>
      <c r="D196" s="3" t="str">
        <f>'[1]TCE - ANEXO IV - Preencher'!F205</f>
        <v>24.380.578/0020-41</v>
      </c>
      <c r="E196" s="5" t="str">
        <f>'[1]TCE - ANEXO IV - Preencher'!G205</f>
        <v>WHITE MARTINS GASES INDUSTRIAIS DO NORDESTE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3506</v>
      </c>
      <c r="I196" s="6" t="str">
        <f>IF('[1]TCE - ANEXO IV - Preencher'!K205="","",'[1]TCE - ANEXO IV - Preencher'!K205)</f>
        <v>21/01/2026</v>
      </c>
      <c r="J196" s="5" t="str">
        <f>'[1]TCE - ANEXO IV - Preencher'!L205</f>
        <v>26260124380578002041556220000035061671647712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424.95</v>
      </c>
    </row>
    <row r="197" spans="1:12" s="8" customFormat="1" ht="19.5" customHeight="1" x14ac:dyDescent="0.25">
      <c r="A197" s="3">
        <f>IFERROR(VLOOKUP(B197,'[1]DADOS (OCULTAR)'!$Q$3:$S$136,3,0),"")</f>
        <v>9039744000860</v>
      </c>
      <c r="B197" s="4" t="str">
        <f>'[1]TCE - ANEXO IV - Preencher'!C206</f>
        <v>HOSPITAL DOM HÉLDER CÂMARA - CG. Nº 018/2022</v>
      </c>
      <c r="C197" s="4" t="str">
        <f>'[1]TCE - ANEXO IV - Preencher'!E206</f>
        <v>3.2 - Gás e Outros Materiais Engarrafados</v>
      </c>
      <c r="D197" s="3" t="str">
        <f>'[1]TCE - ANEXO IV - Preencher'!F206</f>
        <v>24.380.578/0020-41</v>
      </c>
      <c r="E197" s="5" t="str">
        <f>'[1]TCE - ANEXO IV - Preencher'!G206</f>
        <v>WHITE MARTINS GASES INDUSTRIAIS DO NORDESTE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3529</v>
      </c>
      <c r="I197" s="6" t="str">
        <f>IF('[1]TCE - ANEXO IV - Preencher'!K206="","",'[1]TCE - ANEXO IV - Preencher'!K206)</f>
        <v>28/01/2026</v>
      </c>
      <c r="J197" s="5" t="str">
        <f>'[1]TCE - ANEXO IV - Preencher'!L206</f>
        <v>26260124380578002041556220000035291561919380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242.82</v>
      </c>
    </row>
    <row r="198" spans="1:12" s="8" customFormat="1" ht="19.5" customHeight="1" x14ac:dyDescent="0.25">
      <c r="A198" s="3">
        <f>IFERROR(VLOOKUP(B198,'[1]DADOS (OCULTAR)'!$Q$3:$S$136,3,0),"")</f>
        <v>9039744000860</v>
      </c>
      <c r="B198" s="4" t="str">
        <f>'[1]TCE - ANEXO IV - Preencher'!C207</f>
        <v>HOSPITAL DOM HÉLDER CÂMARA - CG. Nº 018/2022</v>
      </c>
      <c r="C198" s="4" t="str">
        <f>'[1]TCE - ANEXO IV - Preencher'!E207</f>
        <v>3.2 - Gás e Outros Materiais Engarrafados</v>
      </c>
      <c r="D198" s="3" t="str">
        <f>'[1]TCE - ANEXO IV - Preencher'!F207</f>
        <v>24.380.578/0020-41</v>
      </c>
      <c r="E198" s="5" t="str">
        <f>'[1]TCE - ANEXO IV - Preencher'!G207</f>
        <v>WHITE MARTINS GASES INDUSTRIAIS DO NORDESTE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3992</v>
      </c>
      <c r="I198" s="6" t="str">
        <f>IF('[1]TCE - ANEXO IV - Preencher'!K207="","",'[1]TCE - ANEXO IV - Preencher'!K207)</f>
        <v>30/12/2025</v>
      </c>
      <c r="J198" s="5" t="str">
        <f>'[1]TCE - ANEXO IV - Preencher'!L207</f>
        <v>26251224380578002041556130000039921681872722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182.09</v>
      </c>
    </row>
    <row r="199" spans="1:12" s="8" customFormat="1" ht="19.5" customHeight="1" x14ac:dyDescent="0.25">
      <c r="A199" s="3">
        <f>IFERROR(VLOOKUP(B199,'[1]DADOS (OCULTAR)'!$Q$3:$S$136,3,0),"")</f>
        <v>9039744000860</v>
      </c>
      <c r="B199" s="4" t="str">
        <f>'[1]TCE - ANEXO IV - Preencher'!C208</f>
        <v>HOSPITAL DOM HÉLDER CÂMARA - CG. Nº 018/2022</v>
      </c>
      <c r="C199" s="4" t="str">
        <f>'[1]TCE - ANEXO IV - Preencher'!E208</f>
        <v>3.2 - Gás e Outros Materiais Engarrafados</v>
      </c>
      <c r="D199" s="3" t="str">
        <f>'[1]TCE - ANEXO IV - Preencher'!F208</f>
        <v>24.380.578/0020-41</v>
      </c>
      <c r="E199" s="5" t="str">
        <f>'[1]TCE - ANEXO IV - Preencher'!G208</f>
        <v>WHITE MARTINS GASES INDUSTRIAIS DO NORDESTE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4009</v>
      </c>
      <c r="I199" s="6" t="str">
        <f>IF('[1]TCE - ANEXO IV - Preencher'!K208="","",'[1]TCE - ANEXO IV - Preencher'!K208)</f>
        <v>05/01/2026</v>
      </c>
      <c r="J199" s="5" t="str">
        <f>'[1]TCE - ANEXO IV - Preencher'!L208</f>
        <v>26260124380578002041556130000040091952952004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303.52999999999997</v>
      </c>
    </row>
    <row r="200" spans="1:12" s="8" customFormat="1" ht="19.5" customHeight="1" x14ac:dyDescent="0.25">
      <c r="A200" s="3">
        <f>IFERROR(VLOOKUP(B200,'[1]DADOS (OCULTAR)'!$Q$3:$S$136,3,0),"")</f>
        <v>9039744000860</v>
      </c>
      <c r="B200" s="4" t="str">
        <f>'[1]TCE - ANEXO IV - Preencher'!C209</f>
        <v>HOSPITAL DOM HÉLDER CÂMARA - CG. Nº 018/2022</v>
      </c>
      <c r="C200" s="4" t="str">
        <f>'[1]TCE - ANEXO IV - Preencher'!E209</f>
        <v>3.2 - Gás e Outros Materiais Engarrafados</v>
      </c>
      <c r="D200" s="3" t="str">
        <f>'[1]TCE - ANEXO IV - Preencher'!F209</f>
        <v>24.380.578/0020-41</v>
      </c>
      <c r="E200" s="5" t="str">
        <f>'[1]TCE - ANEXO IV - Preencher'!G209</f>
        <v>WHITE MARTINS GASES INDUSTRIAIS DO NORDESTE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4010</v>
      </c>
      <c r="I200" s="6" t="str">
        <f>IF('[1]TCE - ANEXO IV - Preencher'!K209="","",'[1]TCE - ANEXO IV - Preencher'!K209)</f>
        <v>06/01/2026</v>
      </c>
      <c r="J200" s="5" t="str">
        <f>'[1]TCE - ANEXO IV - Preencher'!L209</f>
        <v>26260124380578002041556130000040101515767723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2633.87</v>
      </c>
    </row>
    <row r="201" spans="1:12" s="8" customFormat="1" ht="19.5" customHeight="1" x14ac:dyDescent="0.25">
      <c r="A201" s="3">
        <f>IFERROR(VLOOKUP(B201,'[1]DADOS (OCULTAR)'!$Q$3:$S$136,3,0),"")</f>
        <v>9039744000860</v>
      </c>
      <c r="B201" s="4" t="str">
        <f>'[1]TCE - ANEXO IV - Preencher'!C210</f>
        <v>HOSPITAL DOM HÉLDER CÂMARA - CG. Nº 018/2022</v>
      </c>
      <c r="C201" s="4" t="str">
        <f>'[1]TCE - ANEXO IV - Preencher'!E210</f>
        <v>3.2 - Gás e Outros Materiais Engarrafados</v>
      </c>
      <c r="D201" s="3" t="str">
        <f>'[1]TCE - ANEXO IV - Preencher'!F210</f>
        <v>24.380.578/0020-41</v>
      </c>
      <c r="E201" s="5" t="str">
        <f>'[1]TCE - ANEXO IV - Preencher'!G210</f>
        <v>WHITE MARTINS GASES INDUSTRIAIS DO NORDESTE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4027</v>
      </c>
      <c r="I201" s="6" t="str">
        <f>IF('[1]TCE - ANEXO IV - Preencher'!K210="","",'[1]TCE - ANEXO IV - Preencher'!K210)</f>
        <v>08/01/2026</v>
      </c>
      <c r="J201" s="5" t="str">
        <f>'[1]TCE - ANEXO IV - Preencher'!L210</f>
        <v>26260124380578002041556130000040271632004510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303.51</v>
      </c>
    </row>
    <row r="202" spans="1:12" s="8" customFormat="1" ht="19.5" customHeight="1" x14ac:dyDescent="0.25">
      <c r="A202" s="3">
        <f>IFERROR(VLOOKUP(B202,'[1]DADOS (OCULTAR)'!$Q$3:$S$136,3,0),"")</f>
        <v>9039744000860</v>
      </c>
      <c r="B202" s="4" t="str">
        <f>'[1]TCE - ANEXO IV - Preencher'!C211</f>
        <v>HOSPITAL DOM HÉLDER CÂMARA - CG. Nº 018/2022</v>
      </c>
      <c r="C202" s="4" t="str">
        <f>'[1]TCE - ANEXO IV - Preencher'!E211</f>
        <v>3.2 - Gás e Outros Materiais Engarrafados</v>
      </c>
      <c r="D202" s="3" t="str">
        <f>'[1]TCE - ANEXO IV - Preencher'!F211</f>
        <v>24.380.578/0020-41</v>
      </c>
      <c r="E202" s="5" t="str">
        <f>'[1]TCE - ANEXO IV - Preencher'!G211</f>
        <v>WHITE MARTINS GASES INDUSTRIAIS DO NORDESTE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4036</v>
      </c>
      <c r="I202" s="6" t="str">
        <f>IF('[1]TCE - ANEXO IV - Preencher'!K211="","",'[1]TCE - ANEXO IV - Preencher'!K211)</f>
        <v>09/01/2026</v>
      </c>
      <c r="J202" s="5" t="str">
        <f>'[1]TCE - ANEXO IV - Preencher'!L211</f>
        <v>26260124380578002041556130000040361911360703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303.52999999999997</v>
      </c>
    </row>
    <row r="203" spans="1:12" s="8" customFormat="1" ht="19.5" customHeight="1" x14ac:dyDescent="0.25">
      <c r="A203" s="3">
        <f>IFERROR(VLOOKUP(B203,'[1]DADOS (OCULTAR)'!$Q$3:$S$136,3,0),"")</f>
        <v>9039744000860</v>
      </c>
      <c r="B203" s="4" t="str">
        <f>'[1]TCE - ANEXO IV - Preencher'!C212</f>
        <v>HOSPITAL DOM HÉLDER CÂMARA - CG. Nº 018/2022</v>
      </c>
      <c r="C203" s="4" t="str">
        <f>'[1]TCE - ANEXO IV - Preencher'!E212</f>
        <v>3.2 - Gás e Outros Materiais Engarrafados</v>
      </c>
      <c r="D203" s="3" t="str">
        <f>'[1]TCE - ANEXO IV - Preencher'!F212</f>
        <v>24.380.578/0020-41</v>
      </c>
      <c r="E203" s="5" t="str">
        <f>'[1]TCE - ANEXO IV - Preencher'!G212</f>
        <v>WHITE MARTINS GASES INDUSTRIAIS DO NORDESTE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4055</v>
      </c>
      <c r="I203" s="6" t="str">
        <f>IF('[1]TCE - ANEXO IV - Preencher'!K212="","",'[1]TCE - ANEXO IV - Preencher'!K212)</f>
        <v>16/01/2026</v>
      </c>
      <c r="J203" s="5" t="str">
        <f>'[1]TCE - ANEXO IV - Preencher'!L212</f>
        <v>26260124380578002041556130000040551838595039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182.09</v>
      </c>
    </row>
    <row r="204" spans="1:12" s="8" customFormat="1" ht="19.5" customHeight="1" x14ac:dyDescent="0.25">
      <c r="A204" s="3">
        <f>IFERROR(VLOOKUP(B204,'[1]DADOS (OCULTAR)'!$Q$3:$S$136,3,0),"")</f>
        <v>9039744000860</v>
      </c>
      <c r="B204" s="4" t="str">
        <f>'[1]TCE - ANEXO IV - Preencher'!C213</f>
        <v>HOSPITAL DOM HÉLDER CÂMARA - CG. Nº 018/2022</v>
      </c>
      <c r="C204" s="4" t="str">
        <f>'[1]TCE - ANEXO IV - Preencher'!E213</f>
        <v>3.2 - Gás e Outros Materiais Engarrafados</v>
      </c>
      <c r="D204" s="3" t="str">
        <f>'[1]TCE - ANEXO IV - Preencher'!F213</f>
        <v>24.380.578/0020-41</v>
      </c>
      <c r="E204" s="5" t="str">
        <f>'[1]TCE - ANEXO IV - Preencher'!G213</f>
        <v>WHITE MARTINS GASES INDUSTRIAIS DO NORDESTE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4060</v>
      </c>
      <c r="I204" s="6" t="str">
        <f>IF('[1]TCE - ANEXO IV - Preencher'!K213="","",'[1]TCE - ANEXO IV - Preencher'!K213)</f>
        <v>19/01/2026</v>
      </c>
      <c r="J204" s="5" t="str">
        <f>'[1]TCE - ANEXO IV - Preencher'!L213</f>
        <v>26260124380578002041556130000040601785086895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303.52999999999997</v>
      </c>
    </row>
    <row r="205" spans="1:12" s="8" customFormat="1" ht="19.5" customHeight="1" x14ac:dyDescent="0.25">
      <c r="A205" s="3">
        <f>IFERROR(VLOOKUP(B205,'[1]DADOS (OCULTAR)'!$Q$3:$S$136,3,0),"")</f>
        <v>9039744000860</v>
      </c>
      <c r="B205" s="4" t="str">
        <f>'[1]TCE - ANEXO IV - Preencher'!C214</f>
        <v>HOSPITAL DOM HÉLDER CÂMARA - CG. Nº 018/2022</v>
      </c>
      <c r="C205" s="4" t="str">
        <f>'[1]TCE - ANEXO IV - Preencher'!E214</f>
        <v>3.2 - Gás e Outros Materiais Engarrafados</v>
      </c>
      <c r="D205" s="3" t="str">
        <f>'[1]TCE - ANEXO IV - Preencher'!F214</f>
        <v>24.380.578/0020-41</v>
      </c>
      <c r="E205" s="5" t="str">
        <f>'[1]TCE - ANEXO IV - Preencher'!G214</f>
        <v>WHITE MARTINS GASES INDUSTRIAIS DO NORDESTE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4080</v>
      </c>
      <c r="I205" s="6" t="str">
        <f>IF('[1]TCE - ANEXO IV - Preencher'!K214="","",'[1]TCE - ANEXO IV - Preencher'!K214)</f>
        <v>22/01/2026</v>
      </c>
      <c r="J205" s="5" t="str">
        <f>'[1]TCE - ANEXO IV - Preencher'!L214</f>
        <v>26260124380578002041556130000040801101073381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1427.04</v>
      </c>
    </row>
    <row r="206" spans="1:12" s="8" customFormat="1" ht="19.5" customHeight="1" x14ac:dyDescent="0.25">
      <c r="A206" s="3">
        <f>IFERROR(VLOOKUP(B206,'[1]DADOS (OCULTAR)'!$Q$3:$S$136,3,0),"")</f>
        <v>9039744000860</v>
      </c>
      <c r="B206" s="4" t="str">
        <f>'[1]TCE - ANEXO IV - Preencher'!C215</f>
        <v>HOSPITAL DOM HÉLDER CÂMARA - CG. Nº 018/2022</v>
      </c>
      <c r="C206" s="4" t="str">
        <f>'[1]TCE - ANEXO IV - Preencher'!E215</f>
        <v>3.2 - Gás e Outros Materiais Engarrafados</v>
      </c>
      <c r="D206" s="3" t="str">
        <f>'[1]TCE - ANEXO IV - Preencher'!F215</f>
        <v>24.380.578/0020-41</v>
      </c>
      <c r="E206" s="5" t="str">
        <f>'[1]TCE - ANEXO IV - Preencher'!G215</f>
        <v>WHITE MARTINS GASES INDUSTRIAIS DO NORDESTE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4086</v>
      </c>
      <c r="I206" s="6" t="str">
        <f>IF('[1]TCE - ANEXO IV - Preencher'!K215="","",'[1]TCE - ANEXO IV - Preencher'!K215)</f>
        <v>23/01/2026</v>
      </c>
      <c r="J206" s="5" t="str">
        <f>'[1]TCE - ANEXO IV - Preencher'!L215</f>
        <v>26260124380578002041556130000040861921026646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485.64</v>
      </c>
    </row>
    <row r="207" spans="1:12" s="8" customFormat="1" ht="19.5" customHeight="1" x14ac:dyDescent="0.25">
      <c r="A207" s="3">
        <f>IFERROR(VLOOKUP(B207,'[1]DADOS (OCULTAR)'!$Q$3:$S$136,3,0),"")</f>
        <v>9039744000860</v>
      </c>
      <c r="B207" s="4" t="str">
        <f>'[1]TCE - ANEXO IV - Preencher'!C216</f>
        <v>HOSPITAL DOM HÉLDER CÂMARA - CG. Nº 018/2022</v>
      </c>
      <c r="C207" s="4" t="str">
        <f>'[1]TCE - ANEXO IV - Preencher'!E216</f>
        <v>3.2 - Gás e Outros Materiais Engarrafados</v>
      </c>
      <c r="D207" s="3" t="str">
        <f>'[1]TCE - ANEXO IV - Preencher'!F216</f>
        <v>24.380.578/0020-41</v>
      </c>
      <c r="E207" s="5" t="str">
        <f>'[1]TCE - ANEXO IV - Preencher'!G216</f>
        <v>WHITE MARTINS GASES INDUSTRIAIS DO NORDESTE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4094</v>
      </c>
      <c r="I207" s="6" t="str">
        <f>IF('[1]TCE - ANEXO IV - Preencher'!K216="","",'[1]TCE - ANEXO IV - Preencher'!K216)</f>
        <v>24/01/2026</v>
      </c>
      <c r="J207" s="5" t="str">
        <f>'[1]TCE - ANEXO IV - Preencher'!L216</f>
        <v>26260124380578002041556130000040941568143724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437.09</v>
      </c>
    </row>
    <row r="208" spans="1:12" s="8" customFormat="1" ht="19.5" customHeight="1" x14ac:dyDescent="0.25">
      <c r="A208" s="3">
        <f>IFERROR(VLOOKUP(B208,'[1]DADOS (OCULTAR)'!$Q$3:$S$136,3,0),"")</f>
        <v>9039744000860</v>
      </c>
      <c r="B208" s="4" t="str">
        <f>'[1]TCE - ANEXO IV - Preencher'!C217</f>
        <v>HOSPITAL DOM HÉLDER CÂMARA - CG. Nº 018/2022</v>
      </c>
      <c r="C208" s="4" t="str">
        <f>'[1]TCE - ANEXO IV - Preencher'!E217</f>
        <v>3.2 - Gás e Outros Materiais Engarrafados</v>
      </c>
      <c r="D208" s="3" t="str">
        <f>'[1]TCE - ANEXO IV - Preencher'!F217</f>
        <v>24.380.578/0020-41</v>
      </c>
      <c r="E208" s="5" t="str">
        <f>'[1]TCE - ANEXO IV - Preencher'!G217</f>
        <v>WHITE MARTINS GASES INDUSTRIAIS DO NORDESTE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4105</v>
      </c>
      <c r="I208" s="6" t="str">
        <f>IF('[1]TCE - ANEXO IV - Preencher'!K217="","",'[1]TCE - ANEXO IV - Preencher'!K217)</f>
        <v>27/01/2026</v>
      </c>
      <c r="J208" s="5" t="str">
        <f>'[1]TCE - ANEXO IV - Preencher'!L217</f>
        <v>26260124380578002041556130000041051822002878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303.52999999999997</v>
      </c>
    </row>
    <row r="209" spans="1:12" s="8" customFormat="1" ht="19.5" customHeight="1" x14ac:dyDescent="0.25">
      <c r="A209" s="3">
        <f>IFERROR(VLOOKUP(B209,'[1]DADOS (OCULTAR)'!$Q$3:$S$136,3,0),"")</f>
        <v>9039744000860</v>
      </c>
      <c r="B209" s="4" t="str">
        <f>'[1]TCE - ANEXO IV - Preencher'!C218</f>
        <v>HOSPITAL DOM HÉLDER CÂMARA - CG. Nº 018/2022</v>
      </c>
      <c r="C209" s="4" t="str">
        <f>'[1]TCE - ANEXO IV - Preencher'!E218</f>
        <v>3.2 - Gás e Outros Materiais Engarrafados</v>
      </c>
      <c r="D209" s="3" t="str">
        <f>'[1]TCE - ANEXO IV - Preencher'!F218</f>
        <v>24.380.578/0020-41</v>
      </c>
      <c r="E209" s="5" t="str">
        <f>'[1]TCE - ANEXO IV - Preencher'!G218</f>
        <v>WHITE MARTINS GASES INDUSTRIAIS DO NORDESTE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4122</v>
      </c>
      <c r="I209" s="6" t="str">
        <f>IF('[1]TCE - ANEXO IV - Preencher'!K218="","",'[1]TCE - ANEXO IV - Preencher'!K218)</f>
        <v>29/01/2026</v>
      </c>
      <c r="J209" s="5" t="str">
        <f>'[1]TCE - ANEXO IV - Preencher'!L218</f>
        <v>26260124380578002041556130000041221475547368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424.94</v>
      </c>
    </row>
    <row r="210" spans="1:12" s="8" customFormat="1" ht="19.5" customHeight="1" x14ac:dyDescent="0.25">
      <c r="A210" s="3">
        <f>IFERROR(VLOOKUP(B210,'[1]DADOS (OCULTAR)'!$Q$3:$S$136,3,0),"")</f>
        <v>9039744000860</v>
      </c>
      <c r="B210" s="4" t="str">
        <f>'[1]TCE - ANEXO IV - Preencher'!C219</f>
        <v>HOSPITAL DOM HÉLDER CÂMARA - CG. Nº 018/2022</v>
      </c>
      <c r="C210" s="4" t="str">
        <f>'[1]TCE - ANEXO IV - Preencher'!E219</f>
        <v>3.2 - Gás e Outros Materiais Engarrafados</v>
      </c>
      <c r="D210" s="3" t="str">
        <f>'[1]TCE - ANEXO IV - Preencher'!F219</f>
        <v>24.380.578/0020-41</v>
      </c>
      <c r="E210" s="5" t="str">
        <f>'[1]TCE - ANEXO IV - Preencher'!G219</f>
        <v>WHITE MARTINS GASES INDUSTRIAIS DO NORDESTE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4125</v>
      </c>
      <c r="I210" s="6" t="str">
        <f>IF('[1]TCE - ANEXO IV - Preencher'!K219="","",'[1]TCE - ANEXO IV - Preencher'!K219)</f>
        <v>30/01/2026</v>
      </c>
      <c r="J210" s="5" t="str">
        <f>'[1]TCE - ANEXO IV - Preencher'!L219</f>
        <v>26260124380578002041556130000041251944159286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205.74</v>
      </c>
    </row>
    <row r="211" spans="1:12" s="8" customFormat="1" ht="19.5" customHeight="1" x14ac:dyDescent="0.25">
      <c r="A211" s="3">
        <f>IFERROR(VLOOKUP(B211,'[1]DADOS (OCULTAR)'!$Q$3:$S$136,3,0),"")</f>
        <v>9039744000860</v>
      </c>
      <c r="B211" s="4" t="str">
        <f>'[1]TCE - ANEXO IV - Preencher'!C220</f>
        <v>HOSPITAL DOM HÉLDER CÂMARA - CG. Nº 018/2022</v>
      </c>
      <c r="C211" s="4" t="str">
        <f>'[1]TCE - ANEXO IV - Preencher'!E220</f>
        <v>3.2 - Gás e Outros Materiais Engarrafados</v>
      </c>
      <c r="D211" s="3" t="str">
        <f>'[1]TCE - ANEXO IV - Preencher'!F220</f>
        <v>24.380.578/0022-03</v>
      </c>
      <c r="E211" s="5" t="str">
        <f>'[1]TCE - ANEXO IV - Preencher'!G220</f>
        <v>WHITE MARTINS GASES INDUSTRIAIS NE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61</v>
      </c>
      <c r="I211" s="6" t="str">
        <f>IF('[1]TCE - ANEXO IV - Preencher'!K220="","",'[1]TCE - ANEXO IV - Preencher'!K220)</f>
        <v>29/01/2026</v>
      </c>
      <c r="J211" s="5" t="str">
        <f>'[1]TCE - ANEXO IV - Preencher'!L220</f>
        <v>26260124380578002203556300000000611280085502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10907.94</v>
      </c>
    </row>
    <row r="212" spans="1:12" s="8" customFormat="1" ht="19.5" customHeight="1" x14ac:dyDescent="0.25">
      <c r="A212" s="3">
        <f>IFERROR(VLOOKUP(B212,'[1]DADOS (OCULTAR)'!$Q$3:$S$136,3,0),"")</f>
        <v>9039744000860</v>
      </c>
      <c r="B212" s="4" t="str">
        <f>'[1]TCE - ANEXO IV - Preencher'!C221</f>
        <v>HOSPITAL DOM HÉLDER CÂMARA - CG. Nº 018/2022</v>
      </c>
      <c r="C212" s="4" t="str">
        <f>'[1]TCE - ANEXO IV - Preencher'!E221</f>
        <v>3.2 - Gás e Outros Materiais Engarrafados</v>
      </c>
      <c r="D212" s="3" t="str">
        <f>'[1]TCE - ANEXO IV - Preencher'!F221</f>
        <v>24.380.578/0020-41</v>
      </c>
      <c r="E212" s="5" t="str">
        <f>'[1]TCE - ANEXO IV - Preencher'!G221</f>
        <v>WHITE MARTINS GASES INDUSTRIAIS DO NORDESTE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7130</v>
      </c>
      <c r="I212" s="6" t="str">
        <f>IF('[1]TCE - ANEXO IV - Preencher'!K221="","",'[1]TCE - ANEXO IV - Preencher'!K221)</f>
        <v>13/01/2026</v>
      </c>
      <c r="J212" s="5" t="str">
        <f>'[1]TCE - ANEXO IV - Preencher'!L221</f>
        <v>26260124380578002041556060000071301268961761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424.94</v>
      </c>
    </row>
    <row r="213" spans="1:12" s="8" customFormat="1" ht="19.5" customHeight="1" x14ac:dyDescent="0.25">
      <c r="A213" s="3">
        <f>IFERROR(VLOOKUP(B213,'[1]DADOS (OCULTAR)'!$Q$3:$S$136,3,0),"")</f>
        <v>9039744000860</v>
      </c>
      <c r="B213" s="4" t="str">
        <f>'[1]TCE - ANEXO IV - Preencher'!C222</f>
        <v>HOSPITAL DOM HÉLDER CÂMARA - CG. Nº 018/2022</v>
      </c>
      <c r="C213" s="4" t="str">
        <f>'[1]TCE - ANEXO IV - Preencher'!E222</f>
        <v>3.2 - Gás e Outros Materiais Engarrafados</v>
      </c>
      <c r="D213" s="3" t="str">
        <f>'[1]TCE - ANEXO IV - Preencher'!F222</f>
        <v>24.380.578/0020-41</v>
      </c>
      <c r="E213" s="5" t="str">
        <f>'[1]TCE - ANEXO IV - Preencher'!G222</f>
        <v>WHITE MARTINS GASES INDUSTRIAIS DO NORDESTE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9026</v>
      </c>
      <c r="I213" s="6" t="str">
        <f>IF('[1]TCE - ANEXO IV - Preencher'!K222="","",'[1]TCE - ANEXO IV - Preencher'!K222)</f>
        <v>08/01/2026</v>
      </c>
      <c r="J213" s="5" t="str">
        <f>'[1]TCE - ANEXO IV - Preencher'!L222</f>
        <v>26260124380578002041556000000090261120488390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546.35</v>
      </c>
    </row>
    <row r="214" spans="1:12" s="8" customFormat="1" ht="19.5" customHeight="1" x14ac:dyDescent="0.25">
      <c r="A214" s="3">
        <f>IFERROR(VLOOKUP(B214,'[1]DADOS (OCULTAR)'!$Q$3:$S$136,3,0),"")</f>
        <v>9039744000860</v>
      </c>
      <c r="B214" s="4" t="str">
        <f>'[1]TCE - ANEXO IV - Preencher'!C223</f>
        <v>HOSPITAL DOM HÉLDER CÂMARA - CG. Nº 018/2022</v>
      </c>
      <c r="C214" s="4" t="str">
        <f>'[1]TCE - ANEXO IV - Preencher'!E223</f>
        <v>3.2 - Gás e Outros Materiais Engarrafados</v>
      </c>
      <c r="D214" s="3" t="str">
        <f>'[1]TCE - ANEXO IV - Preencher'!F223</f>
        <v>24.380.578/0020-41</v>
      </c>
      <c r="E214" s="5" t="str">
        <f>'[1]TCE - ANEXO IV - Preencher'!G223</f>
        <v>WHITE MARTINS GASES INDUSTRIAIS DO NORDESTE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9039</v>
      </c>
      <c r="I214" s="6" t="str">
        <f>IF('[1]TCE - ANEXO IV - Preencher'!K223="","",'[1]TCE - ANEXO IV - Preencher'!K223)</f>
        <v>10/01/2026</v>
      </c>
      <c r="J214" s="5" t="str">
        <f>'[1]TCE - ANEXO IV - Preencher'!L223</f>
        <v>26260124380578002041556000000090391277166678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182.09</v>
      </c>
    </row>
    <row r="215" spans="1:12" s="8" customFormat="1" ht="19.5" customHeight="1" x14ac:dyDescent="0.25">
      <c r="A215" s="3">
        <f>IFERROR(VLOOKUP(B215,'[1]DADOS (OCULTAR)'!$Q$3:$S$136,3,0),"")</f>
        <v>9039744000860</v>
      </c>
      <c r="B215" s="4" t="str">
        <f>'[1]TCE - ANEXO IV - Preencher'!C224</f>
        <v>HOSPITAL DOM HÉLDER CÂMARA - CG. Nº 018/2022</v>
      </c>
      <c r="C215" s="4" t="str">
        <f>'[1]TCE - ANEXO IV - Preencher'!E224</f>
        <v>3.2 - Gás e Outros Materiais Engarrafados</v>
      </c>
      <c r="D215" s="3" t="str">
        <f>'[1]TCE - ANEXO IV - Preencher'!F224</f>
        <v>24.380.578/0020-41</v>
      </c>
      <c r="E215" s="5" t="str">
        <f>'[1]TCE - ANEXO IV - Preencher'!G224</f>
        <v>WHITE MARTINS GASES INDUSTRIAIS DO NORDESTE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9062</v>
      </c>
      <c r="I215" s="6" t="str">
        <f>IF('[1]TCE - ANEXO IV - Preencher'!K224="","",'[1]TCE - ANEXO IV - Preencher'!K224)</f>
        <v>14/01/2026</v>
      </c>
      <c r="J215" s="5" t="str">
        <f>'[1]TCE - ANEXO IV - Preencher'!L224</f>
        <v>26260124380578002041556000000090621709765119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182.09</v>
      </c>
    </row>
    <row r="216" spans="1:12" s="8" customFormat="1" ht="19.5" customHeight="1" x14ac:dyDescent="0.25">
      <c r="A216" s="3">
        <f>IFERROR(VLOOKUP(B216,'[1]DADOS (OCULTAR)'!$Q$3:$S$136,3,0),"")</f>
        <v>9039744000860</v>
      </c>
      <c r="B216" s="4" t="str">
        <f>'[1]TCE - ANEXO IV - Preencher'!C225</f>
        <v>HOSPITAL DOM HÉLDER CÂMARA - CG. Nº 018/2022</v>
      </c>
      <c r="C216" s="4" t="str">
        <f>'[1]TCE - ANEXO IV - Preencher'!E225</f>
        <v>3.2 - Gás e Outros Materiais Engarrafados</v>
      </c>
      <c r="D216" s="3" t="str">
        <f>'[1]TCE - ANEXO IV - Preencher'!F225</f>
        <v>24.380.578/0020-41</v>
      </c>
      <c r="E216" s="5" t="str">
        <f>'[1]TCE - ANEXO IV - Preencher'!G225</f>
        <v>WHITE MARTINS GASES INDUSTRIAIS DO NORDESTE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9071</v>
      </c>
      <c r="I216" s="6" t="str">
        <f>IF('[1]TCE - ANEXO IV - Preencher'!K225="","",'[1]TCE - ANEXO IV - Preencher'!K225)</f>
        <v>17/01/2026</v>
      </c>
      <c r="J216" s="5" t="str">
        <f>'[1]TCE - ANEXO IV - Preencher'!L225</f>
        <v>26260124380578002041556000000090711474245764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364.23</v>
      </c>
    </row>
    <row r="217" spans="1:12" s="8" customFormat="1" ht="19.5" customHeight="1" x14ac:dyDescent="0.25">
      <c r="A217" s="3">
        <f>IFERROR(VLOOKUP(B217,'[1]DADOS (OCULTAR)'!$Q$3:$S$136,3,0),"")</f>
        <v>9039744000860</v>
      </c>
      <c r="B217" s="4" t="str">
        <f>'[1]TCE - ANEXO IV - Preencher'!C226</f>
        <v>HOSPITAL DOM HÉLDER CÂMARA - CG. Nº 018/2022</v>
      </c>
      <c r="C217" s="4" t="str">
        <f>'[1]TCE - ANEXO IV - Preencher'!E226</f>
        <v>3.2 - Gás e Outros Materiais Engarrafados</v>
      </c>
      <c r="D217" s="3" t="str">
        <f>'[1]TCE - ANEXO IV - Preencher'!F226</f>
        <v>24.380.578/0020-41</v>
      </c>
      <c r="E217" s="5" t="str">
        <f>'[1]TCE - ANEXO IV - Preencher'!G226</f>
        <v>WHITE MARTINS GASES INDUSTRIAIS DO NORDESTE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9084</v>
      </c>
      <c r="I217" s="6" t="str">
        <f>IF('[1]TCE - ANEXO IV - Preencher'!K226="","",'[1]TCE - ANEXO IV - Preencher'!K226)</f>
        <v>19/01/2026</v>
      </c>
      <c r="J217" s="5" t="str">
        <f>'[1]TCE - ANEXO IV - Preencher'!L226</f>
        <v>26260124380578002041556000000090841478400460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182.09</v>
      </c>
    </row>
    <row r="218" spans="1:12" s="8" customFormat="1" ht="19.5" customHeight="1" x14ac:dyDescent="0.25">
      <c r="A218" s="3">
        <f>IFERROR(VLOOKUP(B218,'[1]DADOS (OCULTAR)'!$Q$3:$S$136,3,0),"")</f>
        <v>9039744000860</v>
      </c>
      <c r="B218" s="4" t="str">
        <f>'[1]TCE - ANEXO IV - Preencher'!C227</f>
        <v>HOSPITAL DOM HÉLDER CÂMARA - CG. Nº 018/2022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43.376.690/0001-90</v>
      </c>
      <c r="E218" s="5" t="str">
        <f>'[1]TCE - ANEXO IV - Preencher'!G227</f>
        <v>SAFETY CIRURGICA COMERCIO DE MATERIAIS MEDICOS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000018096</v>
      </c>
      <c r="I218" s="6" t="str">
        <f>IF('[1]TCE - ANEXO IV - Preencher'!K227="","",'[1]TCE - ANEXO IV - Preencher'!K227)</f>
        <v>12/12/2025</v>
      </c>
      <c r="J218" s="5" t="str">
        <f>'[1]TCE - ANEXO IV - Preencher'!L227</f>
        <v>26251243376690000190550010000180961406696674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380</v>
      </c>
    </row>
    <row r="219" spans="1:12" s="8" customFormat="1" ht="19.5" customHeight="1" x14ac:dyDescent="0.25">
      <c r="A219" s="3">
        <f>IFERROR(VLOOKUP(B219,'[1]DADOS (OCULTAR)'!$Q$3:$S$136,3,0),"")</f>
        <v>9039744000860</v>
      </c>
      <c r="B219" s="4" t="str">
        <f>'[1]TCE - ANEXO IV - Preencher'!C228</f>
        <v>HOSPITAL DOM HÉLDER CÂMARA - CG. Nº 018/2022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43.376.690/0001-90</v>
      </c>
      <c r="E219" s="5" t="str">
        <f>'[1]TCE - ANEXO IV - Preencher'!G228</f>
        <v>SAFETY CIRURGICA COMERCIO DE MATERIAIS MEDICOS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000018124</v>
      </c>
      <c r="I219" s="6" t="str">
        <f>IF('[1]TCE - ANEXO IV - Preencher'!K228="","",'[1]TCE - ANEXO IV - Preencher'!K228)</f>
        <v>15/12/2025</v>
      </c>
      <c r="J219" s="5" t="str">
        <f>'[1]TCE - ANEXO IV - Preencher'!L228</f>
        <v>26251243376690000190550010000181241026690611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600</v>
      </c>
    </row>
    <row r="220" spans="1:12" s="8" customFormat="1" ht="19.5" customHeight="1" x14ac:dyDescent="0.25">
      <c r="A220" s="3">
        <f>IFERROR(VLOOKUP(B220,'[1]DADOS (OCULTAR)'!$Q$3:$S$136,3,0),"")</f>
        <v>9039744000860</v>
      </c>
      <c r="B220" s="4" t="str">
        <f>'[1]TCE - ANEXO IV - Preencher'!C229</f>
        <v>HOSPITAL DOM HÉLDER CÂMARA - CG. Nº 018/2022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43.376.690/0001-90</v>
      </c>
      <c r="E220" s="5" t="str">
        <f>'[1]TCE - ANEXO IV - Preencher'!G229</f>
        <v>SAFETY CIRURGICA COMERCIO DE MATERIAIS MEDICOS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000018129</v>
      </c>
      <c r="I220" s="6" t="str">
        <f>IF('[1]TCE - ANEXO IV - Preencher'!K229="","",'[1]TCE - ANEXO IV - Preencher'!K229)</f>
        <v>15/12/2025</v>
      </c>
      <c r="J220" s="5" t="str">
        <f>'[1]TCE - ANEXO IV - Preencher'!L229</f>
        <v>26251243376690000190550010000181291346460613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600</v>
      </c>
    </row>
    <row r="221" spans="1:12" s="8" customFormat="1" ht="19.5" customHeight="1" x14ac:dyDescent="0.25">
      <c r="A221" s="3">
        <f>IFERROR(VLOOKUP(B221,'[1]DADOS (OCULTAR)'!$Q$3:$S$136,3,0),"")</f>
        <v>9039744000860</v>
      </c>
      <c r="B221" s="4" t="str">
        <f>'[1]TCE - ANEXO IV - Preencher'!C230</f>
        <v>HOSPITAL DOM HÉLDER CÂMARA - CG. Nº 018/2022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43.376.690/0001-90</v>
      </c>
      <c r="E221" s="5" t="str">
        <f>'[1]TCE - ANEXO IV - Preencher'!G230</f>
        <v>SAFETY CIRURGICA COMERCIO DE MATERIAIS MEDICOS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000018514</v>
      </c>
      <c r="I221" s="6" t="str">
        <f>IF('[1]TCE - ANEXO IV - Preencher'!K230="","",'[1]TCE - ANEXO IV - Preencher'!K230)</f>
        <v>18/12/2025</v>
      </c>
      <c r="J221" s="5" t="str">
        <f>'[1]TCE - ANEXO IV - Preencher'!L230</f>
        <v>26251243376690000190550010000185141211511170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600</v>
      </c>
    </row>
    <row r="222" spans="1:12" s="8" customFormat="1" ht="19.5" customHeight="1" x14ac:dyDescent="0.25">
      <c r="A222" s="3">
        <f>IFERROR(VLOOKUP(B222,'[1]DADOS (OCULTAR)'!$Q$3:$S$136,3,0),"")</f>
        <v>9039744000860</v>
      </c>
      <c r="B222" s="4" t="str">
        <f>'[1]TCE - ANEXO IV - Preencher'!C231</f>
        <v>HOSPITAL DOM HÉLDER CÂMARA - CG. Nº 018/2022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43.376.690/0001-90</v>
      </c>
      <c r="E222" s="5" t="str">
        <f>'[1]TCE - ANEXO IV - Preencher'!G231</f>
        <v>SAFETY CIRURGICA COMERCIO DE MATERIAIS MEDICOS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000018689</v>
      </c>
      <c r="I222" s="6" t="str">
        <f>IF('[1]TCE - ANEXO IV - Preencher'!K231="","",'[1]TCE - ANEXO IV - Preencher'!K231)</f>
        <v>22/12/2025</v>
      </c>
      <c r="J222" s="5" t="str">
        <f>'[1]TCE - ANEXO IV - Preencher'!L231</f>
        <v>26251243376690000190550010000186891138518626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1200</v>
      </c>
    </row>
    <row r="223" spans="1:12" s="8" customFormat="1" ht="19.5" customHeight="1" x14ac:dyDescent="0.25">
      <c r="A223" s="3">
        <f>IFERROR(VLOOKUP(B223,'[1]DADOS (OCULTAR)'!$Q$3:$S$136,3,0),"")</f>
        <v>9039744000860</v>
      </c>
      <c r="B223" s="4" t="str">
        <f>'[1]TCE - ANEXO IV - Preencher'!C232</f>
        <v>HOSPITAL DOM HÉLDER CÂMARA - CG. Nº 018/2022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43.376.690/0001-90</v>
      </c>
      <c r="E223" s="5" t="str">
        <f>'[1]TCE - ANEXO IV - Preencher'!G232</f>
        <v>SAFETY CIRURGICA COMERCIO DE MATERIAIS MEDICOS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000018691</v>
      </c>
      <c r="I223" s="6" t="str">
        <f>IF('[1]TCE - ANEXO IV - Preencher'!K232="","",'[1]TCE - ANEXO IV - Preencher'!K232)</f>
        <v>22/12/2025</v>
      </c>
      <c r="J223" s="5" t="str">
        <f>'[1]TCE - ANEXO IV - Preencher'!L232</f>
        <v>26251243376690000190550010000186911484117861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600</v>
      </c>
    </row>
    <row r="224" spans="1:12" s="8" customFormat="1" ht="19.5" customHeight="1" x14ac:dyDescent="0.25">
      <c r="A224" s="3">
        <f>IFERROR(VLOOKUP(B224,'[1]DADOS (OCULTAR)'!$Q$3:$S$136,3,0),"")</f>
        <v>9039744000860</v>
      </c>
      <c r="B224" s="4" t="str">
        <f>'[1]TCE - ANEXO IV - Preencher'!C233</f>
        <v>HOSPITAL DOM HÉLDER CÂMARA - CG. Nº 018/2022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43.376.690/0001-90</v>
      </c>
      <c r="E224" s="5" t="str">
        <f>'[1]TCE - ANEXO IV - Preencher'!G233</f>
        <v>SAFETY CIRURGICA COMERCIO DE MATERIAIS MEDICOS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000018693</v>
      </c>
      <c r="I224" s="6" t="str">
        <f>IF('[1]TCE - ANEXO IV - Preencher'!K233="","",'[1]TCE - ANEXO IV - Preencher'!K233)</f>
        <v>22/12/2025</v>
      </c>
      <c r="J224" s="5" t="str">
        <f>'[1]TCE - ANEXO IV - Preencher'!L233</f>
        <v>26251243376690000190550010000186931401612830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380</v>
      </c>
    </row>
    <row r="225" spans="1:12" s="8" customFormat="1" ht="19.5" customHeight="1" x14ac:dyDescent="0.25">
      <c r="A225" s="3">
        <f>IFERROR(VLOOKUP(B225,'[1]DADOS (OCULTAR)'!$Q$3:$S$136,3,0),"")</f>
        <v>9039744000860</v>
      </c>
      <c r="B225" s="4" t="str">
        <f>'[1]TCE - ANEXO IV - Preencher'!C234</f>
        <v>HOSPITAL DOM HÉLDER CÂMARA - CG. Nº 018/2022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43.376.690/0001-90</v>
      </c>
      <c r="E225" s="5" t="str">
        <f>'[1]TCE - ANEXO IV - Preencher'!G234</f>
        <v>SAFETY CIRURGICA COMERCIO DE MATERIAIS MEDICOS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000018724</v>
      </c>
      <c r="I225" s="6" t="str">
        <f>IF('[1]TCE - ANEXO IV - Preencher'!K234="","",'[1]TCE - ANEXO IV - Preencher'!K234)</f>
        <v>22/12/2025</v>
      </c>
      <c r="J225" s="5" t="str">
        <f>'[1]TCE - ANEXO IV - Preencher'!L234</f>
        <v>26251243376690000190550010000187241974607779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4580</v>
      </c>
    </row>
    <row r="226" spans="1:12" s="8" customFormat="1" ht="19.5" customHeight="1" x14ac:dyDescent="0.25">
      <c r="A226" s="3">
        <f>IFERROR(VLOOKUP(B226,'[1]DADOS (OCULTAR)'!$Q$3:$S$136,3,0),"")</f>
        <v>9039744000860</v>
      </c>
      <c r="B226" s="4" t="str">
        <f>'[1]TCE - ANEXO IV - Preencher'!C235</f>
        <v>HOSPITAL DOM HÉLDER CÂMARA - CG. Nº 018/2022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43.376.690/0001-90</v>
      </c>
      <c r="E226" s="5" t="str">
        <f>'[1]TCE - ANEXO IV - Preencher'!G235</f>
        <v>SAFETY CIRURGICA COMERCIO DE MATERIAIS MEDICOS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000018728</v>
      </c>
      <c r="I226" s="6" t="str">
        <f>IF('[1]TCE - ANEXO IV - Preencher'!K235="","",'[1]TCE - ANEXO IV - Preencher'!K235)</f>
        <v>22/12/2025</v>
      </c>
      <c r="J226" s="5" t="str">
        <f>'[1]TCE - ANEXO IV - Preencher'!L235</f>
        <v>26251243376690000190550010000187281690098658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1400</v>
      </c>
    </row>
    <row r="227" spans="1:12" s="8" customFormat="1" ht="19.5" customHeight="1" x14ac:dyDescent="0.25">
      <c r="A227" s="3">
        <f>IFERROR(VLOOKUP(B227,'[1]DADOS (OCULTAR)'!$Q$3:$S$136,3,0),"")</f>
        <v>9039744000860</v>
      </c>
      <c r="B227" s="4" t="str">
        <f>'[1]TCE - ANEXO IV - Preencher'!C236</f>
        <v>HOSPITAL DOM HÉLDER CÂMARA - CG. Nº 018/2022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43.376.690/0001-90</v>
      </c>
      <c r="E227" s="5" t="str">
        <f>'[1]TCE - ANEXO IV - Preencher'!G236</f>
        <v>SAFETY CIRURGICA COMERCIO DE MATERIAIS MEDICOS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000018733</v>
      </c>
      <c r="I227" s="6" t="str">
        <f>IF('[1]TCE - ANEXO IV - Preencher'!K236="","",'[1]TCE - ANEXO IV - Preencher'!K236)</f>
        <v>22/12/2025</v>
      </c>
      <c r="J227" s="5" t="str">
        <f>'[1]TCE - ANEXO IV - Preencher'!L236</f>
        <v>26251243376690000190550010000187331853045191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600</v>
      </c>
    </row>
    <row r="228" spans="1:12" s="8" customFormat="1" ht="19.5" customHeight="1" x14ac:dyDescent="0.25">
      <c r="A228" s="3">
        <f>IFERROR(VLOOKUP(B228,'[1]DADOS (OCULTAR)'!$Q$3:$S$136,3,0),"")</f>
        <v>9039744000860</v>
      </c>
      <c r="B228" s="4" t="str">
        <f>'[1]TCE - ANEXO IV - Preencher'!C237</f>
        <v>HOSPITAL DOM HÉLDER CÂMARA - CG. Nº 018/2022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43.376.690/0001-90</v>
      </c>
      <c r="E228" s="5" t="str">
        <f>'[1]TCE - ANEXO IV - Preencher'!G237</f>
        <v>SAFETY CIRURGICA COMERCIO DE MATERIAIS MEDICOS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000018736</v>
      </c>
      <c r="I228" s="6" t="str">
        <f>IF('[1]TCE - ANEXO IV - Preencher'!K237="","",'[1]TCE - ANEXO IV - Preencher'!K237)</f>
        <v>22/12/2025</v>
      </c>
      <c r="J228" s="5" t="str">
        <f>'[1]TCE - ANEXO IV - Preencher'!L237</f>
        <v>26251243376690000190550010000187361621606137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1400</v>
      </c>
    </row>
    <row r="229" spans="1:12" s="8" customFormat="1" ht="19.5" customHeight="1" x14ac:dyDescent="0.25">
      <c r="A229" s="3">
        <f>IFERROR(VLOOKUP(B229,'[1]DADOS (OCULTAR)'!$Q$3:$S$136,3,0),"")</f>
        <v>9039744000860</v>
      </c>
      <c r="B229" s="4" t="str">
        <f>'[1]TCE - ANEXO IV - Preencher'!C238</f>
        <v>HOSPITAL DOM HÉLDER CÂMARA - CG. Nº 018/2022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43.376.690/0001-90</v>
      </c>
      <c r="E229" s="5" t="str">
        <f>'[1]TCE - ANEXO IV - Preencher'!G238</f>
        <v>SAFETY CIRURGICA COMERCIO DE MATERIAIS MEDICOS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000018741</v>
      </c>
      <c r="I229" s="6" t="str">
        <f>IF('[1]TCE - ANEXO IV - Preencher'!K238="","",'[1]TCE - ANEXO IV - Preencher'!K238)</f>
        <v>22/12/2025</v>
      </c>
      <c r="J229" s="5" t="str">
        <f>'[1]TCE - ANEXO IV - Preencher'!L238</f>
        <v>26251243376690000190550010000187411802032434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2800</v>
      </c>
    </row>
    <row r="230" spans="1:12" s="8" customFormat="1" ht="19.5" customHeight="1" x14ac:dyDescent="0.25">
      <c r="A230" s="3">
        <f>IFERROR(VLOOKUP(B230,'[1]DADOS (OCULTAR)'!$Q$3:$S$136,3,0),"")</f>
        <v>9039744000860</v>
      </c>
      <c r="B230" s="4" t="str">
        <f>'[1]TCE - ANEXO IV - Preencher'!C239</f>
        <v>HOSPITAL DOM HÉLDER CÂMARA - CG. Nº 018/2022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43.376.690/0001-90</v>
      </c>
      <c r="E230" s="5" t="str">
        <f>'[1]TCE - ANEXO IV - Preencher'!G239</f>
        <v>SAFETY CIRURGICA COMERCIO DE MATERIAIS MEDICOS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000018784</v>
      </c>
      <c r="I230" s="6" t="str">
        <f>IF('[1]TCE - ANEXO IV - Preencher'!K239="","",'[1]TCE - ANEXO IV - Preencher'!K239)</f>
        <v>23/12/2025</v>
      </c>
      <c r="J230" s="5" t="str">
        <f>'[1]TCE - ANEXO IV - Preencher'!L239</f>
        <v>26251243376690000190550010000187841072029818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380</v>
      </c>
    </row>
    <row r="231" spans="1:12" s="8" customFormat="1" ht="19.5" customHeight="1" x14ac:dyDescent="0.25">
      <c r="A231" s="3">
        <f>IFERROR(VLOOKUP(B231,'[1]DADOS (OCULTAR)'!$Q$3:$S$136,3,0),"")</f>
        <v>9039744000860</v>
      </c>
      <c r="B231" s="4" t="str">
        <f>'[1]TCE - ANEXO IV - Preencher'!C240</f>
        <v>HOSPITAL DOM HÉLDER CÂMARA - CG. Nº 018/2022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43.376.690/0001-90</v>
      </c>
      <c r="E231" s="5" t="str">
        <f>'[1]TCE - ANEXO IV - Preencher'!G240</f>
        <v>SAFETY CIRURGICA COMERCIO DE MATERIAIS MEDICOS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000018786</v>
      </c>
      <c r="I231" s="6" t="str">
        <f>IF('[1]TCE - ANEXO IV - Preencher'!K240="","",'[1]TCE - ANEXO IV - Preencher'!K240)</f>
        <v>23/12/2025</v>
      </c>
      <c r="J231" s="5" t="str">
        <f>'[1]TCE - ANEXO IV - Preencher'!L240</f>
        <v>26251243376690000190550010000187861953423590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600</v>
      </c>
    </row>
    <row r="232" spans="1:12" s="8" customFormat="1" ht="19.5" customHeight="1" x14ac:dyDescent="0.25">
      <c r="A232" s="3">
        <f>IFERROR(VLOOKUP(B232,'[1]DADOS (OCULTAR)'!$Q$3:$S$136,3,0),"")</f>
        <v>9039744000860</v>
      </c>
      <c r="B232" s="4" t="str">
        <f>'[1]TCE - ANEXO IV - Preencher'!C241</f>
        <v>HOSPITAL DOM HÉLDER CÂMARA - CG. Nº 018/2022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43.376.690/0001-90</v>
      </c>
      <c r="E232" s="5" t="str">
        <f>'[1]TCE - ANEXO IV - Preencher'!G241</f>
        <v>SAFETY CIRURGICA COMERCIO DE MATERIAIS MEDICOS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000018789</v>
      </c>
      <c r="I232" s="6" t="str">
        <f>IF('[1]TCE - ANEXO IV - Preencher'!K241="","",'[1]TCE - ANEXO IV - Preencher'!K241)</f>
        <v>23/12/2025</v>
      </c>
      <c r="J232" s="5" t="str">
        <f>'[1]TCE - ANEXO IV - Preencher'!L241</f>
        <v>26251243376690000190550010000187891283697345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1200</v>
      </c>
    </row>
    <row r="233" spans="1:12" s="8" customFormat="1" ht="19.5" customHeight="1" x14ac:dyDescent="0.25">
      <c r="A233" s="3">
        <f>IFERROR(VLOOKUP(B233,'[1]DADOS (OCULTAR)'!$Q$3:$S$136,3,0),"")</f>
        <v>9039744000860</v>
      </c>
      <c r="B233" s="4" t="str">
        <f>'[1]TCE - ANEXO IV - Preencher'!C242</f>
        <v>HOSPITAL DOM HÉLDER CÂMARA - CG. Nº 018/2022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43.376.690/0001-90</v>
      </c>
      <c r="E233" s="5" t="str">
        <f>'[1]TCE - ANEXO IV - Preencher'!G242</f>
        <v>SAFETY CIRURGICA COMERCIO DE MATERIAIS MEDICOS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000018847</v>
      </c>
      <c r="I233" s="6" t="str">
        <f>IF('[1]TCE - ANEXO IV - Preencher'!K242="","",'[1]TCE - ANEXO IV - Preencher'!K242)</f>
        <v>24/12/2025</v>
      </c>
      <c r="J233" s="5" t="str">
        <f>'[1]TCE - ANEXO IV - Preencher'!L242</f>
        <v>26251243376690000190550010000188471689424882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600</v>
      </c>
    </row>
    <row r="234" spans="1:12" s="8" customFormat="1" ht="19.5" customHeight="1" x14ac:dyDescent="0.25">
      <c r="A234" s="3">
        <f>IFERROR(VLOOKUP(B234,'[1]DADOS (OCULTAR)'!$Q$3:$S$136,3,0),"")</f>
        <v>9039744000860</v>
      </c>
      <c r="B234" s="4" t="str">
        <f>'[1]TCE - ANEXO IV - Preencher'!C243</f>
        <v>HOSPITAL DOM HÉLDER CÂMARA - CG. Nº 018/2022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43.376.690/0001-90</v>
      </c>
      <c r="E234" s="5" t="str">
        <f>'[1]TCE - ANEXO IV - Preencher'!G243</f>
        <v>SAFETY CIRURGICA COMERCIO DE MATERIAIS MEDICOS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000018879</v>
      </c>
      <c r="I234" s="6" t="str">
        <f>IF('[1]TCE - ANEXO IV - Preencher'!K243="","",'[1]TCE - ANEXO IV - Preencher'!K243)</f>
        <v>26/12/2025</v>
      </c>
      <c r="J234" s="5" t="str">
        <f>'[1]TCE - ANEXO IV - Preencher'!L243</f>
        <v>26251243376690000190550010000188791948377838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380</v>
      </c>
    </row>
    <row r="235" spans="1:12" s="8" customFormat="1" ht="19.5" customHeight="1" x14ac:dyDescent="0.25">
      <c r="A235" s="3">
        <f>IFERROR(VLOOKUP(B235,'[1]DADOS (OCULTAR)'!$Q$3:$S$136,3,0),"")</f>
        <v>9039744000860</v>
      </c>
      <c r="B235" s="4" t="str">
        <f>'[1]TCE - ANEXO IV - Preencher'!C244</f>
        <v>HOSPITAL DOM HÉLDER CÂMARA - CG. Nº 018/2022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43.376.690/0001-90</v>
      </c>
      <c r="E235" s="5" t="str">
        <f>'[1]TCE - ANEXO IV - Preencher'!G244</f>
        <v>SAFETY CIRURGICA COMERCIO DE MATERIAIS MEDICOS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000018883</v>
      </c>
      <c r="I235" s="6" t="str">
        <f>IF('[1]TCE - ANEXO IV - Preencher'!K244="","",'[1]TCE - ANEXO IV - Preencher'!K244)</f>
        <v>26/12/2025</v>
      </c>
      <c r="J235" s="5" t="str">
        <f>'[1]TCE - ANEXO IV - Preencher'!L244</f>
        <v>26251243376690000190550010000188831251455631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1780</v>
      </c>
    </row>
    <row r="236" spans="1:12" s="8" customFormat="1" ht="19.5" customHeight="1" x14ac:dyDescent="0.25">
      <c r="A236" s="3">
        <f>IFERROR(VLOOKUP(B236,'[1]DADOS (OCULTAR)'!$Q$3:$S$136,3,0),"")</f>
        <v>9039744000860</v>
      </c>
      <c r="B236" s="4" t="str">
        <f>'[1]TCE - ANEXO IV - Preencher'!C245</f>
        <v>HOSPITAL DOM HÉLDER CÂMARA - CG. Nº 018/2022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43.376.690/0001-90</v>
      </c>
      <c r="E236" s="5" t="str">
        <f>'[1]TCE - ANEXO IV - Preencher'!G245</f>
        <v>SAFETY CIRURGICA COMERCIO DE MATERIAIS MEDICOS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000018887</v>
      </c>
      <c r="I236" s="6" t="str">
        <f>IF('[1]TCE - ANEXO IV - Preencher'!K245="","",'[1]TCE - ANEXO IV - Preencher'!K245)</f>
        <v>26/12/2025</v>
      </c>
      <c r="J236" s="5" t="str">
        <f>'[1]TCE - ANEXO IV - Preencher'!L245</f>
        <v>26251243376690000190550010000188871364294942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380</v>
      </c>
    </row>
    <row r="237" spans="1:12" s="8" customFormat="1" ht="19.5" customHeight="1" x14ac:dyDescent="0.25">
      <c r="A237" s="3">
        <f>IFERROR(VLOOKUP(B237,'[1]DADOS (OCULTAR)'!$Q$3:$S$136,3,0),"")</f>
        <v>9039744000860</v>
      </c>
      <c r="B237" s="4" t="str">
        <f>'[1]TCE - ANEXO IV - Preencher'!C246</f>
        <v>HOSPITAL DOM HÉLDER CÂMARA - CG. Nº 018/2022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43.376.690/0001-90</v>
      </c>
      <c r="E237" s="5" t="str">
        <f>'[1]TCE - ANEXO IV - Preencher'!G246</f>
        <v>SAFETY CIRURGICA COMERCIO DE MATERIAIS MEDICOS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000018889</v>
      </c>
      <c r="I237" s="6" t="str">
        <f>IF('[1]TCE - ANEXO IV - Preencher'!K246="","",'[1]TCE - ANEXO IV - Preencher'!K246)</f>
        <v>26/12/2025</v>
      </c>
      <c r="J237" s="5" t="str">
        <f>'[1]TCE - ANEXO IV - Preencher'!L246</f>
        <v>26251243376690000190550010000188891598384578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2800</v>
      </c>
    </row>
    <row r="238" spans="1:12" s="8" customFormat="1" ht="19.5" customHeight="1" x14ac:dyDescent="0.25">
      <c r="A238" s="3">
        <f>IFERROR(VLOOKUP(B238,'[1]DADOS (OCULTAR)'!$Q$3:$S$136,3,0),"")</f>
        <v>9039744000860</v>
      </c>
      <c r="B238" s="4" t="str">
        <f>'[1]TCE - ANEXO IV - Preencher'!C247</f>
        <v>HOSPITAL DOM HÉLDER CÂMARA - CG. Nº 018/2022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43.376.690/0001-90</v>
      </c>
      <c r="E238" s="5" t="str">
        <f>'[1]TCE - ANEXO IV - Preencher'!G247</f>
        <v>SAFETY CIRURGICA COMERCIO DE MATERIAIS MEDICOS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000018892</v>
      </c>
      <c r="I238" s="6" t="str">
        <f>IF('[1]TCE - ANEXO IV - Preencher'!K247="","",'[1]TCE - ANEXO IV - Preencher'!K247)</f>
        <v>26/12/2025</v>
      </c>
      <c r="J238" s="5" t="str">
        <f>'[1]TCE - ANEXO IV - Preencher'!L247</f>
        <v>26251243376690000190550010000188921711285075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2160</v>
      </c>
    </row>
    <row r="239" spans="1:12" s="8" customFormat="1" ht="19.5" customHeight="1" x14ac:dyDescent="0.25">
      <c r="A239" s="3">
        <f>IFERROR(VLOOKUP(B239,'[1]DADOS (OCULTAR)'!$Q$3:$S$136,3,0),"")</f>
        <v>9039744000860</v>
      </c>
      <c r="B239" s="4" t="str">
        <f>'[1]TCE - ANEXO IV - Preencher'!C248</f>
        <v>HOSPITAL DOM HÉLDER CÂMARA - CG. Nº 018/2022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43.376.690/0001-90</v>
      </c>
      <c r="E239" s="5" t="str">
        <f>'[1]TCE - ANEXO IV - Preencher'!G248</f>
        <v>SAFETY CIRURGICA COMERCIO DE MATERIAIS MEDICOS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000018894</v>
      </c>
      <c r="I239" s="6" t="str">
        <f>IF('[1]TCE - ANEXO IV - Preencher'!K248="","",'[1]TCE - ANEXO IV - Preencher'!K248)</f>
        <v>26/12/2025</v>
      </c>
      <c r="J239" s="5" t="str">
        <f>'[1]TCE - ANEXO IV - Preencher'!L248</f>
        <v>26251243376690000190550010000188941568538097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380</v>
      </c>
    </row>
    <row r="240" spans="1:12" s="8" customFormat="1" ht="19.5" customHeight="1" x14ac:dyDescent="0.25">
      <c r="A240" s="3">
        <f>IFERROR(VLOOKUP(B240,'[1]DADOS (OCULTAR)'!$Q$3:$S$136,3,0),"")</f>
        <v>9039744000860</v>
      </c>
      <c r="B240" s="4" t="str">
        <f>'[1]TCE - ANEXO IV - Preencher'!C249</f>
        <v>HOSPITAL DOM HÉLDER CÂMARA - CG. Nº 018/2022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43.376.690/0001-90</v>
      </c>
      <c r="E240" s="5" t="str">
        <f>'[1]TCE - ANEXO IV - Preencher'!G249</f>
        <v>SAFETY CIRURGICA COMERCIO DE MATERIAIS MEDICOS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000018897</v>
      </c>
      <c r="I240" s="6" t="str">
        <f>IF('[1]TCE - ANEXO IV - Preencher'!K249="","",'[1]TCE - ANEXO IV - Preencher'!K249)</f>
        <v>26/12/2025</v>
      </c>
      <c r="J240" s="5" t="str">
        <f>'[1]TCE - ANEXO IV - Preencher'!L249</f>
        <v>26251243376690000190550010000188971554470373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2800</v>
      </c>
    </row>
    <row r="241" spans="1:12" s="8" customFormat="1" ht="19.5" customHeight="1" x14ac:dyDescent="0.25">
      <c r="A241" s="3">
        <f>IFERROR(VLOOKUP(B241,'[1]DADOS (OCULTAR)'!$Q$3:$S$136,3,0),"")</f>
        <v>9039744000860</v>
      </c>
      <c r="B241" s="4" t="str">
        <f>'[1]TCE - ANEXO IV - Preencher'!C250</f>
        <v>HOSPITAL DOM HÉLDER CÂMARA - CG. Nº 018/2022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43.376.690/0001-90</v>
      </c>
      <c r="E241" s="5" t="str">
        <f>'[1]TCE - ANEXO IV - Preencher'!G250</f>
        <v>SAFETY CIRURGICA COMERCIO DE MATERIAIS MEDICOS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000018959</v>
      </c>
      <c r="I241" s="6" t="str">
        <f>IF('[1]TCE - ANEXO IV - Preencher'!K250="","",'[1]TCE - ANEXO IV - Preencher'!K250)</f>
        <v>29/12/2025</v>
      </c>
      <c r="J241" s="5" t="str">
        <f>'[1]TCE - ANEXO IV - Preencher'!L250</f>
        <v>26251243376690000190550010000189591019462349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380</v>
      </c>
    </row>
    <row r="242" spans="1:12" s="8" customFormat="1" ht="19.5" customHeight="1" x14ac:dyDescent="0.25">
      <c r="A242" s="3">
        <f>IFERROR(VLOOKUP(B242,'[1]DADOS (OCULTAR)'!$Q$3:$S$136,3,0),"")</f>
        <v>9039744000860</v>
      </c>
      <c r="B242" s="4" t="str">
        <f>'[1]TCE - ANEXO IV - Preencher'!C251</f>
        <v>HOSPITAL DOM HÉLDER CÂMARA - CG. Nº 018/2022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43.376.690/0001-90</v>
      </c>
      <c r="E242" s="5" t="str">
        <f>'[1]TCE - ANEXO IV - Preencher'!G251</f>
        <v>SAFETY CIRURGICA COMERCIO DE MATERIAIS MEDICOS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000018969</v>
      </c>
      <c r="I242" s="6" t="str">
        <f>IF('[1]TCE - ANEXO IV - Preencher'!K251="","",'[1]TCE - ANEXO IV - Preencher'!K251)</f>
        <v>29/12/2025</v>
      </c>
      <c r="J242" s="5" t="str">
        <f>'[1]TCE - ANEXO IV - Preencher'!L251</f>
        <v>26251243376690000190550010000189691084341867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3560</v>
      </c>
    </row>
    <row r="243" spans="1:12" s="8" customFormat="1" ht="19.5" customHeight="1" x14ac:dyDescent="0.25">
      <c r="A243" s="3">
        <f>IFERROR(VLOOKUP(B243,'[1]DADOS (OCULTAR)'!$Q$3:$S$136,3,0),"")</f>
        <v>9039744000860</v>
      </c>
      <c r="B243" s="4" t="str">
        <f>'[1]TCE - ANEXO IV - Preencher'!C252</f>
        <v>HOSPITAL DOM HÉLDER CÂMARA - CG. Nº 018/2022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43.376.690/0001-90</v>
      </c>
      <c r="E243" s="5" t="str">
        <f>'[1]TCE - ANEXO IV - Preencher'!G252</f>
        <v>SAFETY CIRURGICA COMERCIO DE MATERIAIS MEDICOS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000018972</v>
      </c>
      <c r="I243" s="6" t="str">
        <f>IF('[1]TCE - ANEXO IV - Preencher'!K252="","",'[1]TCE - ANEXO IV - Preencher'!K252)</f>
        <v>29/12/2025</v>
      </c>
      <c r="J243" s="5" t="str">
        <f>'[1]TCE - ANEXO IV - Preencher'!L252</f>
        <v>26251243376690000190550010000189721317315800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2800</v>
      </c>
    </row>
    <row r="244" spans="1:12" s="8" customFormat="1" ht="19.5" customHeight="1" x14ac:dyDescent="0.25">
      <c r="A244" s="3">
        <f>IFERROR(VLOOKUP(B244,'[1]DADOS (OCULTAR)'!$Q$3:$S$136,3,0),"")</f>
        <v>9039744000860</v>
      </c>
      <c r="B244" s="4" t="str">
        <f>'[1]TCE - ANEXO IV - Preencher'!C253</f>
        <v>HOSPITAL DOM HÉLDER CÂMARA - CG. Nº 018/2022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43.376.690/0001-90</v>
      </c>
      <c r="E244" s="5" t="str">
        <f>'[1]TCE - ANEXO IV - Preencher'!G253</f>
        <v>SAFETY CIRURGICA COMERCIO DE MATERIAIS MEDICOS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000018974</v>
      </c>
      <c r="I244" s="6" t="str">
        <f>IF('[1]TCE - ANEXO IV - Preencher'!K253="","",'[1]TCE - ANEXO IV - Preencher'!K253)</f>
        <v>29/12/2025</v>
      </c>
      <c r="J244" s="5" t="str">
        <f>'[1]TCE - ANEXO IV - Preencher'!L253</f>
        <v>26251243376690000190550010000189741114019070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380</v>
      </c>
    </row>
    <row r="245" spans="1:12" s="8" customFormat="1" ht="19.5" customHeight="1" x14ac:dyDescent="0.25">
      <c r="A245" s="3">
        <f>IFERROR(VLOOKUP(B245,'[1]DADOS (OCULTAR)'!$Q$3:$S$136,3,0),"")</f>
        <v>9039744000860</v>
      </c>
      <c r="B245" s="4" t="str">
        <f>'[1]TCE - ANEXO IV - Preencher'!C254</f>
        <v>HOSPITAL DOM HÉLDER CÂMARA - CG. Nº 018/2022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43.376.690/0001-90</v>
      </c>
      <c r="E245" s="5" t="str">
        <f>'[1]TCE - ANEXO IV - Preencher'!G254</f>
        <v>SAFETY CIRURGICA COMERCIO DE MATERIAIS MEDICOS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000018992</v>
      </c>
      <c r="I245" s="6" t="str">
        <f>IF('[1]TCE - ANEXO IV - Preencher'!K254="","",'[1]TCE - ANEXO IV - Preencher'!K254)</f>
        <v>29/12/2025</v>
      </c>
      <c r="J245" s="5" t="str">
        <f>'[1]TCE - ANEXO IV - Preencher'!L254</f>
        <v>26251243376690000190550010000189921288226355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1520</v>
      </c>
    </row>
    <row r="246" spans="1:12" s="8" customFormat="1" ht="19.5" customHeight="1" x14ac:dyDescent="0.25">
      <c r="A246" s="3">
        <f>IFERROR(VLOOKUP(B246,'[1]DADOS (OCULTAR)'!$Q$3:$S$136,3,0),"")</f>
        <v>9039744000860</v>
      </c>
      <c r="B246" s="4" t="str">
        <f>'[1]TCE - ANEXO IV - Preencher'!C255</f>
        <v>HOSPITAL DOM HÉLDER CÂMARA - CG. Nº 018/2022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43.376.690/0001-90</v>
      </c>
      <c r="E246" s="5" t="str">
        <f>'[1]TCE - ANEXO IV - Preencher'!G255</f>
        <v>SAFETY CIRURGICA COMERCIO DE MATERIAIS MEDICOS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000019021</v>
      </c>
      <c r="I246" s="6" t="str">
        <f>IF('[1]TCE - ANEXO IV - Preencher'!K255="","",'[1]TCE - ANEXO IV - Preencher'!K255)</f>
        <v>29/12/2025</v>
      </c>
      <c r="J246" s="5" t="str">
        <f>'[1]TCE - ANEXO IV - Preencher'!L255</f>
        <v>26251243376690000190550010000190211841813933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380</v>
      </c>
    </row>
    <row r="247" spans="1:12" s="8" customFormat="1" ht="19.5" customHeight="1" x14ac:dyDescent="0.25">
      <c r="A247" s="3">
        <f>IFERROR(VLOOKUP(B247,'[1]DADOS (OCULTAR)'!$Q$3:$S$136,3,0),"")</f>
        <v>9039744000860</v>
      </c>
      <c r="B247" s="4" t="str">
        <f>'[1]TCE - ANEXO IV - Preencher'!C256</f>
        <v>HOSPITAL DOM HÉLDER CÂMARA - CG. Nº 018/2022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43.376.690/0001-90</v>
      </c>
      <c r="E247" s="5" t="str">
        <f>'[1]TCE - ANEXO IV - Preencher'!G256</f>
        <v>SAFETY CIRURGICA COMERCIO DE MATERIAIS MEDICOS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000019041</v>
      </c>
      <c r="I247" s="6" t="str">
        <f>IF('[1]TCE - ANEXO IV - Preencher'!K256="","",'[1]TCE - ANEXO IV - Preencher'!K256)</f>
        <v>29/12/2025</v>
      </c>
      <c r="J247" s="5" t="str">
        <f>'[1]TCE - ANEXO IV - Preencher'!L256</f>
        <v>26251243376690000190550010000190411651047094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1400</v>
      </c>
    </row>
    <row r="248" spans="1:12" s="8" customFormat="1" ht="19.5" customHeight="1" x14ac:dyDescent="0.25">
      <c r="A248" s="3">
        <f>IFERROR(VLOOKUP(B248,'[1]DADOS (OCULTAR)'!$Q$3:$S$136,3,0),"")</f>
        <v>9039744000860</v>
      </c>
      <c r="B248" s="4" t="str">
        <f>'[1]TCE - ANEXO IV - Preencher'!C257</f>
        <v>HOSPITAL DOM HÉLDER CÂMARA - CG. Nº 018/2022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43.376.690/0001-90</v>
      </c>
      <c r="E248" s="5" t="str">
        <f>'[1]TCE - ANEXO IV - Preencher'!G257</f>
        <v>SAFETY CIRURGICA COMERCIO DE MATERIAIS MEDICOS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000019059</v>
      </c>
      <c r="I248" s="6" t="str">
        <f>IF('[1]TCE - ANEXO IV - Preencher'!K257="","",'[1]TCE - ANEXO IV - Preencher'!K257)</f>
        <v>30/12/2025</v>
      </c>
      <c r="J248" s="5" t="str">
        <f>'[1]TCE - ANEXO IV - Preencher'!L257</f>
        <v>26251243376690000190550010000190591521443105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1400</v>
      </c>
    </row>
    <row r="249" spans="1:12" s="8" customFormat="1" ht="19.5" customHeight="1" x14ac:dyDescent="0.25">
      <c r="A249" s="3">
        <f>IFERROR(VLOOKUP(B249,'[1]DADOS (OCULTAR)'!$Q$3:$S$136,3,0),"")</f>
        <v>9039744000860</v>
      </c>
      <c r="B249" s="4" t="str">
        <f>'[1]TCE - ANEXO IV - Preencher'!C258</f>
        <v>HOSPITAL DOM HÉLDER CÂMARA - CG. Nº 018/2022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43.376.690/0001-90</v>
      </c>
      <c r="E249" s="5" t="str">
        <f>'[1]TCE - ANEXO IV - Preencher'!G258</f>
        <v>SAFETY CIRURGICA COMERCIO DE MATERIAIS MEDICOS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000019065</v>
      </c>
      <c r="I249" s="6" t="str">
        <f>IF('[1]TCE - ANEXO IV - Preencher'!K258="","",'[1]TCE - ANEXO IV - Preencher'!K258)</f>
        <v>30/12/2025</v>
      </c>
      <c r="J249" s="5" t="str">
        <f>'[1]TCE - ANEXO IV - Preencher'!L258</f>
        <v>26251243376690000190550010000190651630749873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1200</v>
      </c>
    </row>
    <row r="250" spans="1:12" s="8" customFormat="1" ht="19.5" customHeight="1" x14ac:dyDescent="0.25">
      <c r="A250" s="3">
        <f>IFERROR(VLOOKUP(B250,'[1]DADOS (OCULTAR)'!$Q$3:$S$136,3,0),"")</f>
        <v>9039744000860</v>
      </c>
      <c r="B250" s="4" t="str">
        <f>'[1]TCE - ANEXO IV - Preencher'!C259</f>
        <v>HOSPITAL DOM HÉLDER CÂMARA - CG. Nº 018/2022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43.376.690/0001-90</v>
      </c>
      <c r="E250" s="5" t="str">
        <f>'[1]TCE - ANEXO IV - Preencher'!G259</f>
        <v>SAFETY CIRURGICA COMERCIO DE MATERIAIS MEDICOS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000019137</v>
      </c>
      <c r="I250" s="6" t="str">
        <f>IF('[1]TCE - ANEXO IV - Preencher'!K259="","",'[1]TCE - ANEXO IV - Preencher'!K259)</f>
        <v>31/12/2025</v>
      </c>
      <c r="J250" s="5" t="str">
        <f>'[1]TCE - ANEXO IV - Preencher'!L259</f>
        <v>26251243376690000190550010000191371895331460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1780</v>
      </c>
    </row>
    <row r="251" spans="1:12" s="8" customFormat="1" ht="19.5" customHeight="1" x14ac:dyDescent="0.25">
      <c r="A251" s="3">
        <f>IFERROR(VLOOKUP(B251,'[1]DADOS (OCULTAR)'!$Q$3:$S$136,3,0),"")</f>
        <v>9039744000860</v>
      </c>
      <c r="B251" s="4" t="str">
        <f>'[1]TCE - ANEXO IV - Preencher'!C260</f>
        <v>HOSPITAL DOM HÉLDER CÂMARA - CG. Nº 018/2022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43.376.690/0001-90</v>
      </c>
      <c r="E251" s="5" t="str">
        <f>'[1]TCE - ANEXO IV - Preencher'!G260</f>
        <v>SAFETY CIRURGICA COMERCIO DE MATERIAIS MEDICOS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000019139</v>
      </c>
      <c r="I251" s="6" t="str">
        <f>IF('[1]TCE - ANEXO IV - Preencher'!K260="","",'[1]TCE - ANEXO IV - Preencher'!K260)</f>
        <v>31/12/2025</v>
      </c>
      <c r="J251" s="5" t="str">
        <f>'[1]TCE - ANEXO IV - Preencher'!L260</f>
        <v>26251243376690000190550010000191391651993043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1200</v>
      </c>
    </row>
    <row r="252" spans="1:12" s="8" customFormat="1" ht="19.5" customHeight="1" x14ac:dyDescent="0.25">
      <c r="A252" s="3">
        <f>IFERROR(VLOOKUP(B252,'[1]DADOS (OCULTAR)'!$Q$3:$S$136,3,0),"")</f>
        <v>9039744000860</v>
      </c>
      <c r="B252" s="4" t="str">
        <f>'[1]TCE - ANEXO IV - Preencher'!C261</f>
        <v>HOSPITAL DOM HÉLDER CÂMARA - CG. Nº 018/2022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43.376.690/0001-90</v>
      </c>
      <c r="E252" s="5" t="str">
        <f>'[1]TCE - ANEXO IV - Preencher'!G261</f>
        <v>SAFETY CIRURGICA COMERCIO DE MATERIAIS MEDICOS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000019142</v>
      </c>
      <c r="I252" s="6" t="str">
        <f>IF('[1]TCE - ANEXO IV - Preencher'!K261="","",'[1]TCE - ANEXO IV - Preencher'!K261)</f>
        <v>31/12/2025</v>
      </c>
      <c r="J252" s="5" t="str">
        <f>'[1]TCE - ANEXO IV - Preencher'!L261</f>
        <v>26251243376690000190550010000191421340113063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1780</v>
      </c>
    </row>
    <row r="253" spans="1:12" s="8" customFormat="1" ht="19.5" customHeight="1" x14ac:dyDescent="0.25">
      <c r="A253" s="3">
        <f>IFERROR(VLOOKUP(B253,'[1]DADOS (OCULTAR)'!$Q$3:$S$136,3,0),"")</f>
        <v>9039744000860</v>
      </c>
      <c r="B253" s="4" t="str">
        <f>'[1]TCE - ANEXO IV - Preencher'!C262</f>
        <v>HOSPITAL DOM HÉLDER CÂMARA - CG. Nº 018/2022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43.376.690/0001-90</v>
      </c>
      <c r="E253" s="5" t="str">
        <f>'[1]TCE - ANEXO IV - Preencher'!G262</f>
        <v>SAFETY CIRURGICA COMERCIO DE MATERIAIS MEDICOS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000019155</v>
      </c>
      <c r="I253" s="6" t="str">
        <f>IF('[1]TCE - ANEXO IV - Preencher'!K262="","",'[1]TCE - ANEXO IV - Preencher'!K262)</f>
        <v>02/01/2026</v>
      </c>
      <c r="J253" s="5" t="str">
        <f>'[1]TCE - ANEXO IV - Preencher'!L262</f>
        <v>26260143376690000190550010000191551871080585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380</v>
      </c>
    </row>
    <row r="254" spans="1:12" s="8" customFormat="1" ht="19.5" customHeight="1" x14ac:dyDescent="0.25">
      <c r="A254" s="3">
        <f>IFERROR(VLOOKUP(B254,'[1]DADOS (OCULTAR)'!$Q$3:$S$136,3,0),"")</f>
        <v>9039744000860</v>
      </c>
      <c r="B254" s="4" t="str">
        <f>'[1]TCE - ANEXO IV - Preencher'!C263</f>
        <v>HOSPITAL DOM HÉLDER CÂMARA - CG. Nº 018/2022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43.376.690/0001-90</v>
      </c>
      <c r="E254" s="5" t="str">
        <f>'[1]TCE - ANEXO IV - Preencher'!G263</f>
        <v>SAFETY CIRURGICA COMERCIO DE MATERIAIS MEDICOS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000019172</v>
      </c>
      <c r="I254" s="6" t="str">
        <f>IF('[1]TCE - ANEXO IV - Preencher'!K263="","",'[1]TCE - ANEXO IV - Preencher'!K263)</f>
        <v>05/01/2026</v>
      </c>
      <c r="J254" s="5" t="str">
        <f>'[1]TCE - ANEXO IV - Preencher'!L263</f>
        <v>26260143376690000190550010000191721906763242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380</v>
      </c>
    </row>
    <row r="255" spans="1:12" s="8" customFormat="1" ht="19.5" customHeight="1" x14ac:dyDescent="0.25">
      <c r="A255" s="3">
        <f>IFERROR(VLOOKUP(B255,'[1]DADOS (OCULTAR)'!$Q$3:$S$136,3,0),"")</f>
        <v>9039744000860</v>
      </c>
      <c r="B255" s="4" t="str">
        <f>'[1]TCE - ANEXO IV - Preencher'!C264</f>
        <v>HOSPITAL DOM HÉLDER CÂMARA - CG. Nº 018/2022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43.376.690/0001-90</v>
      </c>
      <c r="E255" s="5" t="str">
        <f>'[1]TCE - ANEXO IV - Preencher'!G264</f>
        <v>SAFETY CIRURGICA COMERCIO DE MATERIAIS MEDICOS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000019174</v>
      </c>
      <c r="I255" s="6" t="str">
        <f>IF('[1]TCE - ANEXO IV - Preencher'!K264="","",'[1]TCE - ANEXO IV - Preencher'!K264)</f>
        <v>05/01/2026</v>
      </c>
      <c r="J255" s="5" t="str">
        <f>'[1]TCE - ANEXO IV - Preencher'!L264</f>
        <v>26260143376690000190550010000191741615518939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600</v>
      </c>
    </row>
    <row r="256" spans="1:12" s="8" customFormat="1" ht="19.5" customHeight="1" x14ac:dyDescent="0.25">
      <c r="A256" s="3">
        <f>IFERROR(VLOOKUP(B256,'[1]DADOS (OCULTAR)'!$Q$3:$S$136,3,0),"")</f>
        <v>9039744000860</v>
      </c>
      <c r="B256" s="4" t="str">
        <f>'[1]TCE - ANEXO IV - Preencher'!C265</f>
        <v>HOSPITAL DOM HÉLDER CÂMARA - CG. Nº 018/2022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43.376.690/0001-90</v>
      </c>
      <c r="E256" s="5" t="str">
        <f>'[1]TCE - ANEXO IV - Preencher'!G265</f>
        <v>SAFETY CIRURGICA COMERCIO DE MATERIAIS MEDICOS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000019179</v>
      </c>
      <c r="I256" s="6" t="str">
        <f>IF('[1]TCE - ANEXO IV - Preencher'!K265="","",'[1]TCE - ANEXO IV - Preencher'!K265)</f>
        <v>05/01/2026</v>
      </c>
      <c r="J256" s="5" t="str">
        <f>'[1]TCE - ANEXO IV - Preencher'!L265</f>
        <v>26260143376690000190550010000191791150088160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380</v>
      </c>
    </row>
    <row r="257" spans="1:12" s="8" customFormat="1" ht="19.5" customHeight="1" x14ac:dyDescent="0.25">
      <c r="A257" s="3">
        <f>IFERROR(VLOOKUP(B257,'[1]DADOS (OCULTAR)'!$Q$3:$S$136,3,0),"")</f>
        <v>9039744000860</v>
      </c>
      <c r="B257" s="4" t="str">
        <f>'[1]TCE - ANEXO IV - Preencher'!C266</f>
        <v>HOSPITAL DOM HÉLDER CÂMARA - CG. Nº 018/2022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43.376.690/0001-90</v>
      </c>
      <c r="E257" s="5" t="str">
        <f>'[1]TCE - ANEXO IV - Preencher'!G266</f>
        <v>SAFETY CIRURGICA COMERCIO DE MATERIAIS MEDICOS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000019183</v>
      </c>
      <c r="I257" s="6" t="str">
        <f>IF('[1]TCE - ANEXO IV - Preencher'!K266="","",'[1]TCE - ANEXO IV - Preencher'!K266)</f>
        <v>05/01/2026</v>
      </c>
      <c r="J257" s="5" t="str">
        <f>'[1]TCE - ANEXO IV - Preencher'!L266</f>
        <v>26260143376690000190550010000191831388602011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1780</v>
      </c>
    </row>
    <row r="258" spans="1:12" s="8" customFormat="1" ht="19.5" customHeight="1" x14ac:dyDescent="0.25">
      <c r="A258" s="3">
        <f>IFERROR(VLOOKUP(B258,'[1]DADOS (OCULTAR)'!$Q$3:$S$136,3,0),"")</f>
        <v>9039744000860</v>
      </c>
      <c r="B258" s="4" t="str">
        <f>'[1]TCE - ANEXO IV - Preencher'!C267</f>
        <v>HOSPITAL DOM HÉLDER CÂMARA - CG. Nº 018/2022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43.376.690/0001-90</v>
      </c>
      <c r="E258" s="5" t="str">
        <f>'[1]TCE - ANEXO IV - Preencher'!G267</f>
        <v>SAFETY CIRURGICA COMERCIO DE MATERIAIS MEDICOS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000019487</v>
      </c>
      <c r="I258" s="6" t="str">
        <f>IF('[1]TCE - ANEXO IV - Preencher'!K267="","",'[1]TCE - ANEXO IV - Preencher'!K267)</f>
        <v>08/01/2026</v>
      </c>
      <c r="J258" s="5" t="str">
        <f>'[1]TCE - ANEXO IV - Preencher'!L267</f>
        <v>26260143376690000190550010000194871720777153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600</v>
      </c>
    </row>
    <row r="259" spans="1:12" s="8" customFormat="1" ht="19.5" customHeight="1" x14ac:dyDescent="0.25">
      <c r="A259" s="3">
        <f>IFERROR(VLOOKUP(B259,'[1]DADOS (OCULTAR)'!$Q$3:$S$136,3,0),"")</f>
        <v>9039744000860</v>
      </c>
      <c r="B259" s="4" t="str">
        <f>'[1]TCE - ANEXO IV - Preencher'!C268</f>
        <v>HOSPITAL DOM HÉLDER CÂMARA - CG. Nº 018/2022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43.376.690/0001-90</v>
      </c>
      <c r="E259" s="5" t="str">
        <f>'[1]TCE - ANEXO IV - Preencher'!G268</f>
        <v>SAFETY CIRURGICA COMERCIO DE MATERIAIS MEDICOS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000019489</v>
      </c>
      <c r="I259" s="6" t="str">
        <f>IF('[1]TCE - ANEXO IV - Preencher'!K268="","",'[1]TCE - ANEXO IV - Preencher'!K268)</f>
        <v>08/01/2026</v>
      </c>
      <c r="J259" s="5" t="str">
        <f>'[1]TCE - ANEXO IV - Preencher'!L268</f>
        <v>26260143376690000190550010000194891422595337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600</v>
      </c>
    </row>
    <row r="260" spans="1:12" s="8" customFormat="1" ht="19.5" customHeight="1" x14ac:dyDescent="0.25">
      <c r="A260" s="3">
        <f>IFERROR(VLOOKUP(B260,'[1]DADOS (OCULTAR)'!$Q$3:$S$136,3,0),"")</f>
        <v>9039744000860</v>
      </c>
      <c r="B260" s="4" t="str">
        <f>'[1]TCE - ANEXO IV - Preencher'!C269</f>
        <v>HOSPITAL DOM HÉLDER CÂMARA - CG. Nº 018/2022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43.376.690/0001-90</v>
      </c>
      <c r="E260" s="5" t="str">
        <f>'[1]TCE - ANEXO IV - Preencher'!G269</f>
        <v>SAFETY CIRURGICA COMERCIO DE MATERIAIS MEDICOS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000019620</v>
      </c>
      <c r="I260" s="6" t="str">
        <f>IF('[1]TCE - ANEXO IV - Preencher'!K269="","",'[1]TCE - ANEXO IV - Preencher'!K269)</f>
        <v>12/01/2026</v>
      </c>
      <c r="J260" s="5" t="str">
        <f>'[1]TCE - ANEXO IV - Preencher'!L269</f>
        <v>26260143376690000190550010000196201272184563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3600</v>
      </c>
    </row>
    <row r="261" spans="1:12" s="8" customFormat="1" ht="19.5" customHeight="1" x14ac:dyDescent="0.25">
      <c r="A261" s="3">
        <f>IFERROR(VLOOKUP(B261,'[1]DADOS (OCULTAR)'!$Q$3:$S$136,3,0),"")</f>
        <v>9039744000860</v>
      </c>
      <c r="B261" s="4" t="str">
        <f>'[1]TCE - ANEXO IV - Preencher'!C270</f>
        <v>HOSPITAL DOM HÉLDER CÂMARA - CG. Nº 018/2022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43.376.690/0001-90</v>
      </c>
      <c r="E261" s="5" t="str">
        <f>'[1]TCE - ANEXO IV - Preencher'!G270</f>
        <v>SAFETY CIRURGICA COMERCIO DE MATERIAIS MEDICOS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000019681</v>
      </c>
      <c r="I261" s="6" t="str">
        <f>IF('[1]TCE - ANEXO IV - Preencher'!K270="","",'[1]TCE - ANEXO IV - Preencher'!K270)</f>
        <v>12/01/2026</v>
      </c>
      <c r="J261" s="5" t="str">
        <f>'[1]TCE - ANEXO IV - Preencher'!L270</f>
        <v>26260143376690000190550010000196811709590384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380</v>
      </c>
    </row>
    <row r="262" spans="1:12" s="8" customFormat="1" ht="19.5" customHeight="1" x14ac:dyDescent="0.25">
      <c r="A262" s="3">
        <f>IFERROR(VLOOKUP(B262,'[1]DADOS (OCULTAR)'!$Q$3:$S$136,3,0),"")</f>
        <v>9039744000860</v>
      </c>
      <c r="B262" s="4" t="str">
        <f>'[1]TCE - ANEXO IV - Preencher'!C271</f>
        <v>HOSPITAL DOM HÉLDER CÂMARA - CG. Nº 018/2022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43.376.690/0001-90</v>
      </c>
      <c r="E262" s="5" t="str">
        <f>'[1]TCE - ANEXO IV - Preencher'!G271</f>
        <v>SAFETY CIRURGICA COMERCIO DE MATERIAIS MEDICOS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000019696</v>
      </c>
      <c r="I262" s="6" t="str">
        <f>IF('[1]TCE - ANEXO IV - Preencher'!K271="","",'[1]TCE - ANEXO IV - Preencher'!K271)</f>
        <v>13/01/2026</v>
      </c>
      <c r="J262" s="5" t="str">
        <f>'[1]TCE - ANEXO IV - Preencher'!L271</f>
        <v>26260143376690000190550010000196961857790813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1780</v>
      </c>
    </row>
    <row r="263" spans="1:12" s="8" customFormat="1" ht="19.5" customHeight="1" x14ac:dyDescent="0.25">
      <c r="A263" s="3">
        <f>IFERROR(VLOOKUP(B263,'[1]DADOS (OCULTAR)'!$Q$3:$S$136,3,0),"")</f>
        <v>9039744000860</v>
      </c>
      <c r="B263" s="4" t="str">
        <f>'[1]TCE - ANEXO IV - Preencher'!C272</f>
        <v>HOSPITAL DOM HÉLDER CÂMARA - CG. Nº 018/2022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43.376.690/0001-90</v>
      </c>
      <c r="E263" s="5" t="str">
        <f>'[1]TCE - ANEXO IV - Preencher'!G272</f>
        <v>SAFETY CIRURGICA COMERCIO DE MATERIAIS MEDICOS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000020000</v>
      </c>
      <c r="I263" s="6" t="str">
        <f>IF('[1]TCE - ANEXO IV - Preencher'!K272="","",'[1]TCE - ANEXO IV - Preencher'!K272)</f>
        <v>19/01/2026</v>
      </c>
      <c r="J263" s="5" t="str">
        <f>'[1]TCE - ANEXO IV - Preencher'!L272</f>
        <v>26260143376690000190550010000200001969512636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600</v>
      </c>
    </row>
    <row r="264" spans="1:12" s="8" customFormat="1" ht="19.5" customHeight="1" x14ac:dyDescent="0.25">
      <c r="A264" s="3">
        <f>IFERROR(VLOOKUP(B264,'[1]DADOS (OCULTAR)'!$Q$3:$S$136,3,0),"")</f>
        <v>9039744000860</v>
      </c>
      <c r="B264" s="4" t="str">
        <f>'[1]TCE - ANEXO IV - Preencher'!C273</f>
        <v>HOSPITAL DOM HÉLDER CÂMARA - CG. Nº 018/2022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43.376.690/0001-90</v>
      </c>
      <c r="E264" s="5" t="str">
        <f>'[1]TCE - ANEXO IV - Preencher'!G273</f>
        <v>SAFETY CIRURGICA COMERCIO DE MATERIAIS MEDICOS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000020037</v>
      </c>
      <c r="I264" s="6" t="str">
        <f>IF('[1]TCE - ANEXO IV - Preencher'!K273="","",'[1]TCE - ANEXO IV - Preencher'!K273)</f>
        <v>19/01/2026</v>
      </c>
      <c r="J264" s="5" t="str">
        <f>'[1]TCE - ANEXO IV - Preencher'!L273</f>
        <v>26260143376690000190550010000200371785290495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675</v>
      </c>
    </row>
    <row r="265" spans="1:12" s="8" customFormat="1" ht="19.5" customHeight="1" x14ac:dyDescent="0.25">
      <c r="A265" s="3">
        <f>IFERROR(VLOOKUP(B265,'[1]DADOS (OCULTAR)'!$Q$3:$S$136,3,0),"")</f>
        <v>9039744000860</v>
      </c>
      <c r="B265" s="4" t="str">
        <f>'[1]TCE - ANEXO IV - Preencher'!C274</f>
        <v>HOSPITAL DOM HÉLDER CÂMARA - CG. Nº 018/2022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43.376.690/0001-90</v>
      </c>
      <c r="E265" s="5" t="str">
        <f>'[1]TCE - ANEXO IV - Preencher'!G274</f>
        <v>SAFETY CIRURGICA COMERCIO DE MATERIAIS MEDICOS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000020079</v>
      </c>
      <c r="I265" s="6" t="str">
        <f>IF('[1]TCE - ANEXO IV - Preencher'!K274="","",'[1]TCE - ANEXO IV - Preencher'!K274)</f>
        <v>20/01/2026</v>
      </c>
      <c r="J265" s="5" t="str">
        <f>'[1]TCE - ANEXO IV - Preencher'!L274</f>
        <v>26260143376690000190550010000200791379780152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600</v>
      </c>
    </row>
    <row r="266" spans="1:12" s="8" customFormat="1" ht="19.5" customHeight="1" x14ac:dyDescent="0.25">
      <c r="A266" s="3">
        <f>IFERROR(VLOOKUP(B266,'[1]DADOS (OCULTAR)'!$Q$3:$S$136,3,0),"")</f>
        <v>9039744000860</v>
      </c>
      <c r="B266" s="4" t="str">
        <f>'[1]TCE - ANEXO IV - Preencher'!C275</f>
        <v>HOSPITAL DOM HÉLDER CÂMARA - CG. Nº 018/2022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43.376.690/0001-90</v>
      </c>
      <c r="E266" s="5" t="str">
        <f>'[1]TCE - ANEXO IV - Preencher'!G275</f>
        <v>SAFETY CIRURGICA COMERCIO DE MATERIAIS MEDICOS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000020084</v>
      </c>
      <c r="I266" s="6" t="str">
        <f>IF('[1]TCE - ANEXO IV - Preencher'!K275="","",'[1]TCE - ANEXO IV - Preencher'!K275)</f>
        <v>20/01/2026</v>
      </c>
      <c r="J266" s="5" t="str">
        <f>'[1]TCE - ANEXO IV - Preencher'!L275</f>
        <v>26260143376690000190550010000200841922678988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1200</v>
      </c>
    </row>
    <row r="267" spans="1:12" s="8" customFormat="1" ht="19.5" customHeight="1" x14ac:dyDescent="0.25">
      <c r="A267" s="3">
        <f>IFERROR(VLOOKUP(B267,'[1]DADOS (OCULTAR)'!$Q$3:$S$136,3,0),"")</f>
        <v>9039744000860</v>
      </c>
      <c r="B267" s="4" t="str">
        <f>'[1]TCE - ANEXO IV - Preencher'!C276</f>
        <v>HOSPITAL DOM HÉLDER CÂMARA - CG. Nº 018/2022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43.376.690/0001-90</v>
      </c>
      <c r="E267" s="5" t="str">
        <f>'[1]TCE - ANEXO IV - Preencher'!G276</f>
        <v>SAFETY CIRURGICA COMERCIO DE MATERIAIS MEDICOS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000020086</v>
      </c>
      <c r="I267" s="6" t="str">
        <f>IF('[1]TCE - ANEXO IV - Preencher'!K276="","",'[1]TCE - ANEXO IV - Preencher'!K276)</f>
        <v>20/01/2026</v>
      </c>
      <c r="J267" s="5" t="str">
        <f>'[1]TCE - ANEXO IV - Preencher'!L276</f>
        <v>26260143376690000190550010000200861783660656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600</v>
      </c>
    </row>
    <row r="268" spans="1:12" s="8" customFormat="1" ht="19.5" customHeight="1" x14ac:dyDescent="0.25">
      <c r="A268" s="3">
        <f>IFERROR(VLOOKUP(B268,'[1]DADOS (OCULTAR)'!$Q$3:$S$136,3,0),"")</f>
        <v>9039744000860</v>
      </c>
      <c r="B268" s="4" t="str">
        <f>'[1]TCE - ANEXO IV - Preencher'!C277</f>
        <v>HOSPITAL DOM HÉLDER CÂMARA - CG. Nº 018/2022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13.272.584/0001-04</v>
      </c>
      <c r="E268" s="5" t="str">
        <f>'[1]TCE - ANEXO IV - Preencher'!G277</f>
        <v>RESMEDICAL EQUIPAMENTOS HOSPITALARES LTD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000035033</v>
      </c>
      <c r="I268" s="6" t="str">
        <f>IF('[1]TCE - ANEXO IV - Preencher'!K277="","",'[1]TCE - ANEXO IV - Preencher'!K277)</f>
        <v>05/01/2026</v>
      </c>
      <c r="J268" s="5" t="str">
        <f>'[1]TCE - ANEXO IV - Preencher'!L277</f>
        <v>26260113272584000104550010000350331350331110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4600</v>
      </c>
    </row>
    <row r="269" spans="1:12" s="8" customFormat="1" ht="19.5" customHeight="1" x14ac:dyDescent="0.25">
      <c r="A269" s="3">
        <f>IFERROR(VLOOKUP(B269,'[1]DADOS (OCULTAR)'!$Q$3:$S$136,3,0),"")</f>
        <v>9039744000860</v>
      </c>
      <c r="B269" s="4" t="str">
        <f>'[1]TCE - ANEXO IV - Preencher'!C278</f>
        <v>HOSPITAL DOM HÉLDER CÂMARA - CG. Nº 018/2022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13.291.742/0001-65</v>
      </c>
      <c r="E269" s="5" t="str">
        <f>'[1]TCE - ANEXO IV - Preencher'!G278</f>
        <v>PHOENIX MED PRODS MEDICOS HOSPITALARES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000040812</v>
      </c>
      <c r="I269" s="6" t="str">
        <f>IF('[1]TCE - ANEXO IV - Preencher'!K278="","",'[1]TCE - ANEXO IV - Preencher'!K278)</f>
        <v>19/12/2025</v>
      </c>
      <c r="J269" s="5" t="str">
        <f>'[1]TCE - ANEXO IV - Preencher'!L278</f>
        <v>26251213291742000165550010000408121278610987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613</v>
      </c>
    </row>
    <row r="270" spans="1:12" s="8" customFormat="1" ht="19.5" customHeight="1" x14ac:dyDescent="0.25">
      <c r="A270" s="3">
        <f>IFERROR(VLOOKUP(B270,'[1]DADOS (OCULTAR)'!$Q$3:$S$136,3,0),"")</f>
        <v>9039744000860</v>
      </c>
      <c r="B270" s="4" t="str">
        <f>'[1]TCE - ANEXO IV - Preencher'!C279</f>
        <v>HOSPITAL DOM HÉLDER CÂMARA - CG. Nº 018/2022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13.291.742/0001-65</v>
      </c>
      <c r="E270" s="5" t="str">
        <f>'[1]TCE - ANEXO IV - Preencher'!G279</f>
        <v>PHOENIX MED PRODS MEDICOS HOSPITALARES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000040872</v>
      </c>
      <c r="I270" s="6" t="str">
        <f>IF('[1]TCE - ANEXO IV - Preencher'!K279="","",'[1]TCE - ANEXO IV - Preencher'!K279)</f>
        <v>23/12/2025</v>
      </c>
      <c r="J270" s="5" t="str">
        <f>'[1]TCE - ANEXO IV - Preencher'!L279</f>
        <v>26251213291742000165550010000408721857572104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613</v>
      </c>
    </row>
    <row r="271" spans="1:12" s="8" customFormat="1" ht="19.5" customHeight="1" x14ac:dyDescent="0.25">
      <c r="A271" s="3">
        <f>IFERROR(VLOOKUP(B271,'[1]DADOS (OCULTAR)'!$Q$3:$S$136,3,0),"")</f>
        <v>9039744000860</v>
      </c>
      <c r="B271" s="4" t="str">
        <f>'[1]TCE - ANEXO IV - Preencher'!C280</f>
        <v>HOSPITAL DOM HÉLDER CÂMARA - CG. Nº 018/2022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13.291.742/0001-65</v>
      </c>
      <c r="E271" s="5" t="str">
        <f>'[1]TCE - ANEXO IV - Preencher'!G280</f>
        <v>PHOENIX MED PRODS MEDICOS HOSPITALARES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000040902</v>
      </c>
      <c r="I271" s="6" t="str">
        <f>IF('[1]TCE - ANEXO IV - Preencher'!K280="","",'[1]TCE - ANEXO IV - Preencher'!K280)</f>
        <v>24/12/2025</v>
      </c>
      <c r="J271" s="5" t="str">
        <f>'[1]TCE - ANEXO IV - Preencher'!L280</f>
        <v>26251213291742000165550010000409021547604106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1226</v>
      </c>
    </row>
    <row r="272" spans="1:12" s="8" customFormat="1" ht="19.5" customHeight="1" x14ac:dyDescent="0.25">
      <c r="A272" s="3">
        <f>IFERROR(VLOOKUP(B272,'[1]DADOS (OCULTAR)'!$Q$3:$S$136,3,0),"")</f>
        <v>9039744000860</v>
      </c>
      <c r="B272" s="4" t="str">
        <f>'[1]TCE - ANEXO IV - Preencher'!C281</f>
        <v>HOSPITAL DOM HÉLDER CÂMARA - CG. Nº 018/2022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13.291.742/0001-65</v>
      </c>
      <c r="E272" s="5" t="str">
        <f>'[1]TCE - ANEXO IV - Preencher'!G281</f>
        <v>PHOENIX MED PRODS MEDICOS HOSPITALARES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000040903</v>
      </c>
      <c r="I272" s="6" t="str">
        <f>IF('[1]TCE - ANEXO IV - Preencher'!K281="","",'[1]TCE - ANEXO IV - Preencher'!K281)</f>
        <v>24/12/2025</v>
      </c>
      <c r="J272" s="5" t="str">
        <f>'[1]TCE - ANEXO IV - Preencher'!L281</f>
        <v>26251213291742000165550010000409031561065435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613</v>
      </c>
    </row>
    <row r="273" spans="1:12" s="8" customFormat="1" ht="19.5" customHeight="1" x14ac:dyDescent="0.25">
      <c r="A273" s="3">
        <f>IFERROR(VLOOKUP(B273,'[1]DADOS (OCULTAR)'!$Q$3:$S$136,3,0),"")</f>
        <v>9039744000860</v>
      </c>
      <c r="B273" s="4" t="str">
        <f>'[1]TCE - ANEXO IV - Preencher'!C282</f>
        <v>HOSPITAL DOM HÉLDER CÂMARA - CG. Nº 018/2022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13.291.742/0001-65</v>
      </c>
      <c r="E273" s="5" t="str">
        <f>'[1]TCE - ANEXO IV - Preencher'!G282</f>
        <v>PHOENIX MED PRODS MEDICOS HOSPITALARES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000040904</v>
      </c>
      <c r="I273" s="6" t="str">
        <f>IF('[1]TCE - ANEXO IV - Preencher'!K282="","",'[1]TCE - ANEXO IV - Preencher'!K282)</f>
        <v>24/12/2025</v>
      </c>
      <c r="J273" s="5" t="str">
        <f>'[1]TCE - ANEXO IV - Preencher'!L282</f>
        <v>26251213291742000165550010000409041101093602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613</v>
      </c>
    </row>
    <row r="274" spans="1:12" s="8" customFormat="1" ht="19.5" customHeight="1" x14ac:dyDescent="0.25">
      <c r="A274" s="3">
        <f>IFERROR(VLOOKUP(B274,'[1]DADOS (OCULTAR)'!$Q$3:$S$136,3,0),"")</f>
        <v>9039744000860</v>
      </c>
      <c r="B274" s="4" t="str">
        <f>'[1]TCE - ANEXO IV - Preencher'!C283</f>
        <v>HOSPITAL DOM HÉLDER CÂMARA - CG. Nº 018/2022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13.291.742/0001-65</v>
      </c>
      <c r="E274" s="5" t="str">
        <f>'[1]TCE - ANEXO IV - Preencher'!G283</f>
        <v>PHOENIX MED PRODS MEDICOS HOSPITALARES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000040949</v>
      </c>
      <c r="I274" s="6" t="str">
        <f>IF('[1]TCE - ANEXO IV - Preencher'!K283="","",'[1]TCE - ANEXO IV - Preencher'!K283)</f>
        <v>30/12/2025</v>
      </c>
      <c r="J274" s="5" t="str">
        <f>'[1]TCE - ANEXO IV - Preencher'!L283</f>
        <v>26251213291742000165550010000409491108310503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613</v>
      </c>
    </row>
    <row r="275" spans="1:12" s="8" customFormat="1" ht="19.5" customHeight="1" x14ac:dyDescent="0.25">
      <c r="A275" s="3">
        <f>IFERROR(VLOOKUP(B275,'[1]DADOS (OCULTAR)'!$Q$3:$S$136,3,0),"")</f>
        <v>9039744000860</v>
      </c>
      <c r="B275" s="4" t="str">
        <f>'[1]TCE - ANEXO IV - Preencher'!C284</f>
        <v>HOSPITAL DOM HÉLDER CÂMARA - CG. Nº 018/2022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13.291.742/0001-65</v>
      </c>
      <c r="E275" s="5" t="str">
        <f>'[1]TCE - ANEXO IV - Preencher'!G284</f>
        <v>PHOENIX MED PRODS MEDICOS HOSPITALARES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000040978</v>
      </c>
      <c r="I275" s="6" t="str">
        <f>IF('[1]TCE - ANEXO IV - Preencher'!K284="","",'[1]TCE - ANEXO IV - Preencher'!K284)</f>
        <v>31/12/2025</v>
      </c>
      <c r="J275" s="5" t="str">
        <f>'[1]TCE - ANEXO IV - Preencher'!L284</f>
        <v>26251213291742000165550010000409781829258580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613</v>
      </c>
    </row>
    <row r="276" spans="1:12" s="8" customFormat="1" ht="19.5" customHeight="1" x14ac:dyDescent="0.25">
      <c r="A276" s="3">
        <f>IFERROR(VLOOKUP(B276,'[1]DADOS (OCULTAR)'!$Q$3:$S$136,3,0),"")</f>
        <v>9039744000860</v>
      </c>
      <c r="B276" s="4" t="str">
        <f>'[1]TCE - ANEXO IV - Preencher'!C285</f>
        <v>HOSPITAL DOM HÉLDER CÂMARA - CG. Nº 018/2022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13.291.742/0001-65</v>
      </c>
      <c r="E276" s="5" t="str">
        <f>'[1]TCE - ANEXO IV - Preencher'!G285</f>
        <v>PHOENIX MED PRODS MEDICOS HOSPITALARES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000041026</v>
      </c>
      <c r="I276" s="6" t="str">
        <f>IF('[1]TCE - ANEXO IV - Preencher'!K285="","",'[1]TCE - ANEXO IV - Preencher'!K285)</f>
        <v>07/01/2026</v>
      </c>
      <c r="J276" s="5" t="str">
        <f>'[1]TCE - ANEXO IV - Preencher'!L285</f>
        <v>26260113291742000165550010000410261109681862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613</v>
      </c>
    </row>
    <row r="277" spans="1:12" s="8" customFormat="1" ht="19.5" customHeight="1" x14ac:dyDescent="0.25">
      <c r="A277" s="3">
        <f>IFERROR(VLOOKUP(B277,'[1]DADOS (OCULTAR)'!$Q$3:$S$136,3,0),"")</f>
        <v>9039744000860</v>
      </c>
      <c r="B277" s="4" t="str">
        <f>'[1]TCE - ANEXO IV - Preencher'!C286</f>
        <v>HOSPITAL DOM HÉLDER CÂMARA - CG. Nº 018/2022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13.291.742/0001-65</v>
      </c>
      <c r="E277" s="5" t="str">
        <f>'[1]TCE - ANEXO IV - Preencher'!G286</f>
        <v>PHOENIX MED PRODS MEDICOS HOSPITALARES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000041062</v>
      </c>
      <c r="I277" s="6" t="str">
        <f>IF('[1]TCE - ANEXO IV - Preencher'!K286="","",'[1]TCE - ANEXO IV - Preencher'!K286)</f>
        <v>09/01/2026</v>
      </c>
      <c r="J277" s="5" t="str">
        <f>'[1]TCE - ANEXO IV - Preencher'!L286</f>
        <v>26260113291742000165550010000410621181610611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613</v>
      </c>
    </row>
    <row r="278" spans="1:12" s="8" customFormat="1" ht="19.5" customHeight="1" x14ac:dyDescent="0.25">
      <c r="A278" s="3">
        <f>IFERROR(VLOOKUP(B278,'[1]DADOS (OCULTAR)'!$Q$3:$S$136,3,0),"")</f>
        <v>9039744000860</v>
      </c>
      <c r="B278" s="4" t="str">
        <f>'[1]TCE - ANEXO IV - Preencher'!C287</f>
        <v>HOSPITAL DOM HÉLDER CÂMARA - CG. Nº 018/2022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13.291.742/0001-65</v>
      </c>
      <c r="E278" s="5" t="str">
        <f>'[1]TCE - ANEXO IV - Preencher'!G287</f>
        <v>PHOENIX MED PRODS MEDICOS HOSPITALARES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000041063</v>
      </c>
      <c r="I278" s="6" t="str">
        <f>IF('[1]TCE - ANEXO IV - Preencher'!K287="","",'[1]TCE - ANEXO IV - Preencher'!K287)</f>
        <v>09/01/2026</v>
      </c>
      <c r="J278" s="5" t="str">
        <f>'[1]TCE - ANEXO IV - Preencher'!L287</f>
        <v>26260113291742000165550010000410631102778899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1226</v>
      </c>
    </row>
    <row r="279" spans="1:12" s="8" customFormat="1" ht="19.5" customHeight="1" x14ac:dyDescent="0.25">
      <c r="A279" s="3">
        <f>IFERROR(VLOOKUP(B279,'[1]DADOS (OCULTAR)'!$Q$3:$S$136,3,0),"")</f>
        <v>9039744000860</v>
      </c>
      <c r="B279" s="4" t="str">
        <f>'[1]TCE - ANEXO IV - Preencher'!C288</f>
        <v>HOSPITAL DOM HÉLDER CÂMARA - CG. Nº 018/2022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13.291.742/0001-65</v>
      </c>
      <c r="E279" s="5" t="str">
        <f>'[1]TCE - ANEXO IV - Preencher'!G288</f>
        <v>PHOENIX MED PRODS MEDICOS HOSPITALARES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000041064</v>
      </c>
      <c r="I279" s="6" t="str">
        <f>IF('[1]TCE - ANEXO IV - Preencher'!K288="","",'[1]TCE - ANEXO IV - Preencher'!K288)</f>
        <v>09/01/2026</v>
      </c>
      <c r="J279" s="5" t="str">
        <f>'[1]TCE - ANEXO IV - Preencher'!L288</f>
        <v>26260113291742000165550010000410641575871060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613</v>
      </c>
    </row>
    <row r="280" spans="1:12" s="8" customFormat="1" ht="19.5" customHeight="1" x14ac:dyDescent="0.25">
      <c r="A280" s="3">
        <f>IFERROR(VLOOKUP(B280,'[1]DADOS (OCULTAR)'!$Q$3:$S$136,3,0),"")</f>
        <v>9039744000860</v>
      </c>
      <c r="B280" s="4" t="str">
        <f>'[1]TCE - ANEXO IV - Preencher'!C289</f>
        <v>HOSPITAL DOM HÉLDER CÂMARA - CG. Nº 018/2022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13.291.742/0001-65</v>
      </c>
      <c r="E280" s="5" t="str">
        <f>'[1]TCE - ANEXO IV - Preencher'!G289</f>
        <v>PHOENIX MED PRODS MEDICOS HOSPITALARES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000041080</v>
      </c>
      <c r="I280" s="6" t="str">
        <f>IF('[1]TCE - ANEXO IV - Preencher'!K289="","",'[1]TCE - ANEXO IV - Preencher'!K289)</f>
        <v>12/01/2026</v>
      </c>
      <c r="J280" s="5" t="str">
        <f>'[1]TCE - ANEXO IV - Preencher'!L289</f>
        <v>26260113291742000165550010000410801732295413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613</v>
      </c>
    </row>
    <row r="281" spans="1:12" s="8" customFormat="1" ht="19.5" customHeight="1" x14ac:dyDescent="0.25">
      <c r="A281" s="3">
        <f>IFERROR(VLOOKUP(B281,'[1]DADOS (OCULTAR)'!$Q$3:$S$136,3,0),"")</f>
        <v>9039744000860</v>
      </c>
      <c r="B281" s="4" t="str">
        <f>'[1]TCE - ANEXO IV - Preencher'!C290</f>
        <v>HOSPITAL DOM HÉLDER CÂMARA - CG. Nº 018/2022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13.291.742/0001-65</v>
      </c>
      <c r="E281" s="5" t="str">
        <f>'[1]TCE - ANEXO IV - Preencher'!G290</f>
        <v>PHOENIX MED PRODS MEDICOS HOSPITALARES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000041107</v>
      </c>
      <c r="I281" s="6" t="str">
        <f>IF('[1]TCE - ANEXO IV - Preencher'!K290="","",'[1]TCE - ANEXO IV - Preencher'!K290)</f>
        <v>13/01/2026</v>
      </c>
      <c r="J281" s="5" t="str">
        <f>'[1]TCE - ANEXO IV - Preencher'!L290</f>
        <v>26260113291742000165550010000411071112447875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613</v>
      </c>
    </row>
    <row r="282" spans="1:12" s="8" customFormat="1" ht="19.5" customHeight="1" x14ac:dyDescent="0.25">
      <c r="A282" s="3">
        <f>IFERROR(VLOOKUP(B282,'[1]DADOS (OCULTAR)'!$Q$3:$S$136,3,0),"")</f>
        <v>9039744000860</v>
      </c>
      <c r="B282" s="4" t="str">
        <f>'[1]TCE - ANEXO IV - Preencher'!C291</f>
        <v>HOSPITAL DOM HÉLDER CÂMARA - CG. Nº 018/2022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13.291.742/0001-65</v>
      </c>
      <c r="E282" s="5" t="str">
        <f>'[1]TCE - ANEXO IV - Preencher'!G291</f>
        <v>PHOENIX MED PRODS MEDICOS HOSPITALARES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000041193</v>
      </c>
      <c r="I282" s="6" t="str">
        <f>IF('[1]TCE - ANEXO IV - Preencher'!K291="","",'[1]TCE - ANEXO IV - Preencher'!K291)</f>
        <v>16/01/2026</v>
      </c>
      <c r="J282" s="5" t="str">
        <f>'[1]TCE - ANEXO IV - Preencher'!L291</f>
        <v>26260113291742000165550010000411931710610670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613</v>
      </c>
    </row>
    <row r="283" spans="1:12" s="8" customFormat="1" ht="19.5" customHeight="1" x14ac:dyDescent="0.25">
      <c r="A283" s="3">
        <f>IFERROR(VLOOKUP(B283,'[1]DADOS (OCULTAR)'!$Q$3:$S$136,3,0),"")</f>
        <v>9039744000860</v>
      </c>
      <c r="B283" s="4" t="str">
        <f>'[1]TCE - ANEXO IV - Preencher'!C292</f>
        <v>HOSPITAL DOM HÉLDER CÂMARA - CG. Nº 018/2022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13.291.742/0001-65</v>
      </c>
      <c r="E283" s="5" t="str">
        <f>'[1]TCE - ANEXO IV - Preencher'!G292</f>
        <v>PHOENIX MED PRODS MEDICOS HOSPITALARES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000041194</v>
      </c>
      <c r="I283" s="6" t="str">
        <f>IF('[1]TCE - ANEXO IV - Preencher'!K292="","",'[1]TCE - ANEXO IV - Preencher'!K292)</f>
        <v>16/01/2026</v>
      </c>
      <c r="J283" s="5" t="str">
        <f>'[1]TCE - ANEXO IV - Preencher'!L292</f>
        <v>26260113291742000165550010000411941377249929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613</v>
      </c>
    </row>
    <row r="284" spans="1:12" s="8" customFormat="1" ht="19.5" customHeight="1" x14ac:dyDescent="0.25">
      <c r="A284" s="3">
        <f>IFERROR(VLOOKUP(B284,'[1]DADOS (OCULTAR)'!$Q$3:$S$136,3,0),"")</f>
        <v>9039744000860</v>
      </c>
      <c r="B284" s="4" t="str">
        <f>'[1]TCE - ANEXO IV - Preencher'!C293</f>
        <v>HOSPITAL DOM HÉLDER CÂMARA - CG. Nº 018/2022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13.291.742/0001-65</v>
      </c>
      <c r="E284" s="5" t="str">
        <f>'[1]TCE - ANEXO IV - Preencher'!G293</f>
        <v>PHOENIX MED PRODS MEDICOS HOSPITALARES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000041195</v>
      </c>
      <c r="I284" s="6" t="str">
        <f>IF('[1]TCE - ANEXO IV - Preencher'!K293="","",'[1]TCE - ANEXO IV - Preencher'!K293)</f>
        <v>16/01/2026</v>
      </c>
      <c r="J284" s="5" t="str">
        <f>'[1]TCE - ANEXO IV - Preencher'!L293</f>
        <v>26260113291742000165550010000411951125203816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613</v>
      </c>
    </row>
    <row r="285" spans="1:12" s="8" customFormat="1" ht="19.5" customHeight="1" x14ac:dyDescent="0.25">
      <c r="A285" s="3">
        <f>IFERROR(VLOOKUP(B285,'[1]DADOS (OCULTAR)'!$Q$3:$S$136,3,0),"")</f>
        <v>9039744000860</v>
      </c>
      <c r="B285" s="4" t="str">
        <f>'[1]TCE - ANEXO IV - Preencher'!C294</f>
        <v>HOSPITAL DOM HÉLDER CÂMARA - CG. Nº 018/2022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13.291.742/0001-65</v>
      </c>
      <c r="E285" s="5" t="str">
        <f>'[1]TCE - ANEXO IV - Preencher'!G294</f>
        <v>PHOENIX MED PRODS MEDICOS HOSPITALARES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000041272</v>
      </c>
      <c r="I285" s="6" t="str">
        <f>IF('[1]TCE - ANEXO IV - Preencher'!K294="","",'[1]TCE - ANEXO IV - Preencher'!K294)</f>
        <v>22/01/2026</v>
      </c>
      <c r="J285" s="5" t="str">
        <f>'[1]TCE - ANEXO IV - Preencher'!L294</f>
        <v>26260113291742000165550010000412721108302292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1226</v>
      </c>
    </row>
    <row r="286" spans="1:12" s="8" customFormat="1" ht="19.5" customHeight="1" x14ac:dyDescent="0.25">
      <c r="A286" s="3">
        <f>IFERROR(VLOOKUP(B286,'[1]DADOS (OCULTAR)'!$Q$3:$S$136,3,0),"")</f>
        <v>9039744000860</v>
      </c>
      <c r="B286" s="4" t="str">
        <f>'[1]TCE - ANEXO IV - Preencher'!C295</f>
        <v>HOSPITAL DOM HÉLDER CÂMARA - CG. Nº 018/2022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13.291.742/0001-65</v>
      </c>
      <c r="E286" s="5" t="str">
        <f>'[1]TCE - ANEXO IV - Preencher'!G295</f>
        <v>PHOENIX MED PRODS MEDICOS HOSPITALARES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000041273</v>
      </c>
      <c r="I286" s="6" t="str">
        <f>IF('[1]TCE - ANEXO IV - Preencher'!K295="","",'[1]TCE - ANEXO IV - Preencher'!K295)</f>
        <v>22/01/2026</v>
      </c>
      <c r="J286" s="5" t="str">
        <f>'[1]TCE - ANEXO IV - Preencher'!L295</f>
        <v>26260113291742000165550010000412731153304689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613</v>
      </c>
    </row>
    <row r="287" spans="1:12" s="8" customFormat="1" ht="19.5" customHeight="1" x14ac:dyDescent="0.25">
      <c r="A287" s="3">
        <f>IFERROR(VLOOKUP(B287,'[1]DADOS (OCULTAR)'!$Q$3:$S$136,3,0),"")</f>
        <v>9039744000860</v>
      </c>
      <c r="B287" s="4" t="str">
        <f>'[1]TCE - ANEXO IV - Preencher'!C296</f>
        <v>HOSPITAL DOM HÉLDER CÂMARA - CG. Nº 018/2022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13.291.742/0001-65</v>
      </c>
      <c r="E287" s="5" t="str">
        <f>'[1]TCE - ANEXO IV - Preencher'!G296</f>
        <v>PHOENIX MED PRODS MEDICOS HOSPITALARES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000041301</v>
      </c>
      <c r="I287" s="6" t="str">
        <f>IF('[1]TCE - ANEXO IV - Preencher'!K296="","",'[1]TCE - ANEXO IV - Preencher'!K296)</f>
        <v>23/01/2026</v>
      </c>
      <c r="J287" s="5" t="str">
        <f>'[1]TCE - ANEXO IV - Preencher'!L296</f>
        <v>26260113291742000165550010000413011646256840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613</v>
      </c>
    </row>
    <row r="288" spans="1:12" s="8" customFormat="1" ht="19.5" customHeight="1" x14ac:dyDescent="0.25">
      <c r="A288" s="3">
        <f>IFERROR(VLOOKUP(B288,'[1]DADOS (OCULTAR)'!$Q$3:$S$136,3,0),"")</f>
        <v>9039744000860</v>
      </c>
      <c r="B288" s="4" t="str">
        <f>'[1]TCE - ANEXO IV - Preencher'!C297</f>
        <v>HOSPITAL DOM HÉLDER CÂMARA - CG. Nº 018/2022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07.395.985/0001-40</v>
      </c>
      <c r="E288" s="5" t="str">
        <f>'[1]TCE - ANEXO IV - Preencher'!G297</f>
        <v>POTENGY COM E REPRES DE PROD HOSP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000041680</v>
      </c>
      <c r="I288" s="6" t="str">
        <f>IF('[1]TCE - ANEXO IV - Preencher'!K297="","",'[1]TCE - ANEXO IV - Preencher'!K297)</f>
        <v>19/12/2025</v>
      </c>
      <c r="J288" s="5" t="str">
        <f>'[1]TCE - ANEXO IV - Preencher'!L297</f>
        <v>25251207395985000140550010000416801000000012</v>
      </c>
      <c r="K288" s="5" t="str">
        <f>IF(F288="B",LEFT('[1]TCE - ANEXO IV - Preencher'!M297,2),IF(F288="S",LEFT('[1]TCE - ANEXO IV - Preencher'!M297,7),IF('[1]TCE - ANEXO IV - Preencher'!H297="","")))</f>
        <v>25</v>
      </c>
      <c r="L288" s="7">
        <f>'[1]TCE - ANEXO IV - Preencher'!N297</f>
        <v>2390</v>
      </c>
    </row>
    <row r="289" spans="1:12" s="8" customFormat="1" ht="19.5" customHeight="1" x14ac:dyDescent="0.25">
      <c r="A289" s="3">
        <f>IFERROR(VLOOKUP(B289,'[1]DADOS (OCULTAR)'!$Q$3:$S$136,3,0),"")</f>
        <v>9039744000860</v>
      </c>
      <c r="B289" s="4" t="str">
        <f>'[1]TCE - ANEXO IV - Preencher'!C298</f>
        <v>HOSPITAL DOM HÉLDER CÂMARA - CG. Nº 018/2022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41.249.434/0001-07</v>
      </c>
      <c r="E289" s="5" t="str">
        <f>'[1]TCE - ANEXO IV - Preencher'!G298</f>
        <v>PROSMED PRODUTOS MEDICOS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000147052</v>
      </c>
      <c r="I289" s="6" t="str">
        <f>IF('[1]TCE - ANEXO IV - Preencher'!K298="","",'[1]TCE - ANEXO IV - Preencher'!K298)</f>
        <v>24/10/2025</v>
      </c>
      <c r="J289" s="5" t="str">
        <f>'[1]TCE - ANEXO IV - Preencher'!L298</f>
        <v>26251041249434000107550010001470521718180033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2700</v>
      </c>
    </row>
    <row r="290" spans="1:12" s="8" customFormat="1" ht="19.5" customHeight="1" x14ac:dyDescent="0.25">
      <c r="A290" s="3">
        <f>IFERROR(VLOOKUP(B290,'[1]DADOS (OCULTAR)'!$Q$3:$S$136,3,0),"")</f>
        <v>9039744000860</v>
      </c>
      <c r="B290" s="4" t="str">
        <f>'[1]TCE - ANEXO IV - Preencher'!C299</f>
        <v>HOSPITAL DOM HÉLDER CÂMARA - CG. Nº 018/2022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41.249.434/0001-07</v>
      </c>
      <c r="E290" s="5" t="str">
        <f>'[1]TCE - ANEXO IV - Preencher'!G299</f>
        <v>PROSMED PRODUTOS MEDICOS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000147856</v>
      </c>
      <c r="I290" s="6" t="str">
        <f>IF('[1]TCE - ANEXO IV - Preencher'!K299="","",'[1]TCE - ANEXO IV - Preencher'!K299)</f>
        <v>06/11/2025</v>
      </c>
      <c r="J290" s="5" t="str">
        <f>'[1]TCE - ANEXO IV - Preencher'!L299</f>
        <v>26251141249434000107550010001478561917641169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1277.7</v>
      </c>
    </row>
    <row r="291" spans="1:12" s="8" customFormat="1" ht="19.5" customHeight="1" x14ac:dyDescent="0.25">
      <c r="A291" s="3">
        <f>IFERROR(VLOOKUP(B291,'[1]DADOS (OCULTAR)'!$Q$3:$S$136,3,0),"")</f>
        <v>9039744000860</v>
      </c>
      <c r="B291" s="4" t="str">
        <f>'[1]TCE - ANEXO IV - Preencher'!C300</f>
        <v>HOSPITAL DOM HÉLDER CÂMARA - CG. Nº 018/2022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41.249.434/0001-07</v>
      </c>
      <c r="E291" s="5" t="str">
        <f>'[1]TCE - ANEXO IV - Preencher'!G300</f>
        <v>PROSMED PRODUTOS MEDICOS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000147863</v>
      </c>
      <c r="I291" s="6" t="str">
        <f>IF('[1]TCE - ANEXO IV - Preencher'!K300="","",'[1]TCE - ANEXO IV - Preencher'!K300)</f>
        <v>06/11/2025</v>
      </c>
      <c r="J291" s="5" t="str">
        <f>'[1]TCE - ANEXO IV - Preencher'!L300</f>
        <v>26251141249434000107550010001478631695080829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145.41999999999999</v>
      </c>
    </row>
    <row r="292" spans="1:12" s="8" customFormat="1" ht="19.5" customHeight="1" x14ac:dyDescent="0.25">
      <c r="A292" s="3">
        <f>IFERROR(VLOOKUP(B292,'[1]DADOS (OCULTAR)'!$Q$3:$S$136,3,0),"")</f>
        <v>9039744000860</v>
      </c>
      <c r="B292" s="4" t="str">
        <f>'[1]TCE - ANEXO IV - Preencher'!C301</f>
        <v>HOSPITAL DOM HÉLDER CÂMARA - CG. Nº 018/2022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41.249.434/0001-07</v>
      </c>
      <c r="E292" s="5" t="str">
        <f>'[1]TCE - ANEXO IV - Preencher'!G301</f>
        <v>PROSMED PRODUTOS MEDICOS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000148468</v>
      </c>
      <c r="I292" s="6" t="str">
        <f>IF('[1]TCE - ANEXO IV - Preencher'!K301="","",'[1]TCE - ANEXO IV - Preencher'!K301)</f>
        <v>24/11/2025</v>
      </c>
      <c r="J292" s="5" t="str">
        <f>'[1]TCE - ANEXO IV - Preencher'!L301</f>
        <v>26251141249434000107550010001484681570362488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1277.7</v>
      </c>
    </row>
    <row r="293" spans="1:12" s="8" customFormat="1" ht="19.5" customHeight="1" x14ac:dyDescent="0.25">
      <c r="A293" s="3">
        <f>IFERROR(VLOOKUP(B293,'[1]DADOS (OCULTAR)'!$Q$3:$S$136,3,0),"")</f>
        <v>9039744000860</v>
      </c>
      <c r="B293" s="4" t="str">
        <f>'[1]TCE - ANEXO IV - Preencher'!C302</f>
        <v>HOSPITAL DOM HÉLDER CÂMARA - CG. Nº 018/2022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41.249.434/0001-07</v>
      </c>
      <c r="E293" s="5" t="str">
        <f>'[1]TCE - ANEXO IV - Preencher'!G302</f>
        <v>PROSMED PRODUTOS MEDICOS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000148469</v>
      </c>
      <c r="I293" s="6" t="str">
        <f>IF('[1]TCE - ANEXO IV - Preencher'!K302="","",'[1]TCE - ANEXO IV - Preencher'!K302)</f>
        <v>24/11/2025</v>
      </c>
      <c r="J293" s="5" t="str">
        <f>'[1]TCE - ANEXO IV - Preencher'!L302</f>
        <v>26251141249434000107550010001484691812249430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1096.3900000000001</v>
      </c>
    </row>
    <row r="294" spans="1:12" s="8" customFormat="1" ht="19.5" customHeight="1" x14ac:dyDescent="0.25">
      <c r="A294" s="3">
        <f>IFERROR(VLOOKUP(B294,'[1]DADOS (OCULTAR)'!$Q$3:$S$136,3,0),"")</f>
        <v>9039744000860</v>
      </c>
      <c r="B294" s="4" t="str">
        <f>'[1]TCE - ANEXO IV - Preencher'!C303</f>
        <v>HOSPITAL DOM HÉLDER CÂMARA - CG. Nº 018/2022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41.249.434/0001-07</v>
      </c>
      <c r="E294" s="5" t="str">
        <f>'[1]TCE - ANEXO IV - Preencher'!G303</f>
        <v>PROSMED PRODUTOS MEDICOS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000148470</v>
      </c>
      <c r="I294" s="6" t="str">
        <f>IF('[1]TCE - ANEXO IV - Preencher'!K303="","",'[1]TCE - ANEXO IV - Preencher'!K303)</f>
        <v>24/11/2025</v>
      </c>
      <c r="J294" s="5" t="str">
        <f>'[1]TCE - ANEXO IV - Preencher'!L303</f>
        <v>26251141249434000107550010001484701945391610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5113.03</v>
      </c>
    </row>
    <row r="295" spans="1:12" s="8" customFormat="1" ht="19.5" customHeight="1" x14ac:dyDescent="0.25">
      <c r="A295" s="3">
        <f>IFERROR(VLOOKUP(B295,'[1]DADOS (OCULTAR)'!$Q$3:$S$136,3,0),"")</f>
        <v>9039744000860</v>
      </c>
      <c r="B295" s="4" t="str">
        <f>'[1]TCE - ANEXO IV - Preencher'!C304</f>
        <v>HOSPITAL DOM HÉLDER CÂMARA - CG. Nº 018/2022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41.249.434/0001-07</v>
      </c>
      <c r="E295" s="5" t="str">
        <f>'[1]TCE - ANEXO IV - Preencher'!G304</f>
        <v>PROSMED PRODUTOS MEDICOS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000148472</v>
      </c>
      <c r="I295" s="6" t="str">
        <f>IF('[1]TCE - ANEXO IV - Preencher'!K304="","",'[1]TCE - ANEXO IV - Preencher'!K304)</f>
        <v>24/11/2025</v>
      </c>
      <c r="J295" s="5" t="str">
        <f>'[1]TCE - ANEXO IV - Preencher'!L304</f>
        <v>26251141249434000107550010001484721397643932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1277.7</v>
      </c>
    </row>
    <row r="296" spans="1:12" s="8" customFormat="1" ht="19.5" customHeight="1" x14ac:dyDescent="0.25">
      <c r="A296" s="3">
        <f>IFERROR(VLOOKUP(B296,'[1]DADOS (OCULTAR)'!$Q$3:$S$136,3,0),"")</f>
        <v>9039744000860</v>
      </c>
      <c r="B296" s="4" t="str">
        <f>'[1]TCE - ANEXO IV - Preencher'!C305</f>
        <v>HOSPITAL DOM HÉLDER CÂMARA - CG. Nº 018/2022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41.249.434/0001-07</v>
      </c>
      <c r="E296" s="5" t="str">
        <f>'[1]TCE - ANEXO IV - Preencher'!G305</f>
        <v>PROSMED PRODUTOS MEDICOS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000148475</v>
      </c>
      <c r="I296" s="6" t="str">
        <f>IF('[1]TCE - ANEXO IV - Preencher'!K305="","",'[1]TCE - ANEXO IV - Preencher'!K305)</f>
        <v>24/11/2025</v>
      </c>
      <c r="J296" s="5" t="str">
        <f>'[1]TCE - ANEXO IV - Preencher'!L305</f>
        <v>26251141249434000107550010001484751383532620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480.18</v>
      </c>
    </row>
    <row r="297" spans="1:12" s="8" customFormat="1" ht="19.5" customHeight="1" x14ac:dyDescent="0.25">
      <c r="A297" s="3">
        <f>IFERROR(VLOOKUP(B297,'[1]DADOS (OCULTAR)'!$Q$3:$S$136,3,0),"")</f>
        <v>9039744000860</v>
      </c>
      <c r="B297" s="4" t="str">
        <f>'[1]TCE - ANEXO IV - Preencher'!C306</f>
        <v>HOSPITAL DOM HÉLDER CÂMARA - CG. Nº 018/2022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41.249.434/0001-07</v>
      </c>
      <c r="E297" s="5" t="str">
        <f>'[1]TCE - ANEXO IV - Preencher'!G306</f>
        <v>PROSMED PRODUTOS MEDICOS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000148476</v>
      </c>
      <c r="I297" s="6" t="str">
        <f>IF('[1]TCE - ANEXO IV - Preencher'!K306="","",'[1]TCE - ANEXO IV - Preencher'!K306)</f>
        <v>24/11/2025</v>
      </c>
      <c r="J297" s="5" t="str">
        <f>'[1]TCE - ANEXO IV - Preencher'!L306</f>
        <v>26251141249434000107550010001484761643605425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590.14</v>
      </c>
    </row>
    <row r="298" spans="1:12" s="8" customFormat="1" ht="19.5" customHeight="1" x14ac:dyDescent="0.25">
      <c r="A298" s="3">
        <f>IFERROR(VLOOKUP(B298,'[1]DADOS (OCULTAR)'!$Q$3:$S$136,3,0),"")</f>
        <v>9039744000860</v>
      </c>
      <c r="B298" s="4" t="str">
        <f>'[1]TCE - ANEXO IV - Preencher'!C307</f>
        <v>HOSPITAL DOM HÉLDER CÂMARA - CG. Nº 018/2022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41.249.434/0001-07</v>
      </c>
      <c r="E298" s="5" t="str">
        <f>'[1]TCE - ANEXO IV - Preencher'!G307</f>
        <v>PROSMED PRODUTOS MEDICOS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000148477</v>
      </c>
      <c r="I298" s="6" t="str">
        <f>IF('[1]TCE - ANEXO IV - Preencher'!K307="","",'[1]TCE - ANEXO IV - Preencher'!K307)</f>
        <v>24/11/2025</v>
      </c>
      <c r="J298" s="5" t="str">
        <f>'[1]TCE - ANEXO IV - Preencher'!L307</f>
        <v>26251141249434000107550010001484771358736956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625.9</v>
      </c>
    </row>
    <row r="299" spans="1:12" s="8" customFormat="1" ht="19.5" customHeight="1" x14ac:dyDescent="0.25">
      <c r="A299" s="3">
        <f>IFERROR(VLOOKUP(B299,'[1]DADOS (OCULTAR)'!$Q$3:$S$136,3,0),"")</f>
        <v>9039744000860</v>
      </c>
      <c r="B299" s="4" t="str">
        <f>'[1]TCE - ANEXO IV - Preencher'!C308</f>
        <v>HOSPITAL DOM HÉLDER CÂMARA - CG. Nº 018/2022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41.249.434/0001-07</v>
      </c>
      <c r="E299" s="5" t="str">
        <f>'[1]TCE - ANEXO IV - Preencher'!G308</f>
        <v>PROSMED PRODUTOS MEDICOS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000148479</v>
      </c>
      <c r="I299" s="6" t="str">
        <f>IF('[1]TCE - ANEXO IV - Preencher'!K308="","",'[1]TCE - ANEXO IV - Preencher'!K308)</f>
        <v>24/11/2025</v>
      </c>
      <c r="J299" s="5" t="str">
        <f>'[1]TCE - ANEXO IV - Preencher'!L308</f>
        <v>26251141249434000107550010001484791515028494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148.4</v>
      </c>
    </row>
    <row r="300" spans="1:12" s="8" customFormat="1" ht="19.5" customHeight="1" x14ac:dyDescent="0.25">
      <c r="A300" s="3">
        <f>IFERROR(VLOOKUP(B300,'[1]DADOS (OCULTAR)'!$Q$3:$S$136,3,0),"")</f>
        <v>9039744000860</v>
      </c>
      <c r="B300" s="4" t="str">
        <f>'[1]TCE - ANEXO IV - Preencher'!C309</f>
        <v>HOSPITAL DOM HÉLDER CÂMARA - CG. Nº 018/2022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41.249.434/0001-07</v>
      </c>
      <c r="E300" s="5" t="str">
        <f>'[1]TCE - ANEXO IV - Preencher'!G309</f>
        <v>PROSMED PRODUTOS MEDICOS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000148480</v>
      </c>
      <c r="I300" s="6" t="str">
        <f>IF('[1]TCE - ANEXO IV - Preencher'!K309="","",'[1]TCE - ANEXO IV - Preencher'!K309)</f>
        <v>24/11/2025</v>
      </c>
      <c r="J300" s="5" t="str">
        <f>'[1]TCE - ANEXO IV - Preencher'!L309</f>
        <v>26251141249434000107550010001484801674553560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1096.3900000000001</v>
      </c>
    </row>
    <row r="301" spans="1:12" s="8" customFormat="1" ht="19.5" customHeight="1" x14ac:dyDescent="0.25">
      <c r="A301" s="3">
        <f>IFERROR(VLOOKUP(B301,'[1]DADOS (OCULTAR)'!$Q$3:$S$136,3,0),"")</f>
        <v>9039744000860</v>
      </c>
      <c r="B301" s="4" t="str">
        <f>'[1]TCE - ANEXO IV - Preencher'!C310</f>
        <v>HOSPITAL DOM HÉLDER CÂMARA - CG. Nº 018/2022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41.249.434/0001-07</v>
      </c>
      <c r="E301" s="5" t="str">
        <f>'[1]TCE - ANEXO IV - Preencher'!G310</f>
        <v>PROSMED PRODUTOS MEDICOS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000148481</v>
      </c>
      <c r="I301" s="6" t="str">
        <f>IF('[1]TCE - ANEXO IV - Preencher'!K310="","",'[1]TCE - ANEXO IV - Preencher'!K310)</f>
        <v>24/11/2025</v>
      </c>
      <c r="J301" s="5" t="str">
        <f>'[1]TCE - ANEXO IV - Preencher'!L310</f>
        <v>26251141249434000107550010001484811673202922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239.58</v>
      </c>
    </row>
    <row r="302" spans="1:12" s="8" customFormat="1" ht="19.5" customHeight="1" x14ac:dyDescent="0.25">
      <c r="A302" s="3">
        <f>IFERROR(VLOOKUP(B302,'[1]DADOS (OCULTAR)'!$Q$3:$S$136,3,0),"")</f>
        <v>9039744000860</v>
      </c>
      <c r="B302" s="4" t="str">
        <f>'[1]TCE - ANEXO IV - Preencher'!C311</f>
        <v>HOSPITAL DOM HÉLDER CÂMARA - CG. Nº 018/2022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41.249.434/0001-07</v>
      </c>
      <c r="E302" s="5" t="str">
        <f>'[1]TCE - ANEXO IV - Preencher'!G311</f>
        <v>PROSMED PRODUTOS MEDICOS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000148482</v>
      </c>
      <c r="I302" s="6" t="str">
        <f>IF('[1]TCE - ANEXO IV - Preencher'!K311="","",'[1]TCE - ANEXO IV - Preencher'!K311)</f>
        <v>24/11/2025</v>
      </c>
      <c r="J302" s="5" t="str">
        <f>'[1]TCE - ANEXO IV - Preencher'!L311</f>
        <v>26251141249434000107550010001484821507675848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211.87</v>
      </c>
    </row>
    <row r="303" spans="1:12" s="8" customFormat="1" ht="19.5" customHeight="1" x14ac:dyDescent="0.25">
      <c r="A303" s="3">
        <f>IFERROR(VLOOKUP(B303,'[1]DADOS (OCULTAR)'!$Q$3:$S$136,3,0),"")</f>
        <v>9039744000860</v>
      </c>
      <c r="B303" s="4" t="str">
        <f>'[1]TCE - ANEXO IV - Preencher'!C312</f>
        <v>HOSPITAL DOM HÉLDER CÂMARA - CG. Nº 018/2022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41.249.434/0001-07</v>
      </c>
      <c r="E303" s="5" t="str">
        <f>'[1]TCE - ANEXO IV - Preencher'!G312</f>
        <v>PROSMED PRODUTOS MEDICOS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000148483</v>
      </c>
      <c r="I303" s="6" t="str">
        <f>IF('[1]TCE - ANEXO IV - Preencher'!K312="","",'[1]TCE - ANEXO IV - Preencher'!K312)</f>
        <v>24/11/2025</v>
      </c>
      <c r="J303" s="5" t="str">
        <f>'[1]TCE - ANEXO IV - Preencher'!L312</f>
        <v>26251141249434000107550010001484831313044262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324.51</v>
      </c>
    </row>
    <row r="304" spans="1:12" s="8" customFormat="1" ht="19.5" customHeight="1" x14ac:dyDescent="0.25">
      <c r="A304" s="3">
        <f>IFERROR(VLOOKUP(B304,'[1]DADOS (OCULTAR)'!$Q$3:$S$136,3,0),"")</f>
        <v>9039744000860</v>
      </c>
      <c r="B304" s="4" t="str">
        <f>'[1]TCE - ANEXO IV - Preencher'!C313</f>
        <v>HOSPITAL DOM HÉLDER CÂMARA - CG. Nº 018/2022</v>
      </c>
      <c r="C304" s="4" t="str">
        <f>'[1]TCE - ANEXO IV - Preencher'!E313</f>
        <v>3.13 - Materiais e Materiais Ortopédicos e Corretivos (OPME)</v>
      </c>
      <c r="D304" s="3" t="str">
        <f>'[1]TCE - ANEXO IV - Preencher'!F313</f>
        <v>41.249.434/0001-07</v>
      </c>
      <c r="E304" s="5" t="str">
        <f>'[1]TCE - ANEXO IV - Preencher'!G313</f>
        <v>PROSMED PRODUTOS MEDICOS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000148484</v>
      </c>
      <c r="I304" s="6" t="str">
        <f>IF('[1]TCE - ANEXO IV - Preencher'!K313="","",'[1]TCE - ANEXO IV - Preencher'!K313)</f>
        <v>24/11/2025</v>
      </c>
      <c r="J304" s="5" t="str">
        <f>'[1]TCE - ANEXO IV - Preencher'!L313</f>
        <v>26251141249434000107550010001484841048348251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477.34</v>
      </c>
    </row>
    <row r="305" spans="1:12" s="8" customFormat="1" ht="19.5" customHeight="1" x14ac:dyDescent="0.25">
      <c r="A305" s="3">
        <f>IFERROR(VLOOKUP(B305,'[1]DADOS (OCULTAR)'!$Q$3:$S$136,3,0),"")</f>
        <v>9039744000860</v>
      </c>
      <c r="B305" s="4" t="str">
        <f>'[1]TCE - ANEXO IV - Preencher'!C314</f>
        <v>HOSPITAL DOM HÉLDER CÂMARA - CG. Nº 018/2022</v>
      </c>
      <c r="C305" s="4" t="str">
        <f>'[1]TCE - ANEXO IV - Preencher'!E314</f>
        <v>3.13 - Materiais e Materiais Ortopédicos e Corretivos (OPME)</v>
      </c>
      <c r="D305" s="3" t="str">
        <f>'[1]TCE - ANEXO IV - Preencher'!F314</f>
        <v>41.249.434/0001-07</v>
      </c>
      <c r="E305" s="5" t="str">
        <f>'[1]TCE - ANEXO IV - Preencher'!G314</f>
        <v>PROSMED PRODUTOS MEDICOS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000148485</v>
      </c>
      <c r="I305" s="6" t="str">
        <f>IF('[1]TCE - ANEXO IV - Preencher'!K314="","",'[1]TCE - ANEXO IV - Preencher'!K314)</f>
        <v>24/11/2025</v>
      </c>
      <c r="J305" s="5" t="str">
        <f>'[1]TCE - ANEXO IV - Preencher'!L314</f>
        <v>26251141249434000107550010001484851085342196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6280.33</v>
      </c>
    </row>
    <row r="306" spans="1:12" s="8" customFormat="1" ht="19.5" customHeight="1" x14ac:dyDescent="0.25">
      <c r="A306" s="3">
        <f>IFERROR(VLOOKUP(B306,'[1]DADOS (OCULTAR)'!$Q$3:$S$136,3,0),"")</f>
        <v>9039744000860</v>
      </c>
      <c r="B306" s="4" t="str">
        <f>'[1]TCE - ANEXO IV - Preencher'!C315</f>
        <v>HOSPITAL DOM HÉLDER CÂMARA - CG. Nº 018/2022</v>
      </c>
      <c r="C306" s="4" t="str">
        <f>'[1]TCE - ANEXO IV - Preencher'!E315</f>
        <v>3.13 - Materiais e Materiais Ortopédicos e Corretivos (OPME)</v>
      </c>
      <c r="D306" s="3" t="str">
        <f>'[1]TCE - ANEXO IV - Preencher'!F315</f>
        <v>41.249.434/0001-07</v>
      </c>
      <c r="E306" s="5" t="str">
        <f>'[1]TCE - ANEXO IV - Preencher'!G315</f>
        <v>PROSMED PRODUTOS MEDICOS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000148488</v>
      </c>
      <c r="I306" s="6" t="str">
        <f>IF('[1]TCE - ANEXO IV - Preencher'!K315="","",'[1]TCE - ANEXO IV - Preencher'!K315)</f>
        <v>24/11/2025</v>
      </c>
      <c r="J306" s="5" t="str">
        <f>'[1]TCE - ANEXO IV - Preencher'!L315</f>
        <v>26251141249434000107550010001484881322262915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1277.7</v>
      </c>
    </row>
    <row r="307" spans="1:12" s="8" customFormat="1" ht="19.5" customHeight="1" x14ac:dyDescent="0.25">
      <c r="A307" s="3">
        <f>IFERROR(VLOOKUP(B307,'[1]DADOS (OCULTAR)'!$Q$3:$S$136,3,0),"")</f>
        <v>9039744000860</v>
      </c>
      <c r="B307" s="4" t="str">
        <f>'[1]TCE - ANEXO IV - Preencher'!C316</f>
        <v>HOSPITAL DOM HÉLDER CÂMARA - CG. Nº 018/2022</v>
      </c>
      <c r="C307" s="4" t="str">
        <f>'[1]TCE - ANEXO IV - Preencher'!E316</f>
        <v>3.13 - Materiais e Materiais Ortopédicos e Corretivos (OPME)</v>
      </c>
      <c r="D307" s="3" t="str">
        <f>'[1]TCE - ANEXO IV - Preencher'!F316</f>
        <v>41.249.434/0001-07</v>
      </c>
      <c r="E307" s="5" t="str">
        <f>'[1]TCE - ANEXO IV - Preencher'!G316</f>
        <v>PROSMED PRODUTOS MEDICOS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000148489</v>
      </c>
      <c r="I307" s="6" t="str">
        <f>IF('[1]TCE - ANEXO IV - Preencher'!K316="","",'[1]TCE - ANEXO IV - Preencher'!K316)</f>
        <v>24/11/2025</v>
      </c>
      <c r="J307" s="5" t="str">
        <f>'[1]TCE - ANEXO IV - Preencher'!L316</f>
        <v>26251141249434000107550010001484891524011589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4205.09</v>
      </c>
    </row>
    <row r="308" spans="1:12" s="8" customFormat="1" ht="19.5" customHeight="1" x14ac:dyDescent="0.25">
      <c r="A308" s="3">
        <f>IFERROR(VLOOKUP(B308,'[1]DADOS (OCULTAR)'!$Q$3:$S$136,3,0),"")</f>
        <v>9039744000860</v>
      </c>
      <c r="B308" s="4" t="str">
        <f>'[1]TCE - ANEXO IV - Preencher'!C317</f>
        <v>HOSPITAL DOM HÉLDER CÂMARA - CG. Nº 018/2022</v>
      </c>
      <c r="C308" s="4" t="str">
        <f>'[1]TCE - ANEXO IV - Preencher'!E317</f>
        <v>3.13 - Materiais e Materiais Ortopédicos e Corretivos (OPME)</v>
      </c>
      <c r="D308" s="3" t="str">
        <f>'[1]TCE - ANEXO IV - Preencher'!F317</f>
        <v>41.249.434/0001-07</v>
      </c>
      <c r="E308" s="5" t="str">
        <f>'[1]TCE - ANEXO IV - Preencher'!G317</f>
        <v>PROSMED PRODUTOS MEDICOS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000148494</v>
      </c>
      <c r="I308" s="6" t="str">
        <f>IF('[1]TCE - ANEXO IV - Preencher'!K317="","",'[1]TCE - ANEXO IV - Preencher'!K317)</f>
        <v>24/11/2025</v>
      </c>
      <c r="J308" s="5" t="str">
        <f>'[1]TCE - ANEXO IV - Preencher'!L317</f>
        <v>26251141249434000107550010001484941874076817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936.58</v>
      </c>
    </row>
    <row r="309" spans="1:12" s="8" customFormat="1" ht="19.5" customHeight="1" x14ac:dyDescent="0.25">
      <c r="A309" s="3">
        <f>IFERROR(VLOOKUP(B309,'[1]DADOS (OCULTAR)'!$Q$3:$S$136,3,0),"")</f>
        <v>9039744000860</v>
      </c>
      <c r="B309" s="4" t="str">
        <f>'[1]TCE - ANEXO IV - Preencher'!C318</f>
        <v>HOSPITAL DOM HÉLDER CÂMARA - CG. Nº 018/2022</v>
      </c>
      <c r="C309" s="4" t="str">
        <f>'[1]TCE - ANEXO IV - Preencher'!E318</f>
        <v>3.13 - Materiais e Materiais Ortopédicos e Corretivos (OPME)</v>
      </c>
      <c r="D309" s="3" t="str">
        <f>'[1]TCE - ANEXO IV - Preencher'!F318</f>
        <v>41.249.434/0001-07</v>
      </c>
      <c r="E309" s="5" t="str">
        <f>'[1]TCE - ANEXO IV - Preencher'!G318</f>
        <v>PROSMED PRODUTOS MEDICOS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000148558</v>
      </c>
      <c r="I309" s="6" t="str">
        <f>IF('[1]TCE - ANEXO IV - Preencher'!K318="","",'[1]TCE - ANEXO IV - Preencher'!K318)</f>
        <v>26/11/2025</v>
      </c>
      <c r="J309" s="5" t="str">
        <f>'[1]TCE - ANEXO IV - Preencher'!L318</f>
        <v>26251141249434000107550010001485581466290262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235.88</v>
      </c>
    </row>
    <row r="310" spans="1:12" s="8" customFormat="1" ht="19.5" customHeight="1" x14ac:dyDescent="0.25">
      <c r="A310" s="3">
        <f>IFERROR(VLOOKUP(B310,'[1]DADOS (OCULTAR)'!$Q$3:$S$136,3,0),"")</f>
        <v>9039744000860</v>
      </c>
      <c r="B310" s="4" t="str">
        <f>'[1]TCE - ANEXO IV - Preencher'!C319</f>
        <v>HOSPITAL DOM HÉLDER CÂMARA - CG. Nº 018/2022</v>
      </c>
      <c r="C310" s="4" t="str">
        <f>'[1]TCE - ANEXO IV - Preencher'!E319</f>
        <v>3.13 - Materiais e Materiais Ortopédicos e Corretivos (OPME)</v>
      </c>
      <c r="D310" s="3" t="str">
        <f>'[1]TCE - ANEXO IV - Preencher'!F319</f>
        <v>41.249.434/0001-07</v>
      </c>
      <c r="E310" s="5" t="str">
        <f>'[1]TCE - ANEXO IV - Preencher'!G319</f>
        <v>PROSMED PRODUTOS MEDICOS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000148560</v>
      </c>
      <c r="I310" s="6" t="str">
        <f>IF('[1]TCE - ANEXO IV - Preencher'!K319="","",'[1]TCE - ANEXO IV - Preencher'!K319)</f>
        <v>26/11/2025</v>
      </c>
      <c r="J310" s="5" t="str">
        <f>'[1]TCE - ANEXO IV - Preencher'!L319</f>
        <v>26251141249434000107550010001485601077253119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299.89999999999998</v>
      </c>
    </row>
    <row r="311" spans="1:12" s="8" customFormat="1" ht="19.5" customHeight="1" x14ac:dyDescent="0.25">
      <c r="A311" s="3">
        <f>IFERROR(VLOOKUP(B311,'[1]DADOS (OCULTAR)'!$Q$3:$S$136,3,0),"")</f>
        <v>9039744000860</v>
      </c>
      <c r="B311" s="4" t="str">
        <f>'[1]TCE - ANEXO IV - Preencher'!C320</f>
        <v>HOSPITAL DOM HÉLDER CÂMARA - CG. Nº 018/2022</v>
      </c>
      <c r="C311" s="4" t="str">
        <f>'[1]TCE - ANEXO IV - Preencher'!E320</f>
        <v>3.13 - Materiais e Materiais Ortopédicos e Corretivos (OPME)</v>
      </c>
      <c r="D311" s="3" t="str">
        <f>'[1]TCE - ANEXO IV - Preencher'!F320</f>
        <v>41.249.434/0001-07</v>
      </c>
      <c r="E311" s="5" t="str">
        <f>'[1]TCE - ANEXO IV - Preencher'!G320</f>
        <v>PROSMED PRODUTOS MEDICOS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000148563</v>
      </c>
      <c r="I311" s="6" t="str">
        <f>IF('[1]TCE - ANEXO IV - Preencher'!K320="","",'[1]TCE - ANEXO IV - Preencher'!K320)</f>
        <v>26/11/2025</v>
      </c>
      <c r="J311" s="5" t="str">
        <f>'[1]TCE - ANEXO IV - Preencher'!L320</f>
        <v>26251141249434000107550010001485631635221904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275.48</v>
      </c>
    </row>
    <row r="312" spans="1:12" s="8" customFormat="1" ht="19.5" customHeight="1" x14ac:dyDescent="0.25">
      <c r="A312" s="3">
        <f>IFERROR(VLOOKUP(B312,'[1]DADOS (OCULTAR)'!$Q$3:$S$136,3,0),"")</f>
        <v>9039744000860</v>
      </c>
      <c r="B312" s="4" t="str">
        <f>'[1]TCE - ANEXO IV - Preencher'!C321</f>
        <v>HOSPITAL DOM HÉLDER CÂMARA - CG. Nº 018/2022</v>
      </c>
      <c r="C312" s="4" t="str">
        <f>'[1]TCE - ANEXO IV - Preencher'!E321</f>
        <v>3.13 - Materiais e Materiais Ortopédicos e Corretivos (OPME)</v>
      </c>
      <c r="D312" s="3" t="str">
        <f>'[1]TCE - ANEXO IV - Preencher'!F321</f>
        <v>41.249.434/0001-07</v>
      </c>
      <c r="E312" s="5" t="str">
        <f>'[1]TCE - ANEXO IV - Preencher'!G321</f>
        <v>PROSMED PRODUTOS MEDICOS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000148565</v>
      </c>
      <c r="I312" s="6" t="str">
        <f>IF('[1]TCE - ANEXO IV - Preencher'!K321="","",'[1]TCE - ANEXO IV - Preencher'!K321)</f>
        <v>26/11/2025</v>
      </c>
      <c r="J312" s="5" t="str">
        <f>'[1]TCE - ANEXO IV - Preencher'!L321</f>
        <v>26251141249434000107550010001485651027769827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296.13</v>
      </c>
    </row>
    <row r="313" spans="1:12" s="8" customFormat="1" ht="19.5" customHeight="1" x14ac:dyDescent="0.25">
      <c r="A313" s="3">
        <f>IFERROR(VLOOKUP(B313,'[1]DADOS (OCULTAR)'!$Q$3:$S$136,3,0),"")</f>
        <v>9039744000860</v>
      </c>
      <c r="B313" s="4" t="str">
        <f>'[1]TCE - ANEXO IV - Preencher'!C322</f>
        <v>HOSPITAL DOM HÉLDER CÂMARA - CG. Nº 018/2022</v>
      </c>
      <c r="C313" s="4" t="str">
        <f>'[1]TCE - ANEXO IV - Preencher'!E322</f>
        <v>3.13 - Materiais e Materiais Ortopédicos e Corretivos (OPME)</v>
      </c>
      <c r="D313" s="3" t="str">
        <f>'[1]TCE - ANEXO IV - Preencher'!F322</f>
        <v>41.249.434/0001-07</v>
      </c>
      <c r="E313" s="5" t="str">
        <f>'[1]TCE - ANEXO IV - Preencher'!G322</f>
        <v>PROSMED PRODUTOS MEDICOS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000148567</v>
      </c>
      <c r="I313" s="6" t="str">
        <f>IF('[1]TCE - ANEXO IV - Preencher'!K322="","",'[1]TCE - ANEXO IV - Preencher'!K322)</f>
        <v>26/11/2025</v>
      </c>
      <c r="J313" s="5" t="str">
        <f>'[1]TCE - ANEXO IV - Preencher'!L322</f>
        <v>26251141249434000107550010001485671523501920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448.3</v>
      </c>
    </row>
    <row r="314" spans="1:12" s="8" customFormat="1" ht="19.5" customHeight="1" x14ac:dyDescent="0.25">
      <c r="A314" s="3">
        <f>IFERROR(VLOOKUP(B314,'[1]DADOS (OCULTAR)'!$Q$3:$S$136,3,0),"")</f>
        <v>9039744000860</v>
      </c>
      <c r="B314" s="4" t="str">
        <f>'[1]TCE - ANEXO IV - Preencher'!C323</f>
        <v>HOSPITAL DOM HÉLDER CÂMARA - CG. Nº 018/2022</v>
      </c>
      <c r="C314" s="4" t="str">
        <f>'[1]TCE - ANEXO IV - Preencher'!E323</f>
        <v>3.13 - Materiais e Materiais Ortopédicos e Corretivos (OPME)</v>
      </c>
      <c r="D314" s="3" t="str">
        <f>'[1]TCE - ANEXO IV - Preencher'!F323</f>
        <v>41.249.434/0001-07</v>
      </c>
      <c r="E314" s="5" t="str">
        <f>'[1]TCE - ANEXO IV - Preencher'!G323</f>
        <v>PROSMED PRODUTOS MEDICOS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000148569</v>
      </c>
      <c r="I314" s="6" t="str">
        <f>IF('[1]TCE - ANEXO IV - Preencher'!K323="","",'[1]TCE - ANEXO IV - Preencher'!K323)</f>
        <v>26/11/2025</v>
      </c>
      <c r="J314" s="5" t="str">
        <f>'[1]TCE - ANEXO IV - Preencher'!L323</f>
        <v>26251141249434000107550010001485691043700134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367.62</v>
      </c>
    </row>
    <row r="315" spans="1:12" s="8" customFormat="1" ht="19.5" customHeight="1" x14ac:dyDescent="0.25">
      <c r="A315" s="3">
        <f>IFERROR(VLOOKUP(B315,'[1]DADOS (OCULTAR)'!$Q$3:$S$136,3,0),"")</f>
        <v>9039744000860</v>
      </c>
      <c r="B315" s="4" t="str">
        <f>'[1]TCE - ANEXO IV - Preencher'!C324</f>
        <v>HOSPITAL DOM HÉLDER CÂMARA - CG. Nº 018/2022</v>
      </c>
      <c r="C315" s="4" t="str">
        <f>'[1]TCE - ANEXO IV - Preencher'!E324</f>
        <v>3.13 - Materiais e Materiais Ortopédicos e Corretivos (OPME)</v>
      </c>
      <c r="D315" s="3" t="str">
        <f>'[1]TCE - ANEXO IV - Preencher'!F324</f>
        <v>41.249.434/0001-07</v>
      </c>
      <c r="E315" s="5" t="str">
        <f>'[1]TCE - ANEXO IV - Preencher'!G324</f>
        <v>PROSMED PRODUTOS MEDICOS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000148571</v>
      </c>
      <c r="I315" s="6" t="str">
        <f>IF('[1]TCE - ANEXO IV - Preencher'!K324="","",'[1]TCE - ANEXO IV - Preencher'!K324)</f>
        <v>26/11/2025</v>
      </c>
      <c r="J315" s="5" t="str">
        <f>'[1]TCE - ANEXO IV - Preencher'!L324</f>
        <v>26251141249434000107550010001485711469758828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235.88</v>
      </c>
    </row>
    <row r="316" spans="1:12" s="8" customFormat="1" ht="19.5" customHeight="1" x14ac:dyDescent="0.25">
      <c r="A316" s="3">
        <f>IFERROR(VLOOKUP(B316,'[1]DADOS (OCULTAR)'!$Q$3:$S$136,3,0),"")</f>
        <v>9039744000860</v>
      </c>
      <c r="B316" s="4" t="str">
        <f>'[1]TCE - ANEXO IV - Preencher'!C325</f>
        <v>HOSPITAL DOM HÉLDER CÂMARA - CG. Nº 018/2022</v>
      </c>
      <c r="C316" s="4" t="str">
        <f>'[1]TCE - ANEXO IV - Preencher'!E325</f>
        <v>3.13 - Materiais e Materiais Ortopédicos e Corretivos (OPME)</v>
      </c>
      <c r="D316" s="3" t="str">
        <f>'[1]TCE - ANEXO IV - Preencher'!F325</f>
        <v>41.249.434/0001-07</v>
      </c>
      <c r="E316" s="5" t="str">
        <f>'[1]TCE - ANEXO IV - Preencher'!G325</f>
        <v>PROSMED PRODUTOS MEDICOS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000148572</v>
      </c>
      <c r="I316" s="6" t="str">
        <f>IF('[1]TCE - ANEXO IV - Preencher'!K325="","",'[1]TCE - ANEXO IV - Preencher'!K325)</f>
        <v>26/11/2025</v>
      </c>
      <c r="J316" s="5" t="str">
        <f>'[1]TCE - ANEXO IV - Preencher'!L325</f>
        <v>26251141249434000107550010001485721593890233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1277.7</v>
      </c>
    </row>
    <row r="317" spans="1:12" s="8" customFormat="1" ht="19.5" customHeight="1" x14ac:dyDescent="0.25">
      <c r="A317" s="3">
        <f>IFERROR(VLOOKUP(B317,'[1]DADOS (OCULTAR)'!$Q$3:$S$136,3,0),"")</f>
        <v>9039744000860</v>
      </c>
      <c r="B317" s="4" t="str">
        <f>'[1]TCE - ANEXO IV - Preencher'!C326</f>
        <v>HOSPITAL DOM HÉLDER CÂMARA - CG. Nº 018/2022</v>
      </c>
      <c r="C317" s="4" t="str">
        <f>'[1]TCE - ANEXO IV - Preencher'!E326</f>
        <v>3.13 - Materiais e Materiais Ortopédicos e Corretivos (OPME)</v>
      </c>
      <c r="D317" s="3" t="str">
        <f>'[1]TCE - ANEXO IV - Preencher'!F326</f>
        <v>41.249.434/0001-07</v>
      </c>
      <c r="E317" s="5" t="str">
        <f>'[1]TCE - ANEXO IV - Preencher'!G326</f>
        <v>PROSMED PRODUTOS MEDICOS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000148573</v>
      </c>
      <c r="I317" s="6" t="str">
        <f>IF('[1]TCE - ANEXO IV - Preencher'!K326="","",'[1]TCE - ANEXO IV - Preencher'!K326)</f>
        <v>26/11/2025</v>
      </c>
      <c r="J317" s="5" t="str">
        <f>'[1]TCE - ANEXO IV - Preencher'!L326</f>
        <v>26251141249434000107550010001485731002309972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676.56</v>
      </c>
    </row>
    <row r="318" spans="1:12" s="8" customFormat="1" ht="19.5" customHeight="1" x14ac:dyDescent="0.25">
      <c r="A318" s="3">
        <f>IFERROR(VLOOKUP(B318,'[1]DADOS (OCULTAR)'!$Q$3:$S$136,3,0),"")</f>
        <v>9039744000860</v>
      </c>
      <c r="B318" s="4" t="str">
        <f>'[1]TCE - ANEXO IV - Preencher'!C327</f>
        <v>HOSPITAL DOM HÉLDER CÂMARA - CG. Nº 018/2022</v>
      </c>
      <c r="C318" s="4" t="str">
        <f>'[1]TCE - ANEXO IV - Preencher'!E327</f>
        <v>3.13 - Materiais e Materiais Ortopédicos e Corretivos (OPME)</v>
      </c>
      <c r="D318" s="3" t="str">
        <f>'[1]TCE - ANEXO IV - Preencher'!F327</f>
        <v>41.249.434/0001-07</v>
      </c>
      <c r="E318" s="5" t="str">
        <f>'[1]TCE - ANEXO IV - Preencher'!G327</f>
        <v>PROSMED PRODUTOS MEDICOS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000148575</v>
      </c>
      <c r="I318" s="6" t="str">
        <f>IF('[1]TCE - ANEXO IV - Preencher'!K327="","",'[1]TCE - ANEXO IV - Preencher'!K327)</f>
        <v>26/11/2025</v>
      </c>
      <c r="J318" s="5" t="str">
        <f>'[1]TCE - ANEXO IV - Preencher'!L327</f>
        <v>26251141249434000107550010001485751101432769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676.56</v>
      </c>
    </row>
    <row r="319" spans="1:12" s="8" customFormat="1" ht="19.5" customHeight="1" x14ac:dyDescent="0.25">
      <c r="A319" s="3">
        <f>IFERROR(VLOOKUP(B319,'[1]DADOS (OCULTAR)'!$Q$3:$S$136,3,0),"")</f>
        <v>9039744000860</v>
      </c>
      <c r="B319" s="4" t="str">
        <f>'[1]TCE - ANEXO IV - Preencher'!C328</f>
        <v>HOSPITAL DOM HÉLDER CÂMARA - CG. Nº 018/2022</v>
      </c>
      <c r="C319" s="4" t="str">
        <f>'[1]TCE - ANEXO IV - Preencher'!E328</f>
        <v>3.13 - Materiais e Materiais Ortopédicos e Corretivos (OPME)</v>
      </c>
      <c r="D319" s="3" t="str">
        <f>'[1]TCE - ANEXO IV - Preencher'!F328</f>
        <v>41.249.434/0001-07</v>
      </c>
      <c r="E319" s="5" t="str">
        <f>'[1]TCE - ANEXO IV - Preencher'!G328</f>
        <v>PROSMED PRODUTOS MEDICOS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000148581</v>
      </c>
      <c r="I319" s="6" t="str">
        <f>IF('[1]TCE - ANEXO IV - Preencher'!K328="","",'[1]TCE - ANEXO IV - Preencher'!K328)</f>
        <v>26/11/2025</v>
      </c>
      <c r="J319" s="5" t="str">
        <f>'[1]TCE - ANEXO IV - Preencher'!L328</f>
        <v>26251141249434000107550010001485811975061421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183.81</v>
      </c>
    </row>
    <row r="320" spans="1:12" s="8" customFormat="1" ht="19.5" customHeight="1" x14ac:dyDescent="0.25">
      <c r="A320" s="3">
        <f>IFERROR(VLOOKUP(B320,'[1]DADOS (OCULTAR)'!$Q$3:$S$136,3,0),"")</f>
        <v>9039744000860</v>
      </c>
      <c r="B320" s="4" t="str">
        <f>'[1]TCE - ANEXO IV - Preencher'!C329</f>
        <v>HOSPITAL DOM HÉLDER CÂMARA - CG. Nº 018/2022</v>
      </c>
      <c r="C320" s="4" t="str">
        <f>'[1]TCE - ANEXO IV - Preencher'!E329</f>
        <v>3.13 - Materiais e Materiais Ortopédicos e Corretivos (OPME)</v>
      </c>
      <c r="D320" s="3" t="str">
        <f>'[1]TCE - ANEXO IV - Preencher'!F329</f>
        <v>41.249.434/0001-07</v>
      </c>
      <c r="E320" s="5" t="str">
        <f>'[1]TCE - ANEXO IV - Preencher'!G329</f>
        <v>PROSMED PRODUTOS MEDICOS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000148588</v>
      </c>
      <c r="I320" s="6" t="str">
        <f>IF('[1]TCE - ANEXO IV - Preencher'!K329="","",'[1]TCE - ANEXO IV - Preencher'!K329)</f>
        <v>26/11/2025</v>
      </c>
      <c r="J320" s="5" t="str">
        <f>'[1]TCE - ANEXO IV - Preencher'!L329</f>
        <v>26251141249434000107550010001485881934865519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148.4</v>
      </c>
    </row>
    <row r="321" spans="1:12" s="8" customFormat="1" ht="19.5" customHeight="1" x14ac:dyDescent="0.25">
      <c r="A321" s="3">
        <f>IFERROR(VLOOKUP(B321,'[1]DADOS (OCULTAR)'!$Q$3:$S$136,3,0),"")</f>
        <v>9039744000860</v>
      </c>
      <c r="B321" s="4" t="str">
        <f>'[1]TCE - ANEXO IV - Preencher'!C330</f>
        <v>HOSPITAL DOM HÉLDER CÂMARA - CG. Nº 018/2022</v>
      </c>
      <c r="C321" s="4" t="str">
        <f>'[1]TCE - ANEXO IV - Preencher'!E330</f>
        <v>3.13 - Materiais e Materiais Ortopédicos e Corretivos (OPME)</v>
      </c>
      <c r="D321" s="3" t="str">
        <f>'[1]TCE - ANEXO IV - Preencher'!F330</f>
        <v>41.249.434/0001-07</v>
      </c>
      <c r="E321" s="5" t="str">
        <f>'[1]TCE - ANEXO IV - Preencher'!G330</f>
        <v>PROSMED PRODUTOS MEDICOS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000148590</v>
      </c>
      <c r="I321" s="6" t="str">
        <f>IF('[1]TCE - ANEXO IV - Preencher'!K330="","",'[1]TCE - ANEXO IV - Preencher'!K330)</f>
        <v>26/11/2025</v>
      </c>
      <c r="J321" s="5" t="str">
        <f>'[1]TCE - ANEXO IV - Preencher'!L330</f>
        <v>26251141249434000107550010001485901686653590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676.56</v>
      </c>
    </row>
    <row r="322" spans="1:12" s="8" customFormat="1" ht="19.5" customHeight="1" x14ac:dyDescent="0.25">
      <c r="A322" s="3">
        <f>IFERROR(VLOOKUP(B322,'[1]DADOS (OCULTAR)'!$Q$3:$S$136,3,0),"")</f>
        <v>9039744000860</v>
      </c>
      <c r="B322" s="4" t="str">
        <f>'[1]TCE - ANEXO IV - Preencher'!C331</f>
        <v>HOSPITAL DOM HÉLDER CÂMARA - CG. Nº 018/2022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41.249.434/0001-07</v>
      </c>
      <c r="E322" s="5" t="str">
        <f>'[1]TCE - ANEXO IV - Preencher'!G331</f>
        <v>PROSMED PRODUTOS MEDICOS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000148591</v>
      </c>
      <c r="I322" s="6" t="str">
        <f>IF('[1]TCE - ANEXO IV - Preencher'!K331="","",'[1]TCE - ANEXO IV - Preencher'!K331)</f>
        <v>26/11/2025</v>
      </c>
      <c r="J322" s="5" t="str">
        <f>'[1]TCE - ANEXO IV - Preencher'!L331</f>
        <v>26251141249434000107550010001485911111278316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1096.3900000000001</v>
      </c>
    </row>
    <row r="323" spans="1:12" s="8" customFormat="1" ht="19.5" customHeight="1" x14ac:dyDescent="0.25">
      <c r="A323" s="3">
        <f>IFERROR(VLOOKUP(B323,'[1]DADOS (OCULTAR)'!$Q$3:$S$136,3,0),"")</f>
        <v>9039744000860</v>
      </c>
      <c r="B323" s="4" t="str">
        <f>'[1]TCE - ANEXO IV - Preencher'!C332</f>
        <v>HOSPITAL DOM HÉLDER CÂMARA - CG. Nº 018/2022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41.249.434/0001-07</v>
      </c>
      <c r="E323" s="5" t="str">
        <f>'[1]TCE - ANEXO IV - Preencher'!G332</f>
        <v>PROSMED PRODUTOS MEDICOS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000148597</v>
      </c>
      <c r="I323" s="6" t="str">
        <f>IF('[1]TCE - ANEXO IV - Preencher'!K332="","",'[1]TCE - ANEXO IV - Preencher'!K332)</f>
        <v>26/11/2025</v>
      </c>
      <c r="J323" s="5" t="str">
        <f>'[1]TCE - ANEXO IV - Preencher'!L332</f>
        <v>26251141249434000107550010001485971180855592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197.6</v>
      </c>
    </row>
    <row r="324" spans="1:12" s="8" customFormat="1" ht="19.5" customHeight="1" x14ac:dyDescent="0.25">
      <c r="A324" s="3">
        <f>IFERROR(VLOOKUP(B324,'[1]DADOS (OCULTAR)'!$Q$3:$S$136,3,0),"")</f>
        <v>9039744000860</v>
      </c>
      <c r="B324" s="4" t="str">
        <f>'[1]TCE - ANEXO IV - Preencher'!C333</f>
        <v>HOSPITAL DOM HÉLDER CÂMARA - CG. Nº 018/2022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41.249.434/0001-07</v>
      </c>
      <c r="E324" s="5" t="str">
        <f>'[1]TCE - ANEXO IV - Preencher'!G333</f>
        <v>PROSMED PRODUTOS MEDICOS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000148609</v>
      </c>
      <c r="I324" s="6" t="str">
        <f>IF('[1]TCE - ANEXO IV - Preencher'!K333="","",'[1]TCE - ANEXO IV - Preencher'!K333)</f>
        <v>26/11/2025</v>
      </c>
      <c r="J324" s="5" t="str">
        <f>'[1]TCE - ANEXO IV - Preencher'!L333</f>
        <v>26251141249434000107550010001486091374308778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183.81</v>
      </c>
    </row>
    <row r="325" spans="1:12" s="8" customFormat="1" ht="19.5" customHeight="1" x14ac:dyDescent="0.25">
      <c r="A325" s="3">
        <f>IFERROR(VLOOKUP(B325,'[1]DADOS (OCULTAR)'!$Q$3:$S$136,3,0),"")</f>
        <v>9039744000860</v>
      </c>
      <c r="B325" s="4" t="str">
        <f>'[1]TCE - ANEXO IV - Preencher'!C334</f>
        <v>HOSPITAL DOM HÉLDER CÂMARA - CG. Nº 018/2022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41.249.434/0001-07</v>
      </c>
      <c r="E325" s="5" t="str">
        <f>'[1]TCE - ANEXO IV - Preencher'!G334</f>
        <v>PROSMED PRODUTOS MEDICOS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000148612</v>
      </c>
      <c r="I325" s="6" t="str">
        <f>IF('[1]TCE - ANEXO IV - Preencher'!K334="","",'[1]TCE - ANEXO IV - Preencher'!K334)</f>
        <v>26/11/2025</v>
      </c>
      <c r="J325" s="5" t="str">
        <f>'[1]TCE - ANEXO IV - Preencher'!L334</f>
        <v>26251141249434000107550010001486121371245762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183.81</v>
      </c>
    </row>
    <row r="326" spans="1:12" s="8" customFormat="1" ht="19.5" customHeight="1" x14ac:dyDescent="0.25">
      <c r="A326" s="3">
        <f>IFERROR(VLOOKUP(B326,'[1]DADOS (OCULTAR)'!$Q$3:$S$136,3,0),"")</f>
        <v>9039744000860</v>
      </c>
      <c r="B326" s="4" t="str">
        <f>'[1]TCE - ANEXO IV - Preencher'!C335</f>
        <v>HOSPITAL DOM HÉLDER CÂMARA - CG. Nº 018/2022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41.249.434/0001-07</v>
      </c>
      <c r="E326" s="5" t="str">
        <f>'[1]TCE - ANEXO IV - Preencher'!G335</f>
        <v>PROSMED PRODUTOS MEDICOS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000148717</v>
      </c>
      <c r="I326" s="6" t="str">
        <f>IF('[1]TCE - ANEXO IV - Preencher'!K335="","",'[1]TCE - ANEXO IV - Preencher'!K335)</f>
        <v>26/11/2025</v>
      </c>
      <c r="J326" s="5" t="str">
        <f>'[1]TCE - ANEXO IV - Preencher'!L335</f>
        <v>26251141249434000107550010001487171490490614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934.35</v>
      </c>
    </row>
    <row r="327" spans="1:12" s="8" customFormat="1" ht="19.5" customHeight="1" x14ac:dyDescent="0.25">
      <c r="A327" s="3">
        <f>IFERROR(VLOOKUP(B327,'[1]DADOS (OCULTAR)'!$Q$3:$S$136,3,0),"")</f>
        <v>9039744000860</v>
      </c>
      <c r="B327" s="4" t="str">
        <f>'[1]TCE - ANEXO IV - Preencher'!C336</f>
        <v>HOSPITAL DOM HÉLDER CÂMARA - CG. Nº 018/2022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41.249.434/0001-07</v>
      </c>
      <c r="E327" s="5" t="str">
        <f>'[1]TCE - ANEXO IV - Preencher'!G336</f>
        <v>PROSMED PRODUTOS MEDICOS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000148718</v>
      </c>
      <c r="I327" s="6" t="str">
        <f>IF('[1]TCE - ANEXO IV - Preencher'!K336="","",'[1]TCE - ANEXO IV - Preencher'!K336)</f>
        <v>26/11/2025</v>
      </c>
      <c r="J327" s="5" t="str">
        <f>'[1]TCE - ANEXO IV - Preencher'!L336</f>
        <v>26251141249434000107550010001487181371046530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923.79</v>
      </c>
    </row>
    <row r="328" spans="1:12" s="8" customFormat="1" ht="19.5" customHeight="1" x14ac:dyDescent="0.25">
      <c r="A328" s="3">
        <f>IFERROR(VLOOKUP(B328,'[1]DADOS (OCULTAR)'!$Q$3:$S$136,3,0),"")</f>
        <v>9039744000860</v>
      </c>
      <c r="B328" s="4" t="str">
        <f>'[1]TCE - ANEXO IV - Preencher'!C337</f>
        <v>HOSPITAL DOM HÉLDER CÂMARA - CG. Nº 018/2022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41.249.434/0001-07</v>
      </c>
      <c r="E328" s="5" t="str">
        <f>'[1]TCE - ANEXO IV - Preencher'!G337</f>
        <v>PROSMED PRODUTOS MEDICOS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000148719</v>
      </c>
      <c r="I328" s="6" t="str">
        <f>IF('[1]TCE - ANEXO IV - Preencher'!K337="","",'[1]TCE - ANEXO IV - Preencher'!K337)</f>
        <v>26/11/2025</v>
      </c>
      <c r="J328" s="5" t="str">
        <f>'[1]TCE - ANEXO IV - Preencher'!L337</f>
        <v>26251141249434000107550010001487191985147269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1277.7</v>
      </c>
    </row>
    <row r="329" spans="1:12" s="8" customFormat="1" ht="19.5" customHeight="1" x14ac:dyDescent="0.25">
      <c r="A329" s="3">
        <f>IFERROR(VLOOKUP(B329,'[1]DADOS (OCULTAR)'!$Q$3:$S$136,3,0),"")</f>
        <v>9039744000860</v>
      </c>
      <c r="B329" s="4" t="str">
        <f>'[1]TCE - ANEXO IV - Preencher'!C338</f>
        <v>HOSPITAL DOM HÉLDER CÂMARA - CG. Nº 018/2022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41.249.434/0001-07</v>
      </c>
      <c r="E329" s="5" t="str">
        <f>'[1]TCE - ANEXO IV - Preencher'!G338</f>
        <v>PROSMED PRODUTOS MEDICOS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000148721</v>
      </c>
      <c r="I329" s="6" t="str">
        <f>IF('[1]TCE - ANEXO IV - Preencher'!K338="","",'[1]TCE - ANEXO IV - Preencher'!K338)</f>
        <v>26/11/2025</v>
      </c>
      <c r="J329" s="5" t="str">
        <f>'[1]TCE - ANEXO IV - Preencher'!L338</f>
        <v>26251141249434000107550010001487211023819117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1277.7</v>
      </c>
    </row>
    <row r="330" spans="1:12" s="8" customFormat="1" ht="19.5" customHeight="1" x14ac:dyDescent="0.25">
      <c r="A330" s="3">
        <f>IFERROR(VLOOKUP(B330,'[1]DADOS (OCULTAR)'!$Q$3:$S$136,3,0),"")</f>
        <v>9039744000860</v>
      </c>
      <c r="B330" s="4" t="str">
        <f>'[1]TCE - ANEXO IV - Preencher'!C339</f>
        <v>HOSPITAL DOM HÉLDER CÂMARA - CG. Nº 018/2022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41.249.434/0001-07</v>
      </c>
      <c r="E330" s="5" t="str">
        <f>'[1]TCE - ANEXO IV - Preencher'!G339</f>
        <v>PROSMED PRODUTOS MEDICOS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000148722</v>
      </c>
      <c r="I330" s="6" t="str">
        <f>IF('[1]TCE - ANEXO IV - Preencher'!K339="","",'[1]TCE - ANEXO IV - Preencher'!K339)</f>
        <v>26/11/2025</v>
      </c>
      <c r="J330" s="5" t="str">
        <f>'[1]TCE - ANEXO IV - Preencher'!L339</f>
        <v>26251141249434000107550010001487221015061100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1277.7</v>
      </c>
    </row>
    <row r="331" spans="1:12" s="8" customFormat="1" ht="19.5" customHeight="1" x14ac:dyDescent="0.25">
      <c r="A331" s="3">
        <f>IFERROR(VLOOKUP(B331,'[1]DADOS (OCULTAR)'!$Q$3:$S$136,3,0),"")</f>
        <v>9039744000860</v>
      </c>
      <c r="B331" s="4" t="str">
        <f>'[1]TCE - ANEXO IV - Preencher'!C340</f>
        <v>HOSPITAL DOM HÉLDER CÂMARA - CG. Nº 018/2022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41.249.434/0001-07</v>
      </c>
      <c r="E331" s="5" t="str">
        <f>'[1]TCE - ANEXO IV - Preencher'!G340</f>
        <v>PROSMED PRODUTOS MEDICOS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000148723</v>
      </c>
      <c r="I331" s="6" t="str">
        <f>IF('[1]TCE - ANEXO IV - Preencher'!K340="","",'[1]TCE - ANEXO IV - Preencher'!K340)</f>
        <v>26/11/2025</v>
      </c>
      <c r="J331" s="5" t="str">
        <f>'[1]TCE - ANEXO IV - Preencher'!L340</f>
        <v>26251141249434000107550010001487231889678162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1277.7</v>
      </c>
    </row>
    <row r="332" spans="1:12" s="8" customFormat="1" ht="19.5" customHeight="1" x14ac:dyDescent="0.25">
      <c r="A332" s="3">
        <f>IFERROR(VLOOKUP(B332,'[1]DADOS (OCULTAR)'!$Q$3:$S$136,3,0),"")</f>
        <v>9039744000860</v>
      </c>
      <c r="B332" s="4" t="str">
        <f>'[1]TCE - ANEXO IV - Preencher'!C341</f>
        <v>HOSPITAL DOM HÉLDER CÂMARA - CG. Nº 018/2022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41.249.434/0001-07</v>
      </c>
      <c r="E332" s="5" t="str">
        <f>'[1]TCE - ANEXO IV - Preencher'!G341</f>
        <v>PROSMED PRODUTOS MEDICOS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000148724</v>
      </c>
      <c r="I332" s="6" t="str">
        <f>IF('[1]TCE - ANEXO IV - Preencher'!K341="","",'[1]TCE - ANEXO IV - Preencher'!K341)</f>
        <v>26/11/2025</v>
      </c>
      <c r="J332" s="5" t="str">
        <f>'[1]TCE - ANEXO IV - Preencher'!L341</f>
        <v>26251141249434000107550010001487241389459205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1277.7</v>
      </c>
    </row>
    <row r="333" spans="1:12" s="8" customFormat="1" ht="19.5" customHeight="1" x14ac:dyDescent="0.25">
      <c r="A333" s="3">
        <f>IFERROR(VLOOKUP(B333,'[1]DADOS (OCULTAR)'!$Q$3:$S$136,3,0),"")</f>
        <v>9039744000860</v>
      </c>
      <c r="B333" s="4" t="str">
        <f>'[1]TCE - ANEXO IV - Preencher'!C342</f>
        <v>HOSPITAL DOM HÉLDER CÂMARA - CG. Nº 018/2022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41.249.434/0001-07</v>
      </c>
      <c r="E333" s="5" t="str">
        <f>'[1]TCE - ANEXO IV - Preencher'!G342</f>
        <v>PROSMED PRODUTOS MEDICOS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000148725</v>
      </c>
      <c r="I333" s="6" t="str">
        <f>IF('[1]TCE - ANEXO IV - Preencher'!K342="","",'[1]TCE - ANEXO IV - Preencher'!K342)</f>
        <v>26/11/2025</v>
      </c>
      <c r="J333" s="5" t="str">
        <f>'[1]TCE - ANEXO IV - Preencher'!L342</f>
        <v>26251141249434000107550010001487251073396669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183.81</v>
      </c>
    </row>
    <row r="334" spans="1:12" s="8" customFormat="1" ht="19.5" customHeight="1" x14ac:dyDescent="0.25">
      <c r="A334" s="3">
        <f>IFERROR(VLOOKUP(B334,'[1]DADOS (OCULTAR)'!$Q$3:$S$136,3,0),"")</f>
        <v>9039744000860</v>
      </c>
      <c r="B334" s="4" t="str">
        <f>'[1]TCE - ANEXO IV - Preencher'!C343</f>
        <v>HOSPITAL DOM HÉLDER CÂMARA - CG. Nº 018/2022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41.249.434/0001-07</v>
      </c>
      <c r="E334" s="5" t="str">
        <f>'[1]TCE - ANEXO IV - Preencher'!G343</f>
        <v>PROSMED PRODUTOS MEDICOS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000148726</v>
      </c>
      <c r="I334" s="6" t="str">
        <f>IF('[1]TCE - ANEXO IV - Preencher'!K343="","",'[1]TCE - ANEXO IV - Preencher'!K343)</f>
        <v>26/11/2025</v>
      </c>
      <c r="J334" s="5" t="str">
        <f>'[1]TCE - ANEXO IV - Preencher'!L343</f>
        <v>26251141249434000107550010001487261240049421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296.8</v>
      </c>
    </row>
    <row r="335" spans="1:12" s="8" customFormat="1" ht="19.5" customHeight="1" x14ac:dyDescent="0.25">
      <c r="A335" s="3">
        <f>IFERROR(VLOOKUP(B335,'[1]DADOS (OCULTAR)'!$Q$3:$S$136,3,0),"")</f>
        <v>9039744000860</v>
      </c>
      <c r="B335" s="4" t="str">
        <f>'[1]TCE - ANEXO IV - Preencher'!C344</f>
        <v>HOSPITAL DOM HÉLDER CÂMARA - CG. Nº 018/2022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41.249.434/0001-07</v>
      </c>
      <c r="E335" s="5" t="str">
        <f>'[1]TCE - ANEXO IV - Preencher'!G344</f>
        <v>PROSMED PRODUTOS MEDICOS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000148728</v>
      </c>
      <c r="I335" s="6" t="str">
        <f>IF('[1]TCE - ANEXO IV - Preencher'!K344="","",'[1]TCE - ANEXO IV - Preencher'!K344)</f>
        <v>26/11/2025</v>
      </c>
      <c r="J335" s="5" t="str">
        <f>'[1]TCE - ANEXO IV - Preencher'!L344</f>
        <v>26251141249434000107550010001487281392374648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1277.7</v>
      </c>
    </row>
    <row r="336" spans="1:12" s="8" customFormat="1" ht="19.5" customHeight="1" x14ac:dyDescent="0.25">
      <c r="A336" s="3">
        <f>IFERROR(VLOOKUP(B336,'[1]DADOS (OCULTAR)'!$Q$3:$S$136,3,0),"")</f>
        <v>9039744000860</v>
      </c>
      <c r="B336" s="4" t="str">
        <f>'[1]TCE - ANEXO IV - Preencher'!C345</f>
        <v>HOSPITAL DOM HÉLDER CÂMARA - CG. Nº 018/2022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41.249.434/0001-07</v>
      </c>
      <c r="E336" s="5" t="str">
        <f>'[1]TCE - ANEXO IV - Preencher'!G345</f>
        <v>PROSMED PRODUTOS MEDICOS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000148729</v>
      </c>
      <c r="I336" s="6" t="str">
        <f>IF('[1]TCE - ANEXO IV - Preencher'!K345="","",'[1]TCE - ANEXO IV - Preencher'!K345)</f>
        <v>26/11/2025</v>
      </c>
      <c r="J336" s="5" t="str">
        <f>'[1]TCE - ANEXO IV - Preencher'!L345</f>
        <v>26251141249434000107550010001487291300973199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299.89999999999998</v>
      </c>
    </row>
    <row r="337" spans="1:12" s="8" customFormat="1" ht="19.5" customHeight="1" x14ac:dyDescent="0.25">
      <c r="A337" s="3">
        <f>IFERROR(VLOOKUP(B337,'[1]DADOS (OCULTAR)'!$Q$3:$S$136,3,0),"")</f>
        <v>9039744000860</v>
      </c>
      <c r="B337" s="4" t="str">
        <f>'[1]TCE - ANEXO IV - Preencher'!C346</f>
        <v>HOSPITAL DOM HÉLDER CÂMARA - CG. Nº 018/2022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41.249.434/0001-07</v>
      </c>
      <c r="E337" s="5" t="str">
        <f>'[1]TCE - ANEXO IV - Preencher'!G346</f>
        <v>PROSMED PRODUTOS MEDICOS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000148730</v>
      </c>
      <c r="I337" s="6" t="str">
        <f>IF('[1]TCE - ANEXO IV - Preencher'!K346="","",'[1]TCE - ANEXO IV - Preencher'!K346)</f>
        <v>26/11/2025</v>
      </c>
      <c r="J337" s="5" t="str">
        <f>'[1]TCE - ANEXO IV - Preencher'!L346</f>
        <v>26251141249434000107550010001487301914732166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367.62</v>
      </c>
    </row>
    <row r="338" spans="1:12" s="8" customFormat="1" ht="19.5" customHeight="1" x14ac:dyDescent="0.25">
      <c r="A338" s="3">
        <f>IFERROR(VLOOKUP(B338,'[1]DADOS (OCULTAR)'!$Q$3:$S$136,3,0),"")</f>
        <v>9039744000860</v>
      </c>
      <c r="B338" s="4" t="str">
        <f>'[1]TCE - ANEXO IV - Preencher'!C347</f>
        <v>HOSPITAL DOM HÉLDER CÂMARA - CG. Nº 018/2022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41.249.434/0001-07</v>
      </c>
      <c r="E338" s="5" t="str">
        <f>'[1]TCE - ANEXO IV - Preencher'!G347</f>
        <v>PROSMED PRODUTOS MEDICOS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000148732</v>
      </c>
      <c r="I338" s="6" t="str">
        <f>IF('[1]TCE - ANEXO IV - Preencher'!K347="","",'[1]TCE - ANEXO IV - Preencher'!K347)</f>
        <v>26/11/2025</v>
      </c>
      <c r="J338" s="5" t="str">
        <f>'[1]TCE - ANEXO IV - Preencher'!L347</f>
        <v>26251141249434000107550010001487321838026787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348.06</v>
      </c>
    </row>
    <row r="339" spans="1:12" s="8" customFormat="1" ht="19.5" customHeight="1" x14ac:dyDescent="0.25">
      <c r="A339" s="3">
        <f>IFERROR(VLOOKUP(B339,'[1]DADOS (OCULTAR)'!$Q$3:$S$136,3,0),"")</f>
        <v>9039744000860</v>
      </c>
      <c r="B339" s="4" t="str">
        <f>'[1]TCE - ANEXO IV - Preencher'!C348</f>
        <v>HOSPITAL DOM HÉLDER CÂMARA - CG. Nº 018/2022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41.249.434/0001-07</v>
      </c>
      <c r="E339" s="5" t="str">
        <f>'[1]TCE - ANEXO IV - Preencher'!G348</f>
        <v>PROSMED PRODUTOS MEDICOS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000148733</v>
      </c>
      <c r="I339" s="6" t="str">
        <f>IF('[1]TCE - ANEXO IV - Preencher'!K348="","",'[1]TCE - ANEXO IV - Preencher'!K348)</f>
        <v>26/11/2025</v>
      </c>
      <c r="J339" s="5" t="str">
        <f>'[1]TCE - ANEXO IV - Preencher'!L348</f>
        <v>26251141249434000107550010001487331315350683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670.13</v>
      </c>
    </row>
    <row r="340" spans="1:12" s="8" customFormat="1" ht="19.5" customHeight="1" x14ac:dyDescent="0.25">
      <c r="A340" s="3">
        <f>IFERROR(VLOOKUP(B340,'[1]DADOS (OCULTAR)'!$Q$3:$S$136,3,0),"")</f>
        <v>9039744000860</v>
      </c>
      <c r="B340" s="4" t="str">
        <f>'[1]TCE - ANEXO IV - Preencher'!C349</f>
        <v>HOSPITAL DOM HÉLDER CÂMARA - CG. Nº 018/2022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41.249.434/0001-07</v>
      </c>
      <c r="E340" s="5" t="str">
        <f>'[1]TCE - ANEXO IV - Preencher'!G349</f>
        <v>PROSMED PRODUTOS MEDICOS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000148735</v>
      </c>
      <c r="I340" s="6" t="str">
        <f>IF('[1]TCE - ANEXO IV - Preencher'!K349="","",'[1]TCE - ANEXO IV - Preencher'!K349)</f>
        <v>26/11/2025</v>
      </c>
      <c r="J340" s="5" t="str">
        <f>'[1]TCE - ANEXO IV - Preencher'!L349</f>
        <v>26251141249434000107550010001487351232441112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1277.7</v>
      </c>
    </row>
    <row r="341" spans="1:12" s="8" customFormat="1" ht="19.5" customHeight="1" x14ac:dyDescent="0.25">
      <c r="A341" s="3">
        <f>IFERROR(VLOOKUP(B341,'[1]DADOS (OCULTAR)'!$Q$3:$S$136,3,0),"")</f>
        <v>9039744000860</v>
      </c>
      <c r="B341" s="4" t="str">
        <f>'[1]TCE - ANEXO IV - Preencher'!C350</f>
        <v>HOSPITAL DOM HÉLDER CÂMARA - CG. Nº 018/2022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41.249.434/0001-07</v>
      </c>
      <c r="E341" s="5" t="str">
        <f>'[1]TCE - ANEXO IV - Preencher'!G350</f>
        <v>PROSMED PRODUTOS MEDICOS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000148736</v>
      </c>
      <c r="I341" s="6" t="str">
        <f>IF('[1]TCE - ANEXO IV - Preencher'!K350="","",'[1]TCE - ANEXO IV - Preencher'!K350)</f>
        <v>26/11/2025</v>
      </c>
      <c r="J341" s="5" t="str">
        <f>'[1]TCE - ANEXO IV - Preencher'!L350</f>
        <v>26251141249434000107550010001487361620657187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296.13</v>
      </c>
    </row>
    <row r="342" spans="1:12" s="8" customFormat="1" ht="19.5" customHeight="1" x14ac:dyDescent="0.25">
      <c r="A342" s="3">
        <f>IFERROR(VLOOKUP(B342,'[1]DADOS (OCULTAR)'!$Q$3:$S$136,3,0),"")</f>
        <v>9039744000860</v>
      </c>
      <c r="B342" s="4" t="str">
        <f>'[1]TCE - ANEXO IV - Preencher'!C351</f>
        <v>HOSPITAL DOM HÉLDER CÂMARA - CG. Nº 018/2022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41.249.434/0001-07</v>
      </c>
      <c r="E342" s="5" t="str">
        <f>'[1]TCE - ANEXO IV - Preencher'!G351</f>
        <v>PROSMED PRODUTOS MEDICOS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000149117</v>
      </c>
      <c r="I342" s="6" t="str">
        <f>IF('[1]TCE - ANEXO IV - Preencher'!K351="","",'[1]TCE - ANEXO IV - Preencher'!K351)</f>
        <v>01/12/2025</v>
      </c>
      <c r="J342" s="5" t="str">
        <f>'[1]TCE - ANEXO IV - Preencher'!L351</f>
        <v>26251241249434000107550010001491171826467448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6062.13</v>
      </c>
    </row>
    <row r="343" spans="1:12" s="8" customFormat="1" ht="19.5" customHeight="1" x14ac:dyDescent="0.25">
      <c r="A343" s="3">
        <f>IFERROR(VLOOKUP(B343,'[1]DADOS (OCULTAR)'!$Q$3:$S$136,3,0),"")</f>
        <v>9039744000860</v>
      </c>
      <c r="B343" s="4" t="str">
        <f>'[1]TCE - ANEXO IV - Preencher'!C352</f>
        <v>HOSPITAL DOM HÉLDER CÂMARA - CG. Nº 018/2022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41.249.434/0001-07</v>
      </c>
      <c r="E343" s="5" t="str">
        <f>'[1]TCE - ANEXO IV - Preencher'!G352</f>
        <v>PROSMED PRODUTOS MEDICOS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000149543</v>
      </c>
      <c r="I343" s="6" t="str">
        <f>IF('[1]TCE - ANEXO IV - Preencher'!K352="","",'[1]TCE - ANEXO IV - Preencher'!K352)</f>
        <v>09/12/2025</v>
      </c>
      <c r="J343" s="5" t="str">
        <f>'[1]TCE - ANEXO IV - Preencher'!L352</f>
        <v>26251241249434000107550010001495431293123195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676.56</v>
      </c>
    </row>
    <row r="344" spans="1:12" s="8" customFormat="1" ht="19.5" customHeight="1" x14ac:dyDescent="0.25">
      <c r="A344" s="3">
        <f>IFERROR(VLOOKUP(B344,'[1]DADOS (OCULTAR)'!$Q$3:$S$136,3,0),"")</f>
        <v>9039744000860</v>
      </c>
      <c r="B344" s="4" t="str">
        <f>'[1]TCE - ANEXO IV - Preencher'!C353</f>
        <v>HOSPITAL DOM HÉLDER CÂMARA - CG. Nº 018/2022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41.249.434/0001-07</v>
      </c>
      <c r="E344" s="5" t="str">
        <f>'[1]TCE - ANEXO IV - Preencher'!G353</f>
        <v>PROSMED PRODUTOS MEDICOS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000149544</v>
      </c>
      <c r="I344" s="6" t="str">
        <f>IF('[1]TCE - ANEXO IV - Preencher'!K353="","",'[1]TCE - ANEXO IV - Preencher'!K353)</f>
        <v>09/12/2025</v>
      </c>
      <c r="J344" s="5" t="str">
        <f>'[1]TCE - ANEXO IV - Preencher'!L353</f>
        <v>26251241249434000107550010001495441581740723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290.83999999999997</v>
      </c>
    </row>
    <row r="345" spans="1:12" s="8" customFormat="1" ht="19.5" customHeight="1" x14ac:dyDescent="0.25">
      <c r="A345" s="3">
        <f>IFERROR(VLOOKUP(B345,'[1]DADOS (OCULTAR)'!$Q$3:$S$136,3,0),"")</f>
        <v>9039744000860</v>
      </c>
      <c r="B345" s="4" t="str">
        <f>'[1]TCE - ANEXO IV - Preencher'!C354</f>
        <v>HOSPITAL DOM HÉLDER CÂMARA - CG. Nº 018/2022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41.249.434/0001-07</v>
      </c>
      <c r="E345" s="5" t="str">
        <f>'[1]TCE - ANEXO IV - Preencher'!G354</f>
        <v>PROSMED PRODUTOS MEDICOS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000149545</v>
      </c>
      <c r="I345" s="6" t="str">
        <f>IF('[1]TCE - ANEXO IV - Preencher'!K354="","",'[1]TCE - ANEXO IV - Preencher'!K354)</f>
        <v>09/12/2025</v>
      </c>
      <c r="J345" s="5" t="str">
        <f>'[1]TCE - ANEXO IV - Preencher'!L354</f>
        <v>26251241249434000107550010001495451319315015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676.56</v>
      </c>
    </row>
    <row r="346" spans="1:12" s="8" customFormat="1" ht="19.5" customHeight="1" x14ac:dyDescent="0.25">
      <c r="A346" s="3">
        <f>IFERROR(VLOOKUP(B346,'[1]DADOS (OCULTAR)'!$Q$3:$S$136,3,0),"")</f>
        <v>9039744000860</v>
      </c>
      <c r="B346" s="4" t="str">
        <f>'[1]TCE - ANEXO IV - Preencher'!C355</f>
        <v>HOSPITAL DOM HÉLDER CÂMARA - CG. Nº 018/2022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41.249.434/0001-07</v>
      </c>
      <c r="E346" s="5" t="str">
        <f>'[1]TCE - ANEXO IV - Preencher'!G355</f>
        <v>PROSMED PRODUTOS MEDICOS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000149553</v>
      </c>
      <c r="I346" s="6" t="str">
        <f>IF('[1]TCE - ANEXO IV - Preencher'!K355="","",'[1]TCE - ANEXO IV - Preencher'!K355)</f>
        <v>09/12/2025</v>
      </c>
      <c r="J346" s="5" t="str">
        <f>'[1]TCE - ANEXO IV - Preencher'!L355</f>
        <v>26251241249434000107550010001495531168236512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203.82</v>
      </c>
    </row>
    <row r="347" spans="1:12" s="8" customFormat="1" ht="19.5" customHeight="1" x14ac:dyDescent="0.25">
      <c r="A347" s="3">
        <f>IFERROR(VLOOKUP(B347,'[1]DADOS (OCULTAR)'!$Q$3:$S$136,3,0),"")</f>
        <v>9039744000860</v>
      </c>
      <c r="B347" s="4" t="str">
        <f>'[1]TCE - ANEXO IV - Preencher'!C356</f>
        <v>HOSPITAL DOM HÉLDER CÂMARA - CG. Nº 018/2022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41.249.434/0001-07</v>
      </c>
      <c r="E347" s="5" t="str">
        <f>'[1]TCE - ANEXO IV - Preencher'!G356</f>
        <v>PROSMED PRODUTOS MEDICOS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000150163</v>
      </c>
      <c r="I347" s="6" t="str">
        <f>IF('[1]TCE - ANEXO IV - Preencher'!K356="","",'[1]TCE - ANEXO IV - Preencher'!K356)</f>
        <v>19/12/2025</v>
      </c>
      <c r="J347" s="5" t="str">
        <f>'[1]TCE - ANEXO IV - Preencher'!L356</f>
        <v>26251241249434000107550010001501631442258910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429.13</v>
      </c>
    </row>
    <row r="348" spans="1:12" s="8" customFormat="1" ht="19.5" customHeight="1" x14ac:dyDescent="0.25">
      <c r="A348" s="3">
        <f>IFERROR(VLOOKUP(B348,'[1]DADOS (OCULTAR)'!$Q$3:$S$136,3,0),"")</f>
        <v>9039744000860</v>
      </c>
      <c r="B348" s="4" t="str">
        <f>'[1]TCE - ANEXO IV - Preencher'!C357</f>
        <v>HOSPITAL DOM HÉLDER CÂMARA - CG. Nº 018/2022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41.249.434/0001-07</v>
      </c>
      <c r="E348" s="5" t="str">
        <f>'[1]TCE - ANEXO IV - Preencher'!G357</f>
        <v>PROSMED PRODUTOS MEDICOS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000150181</v>
      </c>
      <c r="I348" s="6" t="str">
        <f>IF('[1]TCE - ANEXO IV - Preencher'!K357="","",'[1]TCE - ANEXO IV - Preencher'!K357)</f>
        <v>19/12/2025</v>
      </c>
      <c r="J348" s="5" t="str">
        <f>'[1]TCE - ANEXO IV - Preencher'!L357</f>
        <v>26251241249434000107550010001501811923051602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102.92</v>
      </c>
    </row>
    <row r="349" spans="1:12" s="8" customFormat="1" ht="19.5" customHeight="1" x14ac:dyDescent="0.25">
      <c r="A349" s="3">
        <f>IFERROR(VLOOKUP(B349,'[1]DADOS (OCULTAR)'!$Q$3:$S$136,3,0),"")</f>
        <v>9039744000860</v>
      </c>
      <c r="B349" s="4" t="str">
        <f>'[1]TCE - ANEXO IV - Preencher'!C358</f>
        <v>HOSPITAL DOM HÉLDER CÂMARA - CG. Nº 018/2022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41.249.434/0001-07</v>
      </c>
      <c r="E349" s="5" t="str">
        <f>'[1]TCE - ANEXO IV - Preencher'!G358</f>
        <v>PROSMED PRODUTOS MEDICOS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000150681</v>
      </c>
      <c r="I349" s="6" t="str">
        <f>IF('[1]TCE - ANEXO IV - Preencher'!K358="","",'[1]TCE - ANEXO IV - Preencher'!K358)</f>
        <v>29/12/2025</v>
      </c>
      <c r="J349" s="5" t="str">
        <f>'[1]TCE - ANEXO IV - Preencher'!L358</f>
        <v>26251241249434000107550010001506811386750482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5144.1000000000004</v>
      </c>
    </row>
    <row r="350" spans="1:12" s="8" customFormat="1" ht="19.5" customHeight="1" x14ac:dyDescent="0.25">
      <c r="A350" s="3">
        <f>IFERROR(VLOOKUP(B350,'[1]DADOS (OCULTAR)'!$Q$3:$S$136,3,0),"")</f>
        <v>9039744000860</v>
      </c>
      <c r="B350" s="4" t="str">
        <f>'[1]TCE - ANEXO IV - Preencher'!C359</f>
        <v>HOSPITAL DOM HÉLDER CÂMARA - CG. Nº 018/2022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41.249.434/0001-07</v>
      </c>
      <c r="E350" s="5" t="str">
        <f>'[1]TCE - ANEXO IV - Preencher'!G359</f>
        <v>PROSMED PRODUTOS MEDICOS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000150683</v>
      </c>
      <c r="I350" s="6" t="str">
        <f>IF('[1]TCE - ANEXO IV - Preencher'!K359="","",'[1]TCE - ANEXO IV - Preencher'!K359)</f>
        <v>29/12/2025</v>
      </c>
      <c r="J350" s="5" t="str">
        <f>'[1]TCE - ANEXO IV - Preencher'!L359</f>
        <v>26251241249434000107550010001506831390968440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6974.85</v>
      </c>
    </row>
    <row r="351" spans="1:12" s="8" customFormat="1" ht="19.5" customHeight="1" x14ac:dyDescent="0.25">
      <c r="A351" s="3">
        <f>IFERROR(VLOOKUP(B351,'[1]DADOS (OCULTAR)'!$Q$3:$S$136,3,0),"")</f>
        <v>9039744000860</v>
      </c>
      <c r="B351" s="4" t="str">
        <f>'[1]TCE - ANEXO IV - Preencher'!C360</f>
        <v>HOSPITAL DOM HÉLDER CÂMARA - CG. Nº 018/2022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41.249.434/0001-07</v>
      </c>
      <c r="E351" s="5" t="str">
        <f>'[1]TCE - ANEXO IV - Preencher'!G360</f>
        <v>PROSMED PRODUTOS MEDICOS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000150696</v>
      </c>
      <c r="I351" s="6" t="str">
        <f>IF('[1]TCE - ANEXO IV - Preencher'!K360="","",'[1]TCE - ANEXO IV - Preencher'!K360)</f>
        <v>29/12/2025</v>
      </c>
      <c r="J351" s="5" t="str">
        <f>'[1]TCE - ANEXO IV - Preencher'!L360</f>
        <v>26251241249434000107550010001506961657153518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6374.3</v>
      </c>
    </row>
    <row r="352" spans="1:12" s="8" customFormat="1" ht="19.5" customHeight="1" x14ac:dyDescent="0.25">
      <c r="A352" s="3">
        <f>IFERROR(VLOOKUP(B352,'[1]DADOS (OCULTAR)'!$Q$3:$S$136,3,0),"")</f>
        <v>9039744000860</v>
      </c>
      <c r="B352" s="4" t="str">
        <f>'[1]TCE - ANEXO IV - Preencher'!C361</f>
        <v>HOSPITAL DOM HÉLDER CÂMARA - CG. Nº 018/2022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41.249.434/0001-07</v>
      </c>
      <c r="E352" s="5" t="str">
        <f>'[1]TCE - ANEXO IV - Preencher'!G361</f>
        <v>PROSMED PRODUTOS MEDICOS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000150698</v>
      </c>
      <c r="I352" s="6" t="str">
        <f>IF('[1]TCE - ANEXO IV - Preencher'!K361="","",'[1]TCE - ANEXO IV - Preencher'!K361)</f>
        <v>29/12/2025</v>
      </c>
      <c r="J352" s="5" t="str">
        <f>'[1]TCE - ANEXO IV - Preencher'!L361</f>
        <v>26251241249434000107550010001506981663312155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6301.53</v>
      </c>
    </row>
    <row r="353" spans="1:12" s="8" customFormat="1" ht="19.5" customHeight="1" x14ac:dyDescent="0.25">
      <c r="A353" s="3">
        <f>IFERROR(VLOOKUP(B353,'[1]DADOS (OCULTAR)'!$Q$3:$S$136,3,0),"")</f>
        <v>9039744000860</v>
      </c>
      <c r="B353" s="4" t="str">
        <f>'[1]TCE - ANEXO IV - Preencher'!C362</f>
        <v>HOSPITAL DOM HÉLDER CÂMARA - CG. Nº 018/2022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41.249.434/0001-07</v>
      </c>
      <c r="E353" s="5" t="str">
        <f>'[1]TCE - ANEXO IV - Preencher'!G362</f>
        <v>PROSMED PRODUTOS MEDICOS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000150699</v>
      </c>
      <c r="I353" s="6" t="str">
        <f>IF('[1]TCE - ANEXO IV - Preencher'!K362="","",'[1]TCE - ANEXO IV - Preencher'!K362)</f>
        <v>29/12/2025</v>
      </c>
      <c r="J353" s="5" t="str">
        <f>'[1]TCE - ANEXO IV - Preencher'!L362</f>
        <v>26251241249434000107550010001506991814475241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275.48</v>
      </c>
    </row>
    <row r="354" spans="1:12" s="8" customFormat="1" ht="19.5" customHeight="1" x14ac:dyDescent="0.25">
      <c r="A354" s="3">
        <f>IFERROR(VLOOKUP(B354,'[1]DADOS (OCULTAR)'!$Q$3:$S$136,3,0),"")</f>
        <v>9039744000860</v>
      </c>
      <c r="B354" s="4" t="str">
        <f>'[1]TCE - ANEXO IV - Preencher'!C363</f>
        <v>HOSPITAL DOM HÉLDER CÂMARA - CG. Nº 018/2022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41.249.434/0001-07</v>
      </c>
      <c r="E354" s="5" t="str">
        <f>'[1]TCE - ANEXO IV - Preencher'!G363</f>
        <v>PROSMED PRODUTOS MEDICOS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000150702</v>
      </c>
      <c r="I354" s="6" t="str">
        <f>IF('[1]TCE - ANEXO IV - Preencher'!K363="","",'[1]TCE - ANEXO IV - Preencher'!K363)</f>
        <v>29/12/2025</v>
      </c>
      <c r="J354" s="5" t="str">
        <f>'[1]TCE - ANEXO IV - Preencher'!L363</f>
        <v>26251241249434000107550010001507021614610789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4732.2700000000004</v>
      </c>
    </row>
    <row r="355" spans="1:12" s="8" customFormat="1" ht="19.5" customHeight="1" x14ac:dyDescent="0.25">
      <c r="A355" s="3">
        <f>IFERROR(VLOOKUP(B355,'[1]DADOS (OCULTAR)'!$Q$3:$S$136,3,0),"")</f>
        <v>9039744000860</v>
      </c>
      <c r="B355" s="4" t="str">
        <f>'[1]TCE - ANEXO IV - Preencher'!C364</f>
        <v>HOSPITAL DOM HÉLDER CÂMARA - CG. Nº 018/2022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41.249.434/0001-07</v>
      </c>
      <c r="E355" s="5" t="str">
        <f>'[1]TCE - ANEXO IV - Preencher'!G364</f>
        <v>PROSMED PRODUTOS MEDICOS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000150705</v>
      </c>
      <c r="I355" s="6" t="str">
        <f>IF('[1]TCE - ANEXO IV - Preencher'!K364="","",'[1]TCE - ANEXO IV - Preencher'!K364)</f>
        <v>29/12/2025</v>
      </c>
      <c r="J355" s="5" t="str">
        <f>'[1]TCE - ANEXO IV - Preencher'!L364</f>
        <v>26251241249434000107550010001507051933397073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270.87</v>
      </c>
    </row>
    <row r="356" spans="1:12" s="8" customFormat="1" ht="19.5" customHeight="1" x14ac:dyDescent="0.25">
      <c r="A356" s="3">
        <f>IFERROR(VLOOKUP(B356,'[1]DADOS (OCULTAR)'!$Q$3:$S$136,3,0),"")</f>
        <v>9039744000860</v>
      </c>
      <c r="B356" s="4" t="str">
        <f>'[1]TCE - ANEXO IV - Preencher'!C365</f>
        <v>HOSPITAL DOM HÉLDER CÂMARA - CG. Nº 018/2022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41.249.434/0001-07</v>
      </c>
      <c r="E356" s="5" t="str">
        <f>'[1]TCE - ANEXO IV - Preencher'!G365</f>
        <v>PROSMED PRODUTOS MEDICOS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000150707</v>
      </c>
      <c r="I356" s="6" t="str">
        <f>IF('[1]TCE - ANEXO IV - Preencher'!K365="","",'[1]TCE - ANEXO IV - Preencher'!K365)</f>
        <v>29/12/2025</v>
      </c>
      <c r="J356" s="5" t="str">
        <f>'[1]TCE - ANEXO IV - Preencher'!L365</f>
        <v>26251241249434000107550010001507071884808766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6498.49</v>
      </c>
    </row>
    <row r="357" spans="1:12" s="8" customFormat="1" ht="19.5" customHeight="1" x14ac:dyDescent="0.25">
      <c r="A357" s="3">
        <f>IFERROR(VLOOKUP(B357,'[1]DADOS (OCULTAR)'!$Q$3:$S$136,3,0),"")</f>
        <v>9039744000860</v>
      </c>
      <c r="B357" s="4" t="str">
        <f>'[1]TCE - ANEXO IV - Preencher'!C366</f>
        <v>HOSPITAL DOM HÉLDER CÂMARA - CG. Nº 018/2022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41.249.434/0001-07</v>
      </c>
      <c r="E357" s="5" t="str">
        <f>'[1]TCE - ANEXO IV - Preencher'!G366</f>
        <v>PROSMED PRODUTOS MEDICOS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000150734</v>
      </c>
      <c r="I357" s="6" t="str">
        <f>IF('[1]TCE - ANEXO IV - Preencher'!K366="","",'[1]TCE - ANEXO IV - Preencher'!K366)</f>
        <v>30/12/2025</v>
      </c>
      <c r="J357" s="5" t="str">
        <f>'[1]TCE - ANEXO IV - Preencher'!L366</f>
        <v>26251241249434000107550010001507341962202538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1277.7</v>
      </c>
    </row>
    <row r="358" spans="1:12" s="8" customFormat="1" ht="19.5" customHeight="1" x14ac:dyDescent="0.25">
      <c r="A358" s="3">
        <f>IFERROR(VLOOKUP(B358,'[1]DADOS (OCULTAR)'!$Q$3:$S$136,3,0),"")</f>
        <v>9039744000860</v>
      </c>
      <c r="B358" s="4" t="str">
        <f>'[1]TCE - ANEXO IV - Preencher'!C367</f>
        <v>HOSPITAL DOM HÉLDER CÂMARA - CG. Nº 018/2022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41.249.434/0001-07</v>
      </c>
      <c r="E358" s="5" t="str">
        <f>'[1]TCE - ANEXO IV - Preencher'!G367</f>
        <v>PROSMED PRODUTOS MEDICOS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000150940</v>
      </c>
      <c r="I358" s="6" t="str">
        <f>IF('[1]TCE - ANEXO IV - Preencher'!K367="","",'[1]TCE - ANEXO IV - Preencher'!K367)</f>
        <v>06/01/2026</v>
      </c>
      <c r="J358" s="5" t="str">
        <f>'[1]TCE - ANEXO IV - Preencher'!L367</f>
        <v>26260141249434000107550010001509401534967122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1714.19</v>
      </c>
    </row>
    <row r="359" spans="1:12" s="8" customFormat="1" ht="19.5" customHeight="1" x14ac:dyDescent="0.25">
      <c r="A359" s="3">
        <f>IFERROR(VLOOKUP(B359,'[1]DADOS (OCULTAR)'!$Q$3:$S$136,3,0),"")</f>
        <v>9039744000860</v>
      </c>
      <c r="B359" s="4" t="str">
        <f>'[1]TCE - ANEXO IV - Preencher'!C368</f>
        <v>HOSPITAL DOM HÉLDER CÂMARA - CG. Nº 018/2022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41.249.434/0001-07</v>
      </c>
      <c r="E359" s="5" t="str">
        <f>'[1]TCE - ANEXO IV - Preencher'!G368</f>
        <v>PROSMED PRODUTOS MEDICOS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000150957</v>
      </c>
      <c r="I359" s="6" t="str">
        <f>IF('[1]TCE - ANEXO IV - Preencher'!K368="","",'[1]TCE - ANEXO IV - Preencher'!K368)</f>
        <v>06/01/2026</v>
      </c>
      <c r="J359" s="5" t="str">
        <f>'[1]TCE - ANEXO IV - Preencher'!L368</f>
        <v>26260141249434000107550010001509571319453389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98.34</v>
      </c>
    </row>
    <row r="360" spans="1:12" s="8" customFormat="1" ht="19.5" customHeight="1" x14ac:dyDescent="0.25">
      <c r="A360" s="3">
        <f>IFERROR(VLOOKUP(B360,'[1]DADOS (OCULTAR)'!$Q$3:$S$136,3,0),"")</f>
        <v>9039744000860</v>
      </c>
      <c r="B360" s="4" t="str">
        <f>'[1]TCE - ANEXO IV - Preencher'!C369</f>
        <v>HOSPITAL DOM HÉLDER CÂMARA - CG. Nº 018/2022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41.249.434/0001-07</v>
      </c>
      <c r="E360" s="5" t="str">
        <f>'[1]TCE - ANEXO IV - Preencher'!G369</f>
        <v>PROSMED PRODUTOS MEDICOS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000151061</v>
      </c>
      <c r="I360" s="6" t="str">
        <f>IF('[1]TCE - ANEXO IV - Preencher'!K369="","",'[1]TCE - ANEXO IV - Preencher'!K369)</f>
        <v>07/01/2026</v>
      </c>
      <c r="J360" s="5" t="str">
        <f>'[1]TCE - ANEXO IV - Preencher'!L369</f>
        <v>26260141249434000107550010001510611107378667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1277.7</v>
      </c>
    </row>
    <row r="361" spans="1:12" s="8" customFormat="1" ht="19.5" customHeight="1" x14ac:dyDescent="0.25">
      <c r="A361" s="3">
        <f>IFERROR(VLOOKUP(B361,'[1]DADOS (OCULTAR)'!$Q$3:$S$136,3,0),"")</f>
        <v>9039744000860</v>
      </c>
      <c r="B361" s="4" t="str">
        <f>'[1]TCE - ANEXO IV - Preencher'!C370</f>
        <v>HOSPITAL DOM HÉLDER CÂMARA - CG. Nº 018/2022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24.436.602/0001-54</v>
      </c>
      <c r="E361" s="5" t="str">
        <f>'[1]TCE - ANEXO IV - Preencher'!G370</f>
        <v>ART CIRURGICA COMERCIO DE PRODUTOS HOSPITALARES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000159024</v>
      </c>
      <c r="I361" s="6" t="str">
        <f>IF('[1]TCE - ANEXO IV - Preencher'!K370="","",'[1]TCE - ANEXO IV - Preencher'!K370)</f>
        <v>18/12/2025</v>
      </c>
      <c r="J361" s="5" t="str">
        <f>'[1]TCE - ANEXO IV - Preencher'!L370</f>
        <v>26251224436602000154550010001590241161049004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445</v>
      </c>
    </row>
    <row r="362" spans="1:12" s="8" customFormat="1" ht="19.5" customHeight="1" x14ac:dyDescent="0.25">
      <c r="A362" s="3">
        <f>IFERROR(VLOOKUP(B362,'[1]DADOS (OCULTAR)'!$Q$3:$S$136,3,0),"")</f>
        <v>9039744000860</v>
      </c>
      <c r="B362" s="4" t="str">
        <f>'[1]TCE - ANEXO IV - Preencher'!C371</f>
        <v>HOSPITAL DOM HÉLDER CÂMARA - CG. Nº 018/2022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24.436.602/0001-54</v>
      </c>
      <c r="E362" s="5" t="str">
        <f>'[1]TCE - ANEXO IV - Preencher'!G371</f>
        <v>ART CIRURGICA COMERCIO DE PRODUTOS HOSPITALARES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000159258</v>
      </c>
      <c r="I362" s="6" t="str">
        <f>IF('[1]TCE - ANEXO IV - Preencher'!K371="","",'[1]TCE - ANEXO IV - Preencher'!K371)</f>
        <v>24/12/2025</v>
      </c>
      <c r="J362" s="5" t="str">
        <f>'[1]TCE - ANEXO IV - Preencher'!L371</f>
        <v>26251224436602000154550010001592581161283006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445</v>
      </c>
    </row>
    <row r="363" spans="1:12" s="8" customFormat="1" ht="19.5" customHeight="1" x14ac:dyDescent="0.25">
      <c r="A363" s="3">
        <f>IFERROR(VLOOKUP(B363,'[1]DADOS (OCULTAR)'!$Q$3:$S$136,3,0),"")</f>
        <v>9039744000860</v>
      </c>
      <c r="B363" s="4" t="str">
        <f>'[1]TCE - ANEXO IV - Preencher'!C372</f>
        <v>HOSPITAL DOM HÉLDER CÂMARA - CG. Nº 018/2022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24.436.602/0001-54</v>
      </c>
      <c r="E363" s="5" t="str">
        <f>'[1]TCE - ANEXO IV - Preencher'!G372</f>
        <v>ART CIRURGICA COMERCIO DE PRODUTOS HOSPITALARES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000159259</v>
      </c>
      <c r="I363" s="6" t="str">
        <f>IF('[1]TCE - ANEXO IV - Preencher'!K372="","",'[1]TCE - ANEXO IV - Preencher'!K372)</f>
        <v>24/12/2025</v>
      </c>
      <c r="J363" s="5" t="str">
        <f>'[1]TCE - ANEXO IV - Preencher'!L372</f>
        <v>26251224436602000154550010001592591161284000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445</v>
      </c>
    </row>
    <row r="364" spans="1:12" s="8" customFormat="1" ht="19.5" customHeight="1" x14ac:dyDescent="0.25">
      <c r="A364" s="3">
        <f>IFERROR(VLOOKUP(B364,'[1]DADOS (OCULTAR)'!$Q$3:$S$136,3,0),"")</f>
        <v>9039744000860</v>
      </c>
      <c r="B364" s="4" t="str">
        <f>'[1]TCE - ANEXO IV - Preencher'!C373</f>
        <v>HOSPITAL DOM HÉLDER CÂMARA - CG. Nº 018/2022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24.436.602/0001-54</v>
      </c>
      <c r="E364" s="5" t="str">
        <f>'[1]TCE - ANEXO IV - Preencher'!G373</f>
        <v>ART CIRURGICA COMERCIO DE PRODUTOS HOSPITALARES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000159260</v>
      </c>
      <c r="I364" s="6" t="str">
        <f>IF('[1]TCE - ANEXO IV - Preencher'!K373="","",'[1]TCE - ANEXO IV - Preencher'!K373)</f>
        <v>24/12/2025</v>
      </c>
      <c r="J364" s="5" t="str">
        <f>'[1]TCE - ANEXO IV - Preencher'!L373</f>
        <v>26251224436602000154550010001592601161285007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445</v>
      </c>
    </row>
    <row r="365" spans="1:12" s="8" customFormat="1" ht="19.5" customHeight="1" x14ac:dyDescent="0.25">
      <c r="A365" s="3">
        <f>IFERROR(VLOOKUP(B365,'[1]DADOS (OCULTAR)'!$Q$3:$S$136,3,0),"")</f>
        <v>9039744000860</v>
      </c>
      <c r="B365" s="4" t="str">
        <f>'[1]TCE - ANEXO IV - Preencher'!C374</f>
        <v>HOSPITAL DOM HÉLDER CÂMARA - CG. Nº 018/2022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24.436.602/0001-54</v>
      </c>
      <c r="E365" s="5" t="str">
        <f>'[1]TCE - ANEXO IV - Preencher'!G374</f>
        <v>ART CIRURGICA COMERCIO DE PRODUTOS HOSPITALARES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000159261</v>
      </c>
      <c r="I365" s="6" t="str">
        <f>IF('[1]TCE - ANEXO IV - Preencher'!K374="","",'[1]TCE - ANEXO IV - Preencher'!K374)</f>
        <v>24/12/2025</v>
      </c>
      <c r="J365" s="5" t="str">
        <f>'[1]TCE - ANEXO IV - Preencher'!L374</f>
        <v>26251224436602000154550010001592611161286000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445</v>
      </c>
    </row>
    <row r="366" spans="1:12" s="8" customFormat="1" ht="19.5" customHeight="1" x14ac:dyDescent="0.25">
      <c r="A366" s="3">
        <f>IFERROR(VLOOKUP(B366,'[1]DADOS (OCULTAR)'!$Q$3:$S$136,3,0),"")</f>
        <v>9039744000860</v>
      </c>
      <c r="B366" s="4" t="str">
        <f>'[1]TCE - ANEXO IV - Preencher'!C375</f>
        <v>HOSPITAL DOM HÉLDER CÂMARA - CG. Nº 018/2022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24.436.602/0001-54</v>
      </c>
      <c r="E366" s="5" t="str">
        <f>'[1]TCE - ANEXO IV - Preencher'!G375</f>
        <v>ART CIRURGICA COMERCIO DE PRODUTOS HOSPITALARES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000159262</v>
      </c>
      <c r="I366" s="6" t="str">
        <f>IF('[1]TCE - ANEXO IV - Preencher'!K375="","",'[1]TCE - ANEXO IV - Preencher'!K375)</f>
        <v>24/12/2025</v>
      </c>
      <c r="J366" s="5" t="str">
        <f>'[1]TCE - ANEXO IV - Preencher'!L375</f>
        <v>26251224436602000154550010001592621161287004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1335</v>
      </c>
    </row>
    <row r="367" spans="1:12" s="8" customFormat="1" ht="19.5" customHeight="1" x14ac:dyDescent="0.25">
      <c r="A367" s="3">
        <f>IFERROR(VLOOKUP(B367,'[1]DADOS (OCULTAR)'!$Q$3:$S$136,3,0),"")</f>
        <v>9039744000860</v>
      </c>
      <c r="B367" s="4" t="str">
        <f>'[1]TCE - ANEXO IV - Preencher'!C376</f>
        <v>HOSPITAL DOM HÉLDER CÂMARA - CG. Nº 018/2022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24.436.602/0001-54</v>
      </c>
      <c r="E367" s="5" t="str">
        <f>'[1]TCE - ANEXO IV - Preencher'!G376</f>
        <v>ART CIRURGICA COMERCIO DE PRODUTOS HOSPITALARES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000159263</v>
      </c>
      <c r="I367" s="6" t="str">
        <f>IF('[1]TCE - ANEXO IV - Preencher'!K376="","",'[1]TCE - ANEXO IV - Preencher'!K376)</f>
        <v>24/12/2025</v>
      </c>
      <c r="J367" s="5" t="str">
        <f>'[1]TCE - ANEXO IV - Preencher'!L376</f>
        <v>26251224436602000154550010001592631161288008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445</v>
      </c>
    </row>
    <row r="368" spans="1:12" s="8" customFormat="1" ht="19.5" customHeight="1" x14ac:dyDescent="0.25">
      <c r="A368" s="3">
        <f>IFERROR(VLOOKUP(B368,'[1]DADOS (OCULTAR)'!$Q$3:$S$136,3,0),"")</f>
        <v>9039744000860</v>
      </c>
      <c r="B368" s="4" t="str">
        <f>'[1]TCE - ANEXO IV - Preencher'!C377</f>
        <v>HOSPITAL DOM HÉLDER CÂMARA - CG. Nº 018/2022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24.436.602/0001-54</v>
      </c>
      <c r="E368" s="5" t="str">
        <f>'[1]TCE - ANEXO IV - Preencher'!G377</f>
        <v>ART CIRURGICA COMERCIO DE PRODUTOS HOSPITALARES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000159264</v>
      </c>
      <c r="I368" s="6" t="str">
        <f>IF('[1]TCE - ANEXO IV - Preencher'!K377="","",'[1]TCE - ANEXO IV - Preencher'!K377)</f>
        <v>24/12/2025</v>
      </c>
      <c r="J368" s="5" t="str">
        <f>'[1]TCE - ANEXO IV - Preencher'!L377</f>
        <v>26251224436602000154550010001592641161289001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445</v>
      </c>
    </row>
    <row r="369" spans="1:12" s="8" customFormat="1" ht="19.5" customHeight="1" x14ac:dyDescent="0.25">
      <c r="A369" s="3">
        <f>IFERROR(VLOOKUP(B369,'[1]DADOS (OCULTAR)'!$Q$3:$S$136,3,0),"")</f>
        <v>9039744000860</v>
      </c>
      <c r="B369" s="4" t="str">
        <f>'[1]TCE - ANEXO IV - Preencher'!C378</f>
        <v>HOSPITAL DOM HÉLDER CÂMARA - CG. Nº 018/2022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24.436.602/0001-54</v>
      </c>
      <c r="E369" s="5" t="str">
        <f>'[1]TCE - ANEXO IV - Preencher'!G378</f>
        <v>ART CIRURGICA COMERCIO DE PRODUTOS HOSPITALARES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000159266</v>
      </c>
      <c r="I369" s="6" t="str">
        <f>IF('[1]TCE - ANEXO IV - Preencher'!K378="","",'[1]TCE - ANEXO IV - Preencher'!K378)</f>
        <v>24/12/2025</v>
      </c>
      <c r="J369" s="5" t="str">
        <f>'[1]TCE - ANEXO IV - Preencher'!L378</f>
        <v>26251224436602000154550010001592661161291000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445</v>
      </c>
    </row>
    <row r="370" spans="1:12" s="8" customFormat="1" ht="19.5" customHeight="1" x14ac:dyDescent="0.25">
      <c r="A370" s="3">
        <f>IFERROR(VLOOKUP(B370,'[1]DADOS (OCULTAR)'!$Q$3:$S$136,3,0),"")</f>
        <v>9039744000860</v>
      </c>
      <c r="B370" s="4" t="str">
        <f>'[1]TCE - ANEXO IV - Preencher'!C379</f>
        <v>HOSPITAL DOM HÉLDER CÂMARA - CG. Nº 018/2022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24.436.602/0001-54</v>
      </c>
      <c r="E370" s="5" t="str">
        <f>'[1]TCE - ANEXO IV - Preencher'!G379</f>
        <v>ART CIRURGICA COMERCIO DE PRODUTOS HOSPITALARES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000159268</v>
      </c>
      <c r="I370" s="6" t="str">
        <f>IF('[1]TCE - ANEXO IV - Preencher'!K379="","",'[1]TCE - ANEXO IV - Preencher'!K379)</f>
        <v>24/12/2025</v>
      </c>
      <c r="J370" s="5" t="str">
        <f>'[1]TCE - ANEXO IV - Preencher'!L379</f>
        <v>26251224436602000154550010001592681161293008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4200</v>
      </c>
    </row>
    <row r="371" spans="1:12" s="8" customFormat="1" ht="19.5" customHeight="1" x14ac:dyDescent="0.25">
      <c r="A371" s="3">
        <f>IFERROR(VLOOKUP(B371,'[1]DADOS (OCULTAR)'!$Q$3:$S$136,3,0),"")</f>
        <v>9039744000860</v>
      </c>
      <c r="B371" s="4" t="str">
        <f>'[1]TCE - ANEXO IV - Preencher'!C380</f>
        <v>HOSPITAL DOM HÉLDER CÂMARA - CG. Nº 018/2022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24.436.602/0001-54</v>
      </c>
      <c r="E371" s="5" t="str">
        <f>'[1]TCE - ANEXO IV - Preencher'!G380</f>
        <v>ART CIRURGICA COMERCIO DE PRODUTOS HOSPITALARES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000159378</v>
      </c>
      <c r="I371" s="6" t="str">
        <f>IF('[1]TCE - ANEXO IV - Preencher'!K380="","",'[1]TCE - ANEXO IV - Preencher'!K380)</f>
        <v>27/12/2025</v>
      </c>
      <c r="J371" s="5" t="str">
        <f>'[1]TCE - ANEXO IV - Preencher'!L380</f>
        <v>26251224436602000154550010001593781161403000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890</v>
      </c>
    </row>
    <row r="372" spans="1:12" s="8" customFormat="1" ht="19.5" customHeight="1" x14ac:dyDescent="0.25">
      <c r="A372" s="3">
        <f>IFERROR(VLOOKUP(B372,'[1]DADOS (OCULTAR)'!$Q$3:$S$136,3,0),"")</f>
        <v>9039744000860</v>
      </c>
      <c r="B372" s="4" t="str">
        <f>'[1]TCE - ANEXO IV - Preencher'!C381</f>
        <v>HOSPITAL DOM HÉLDER CÂMARA - CG. Nº 018/2022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24.436.602/0001-54</v>
      </c>
      <c r="E372" s="5" t="str">
        <f>'[1]TCE - ANEXO IV - Preencher'!G381</f>
        <v>ART CIRURGICA COMERCIO DE PRODUTOS HOSPITALARES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000159380</v>
      </c>
      <c r="I372" s="6" t="str">
        <f>IF('[1]TCE - ANEXO IV - Preencher'!K381="","",'[1]TCE - ANEXO IV - Preencher'!K381)</f>
        <v>27/12/2025</v>
      </c>
      <c r="J372" s="5" t="str">
        <f>'[1]TCE - ANEXO IV - Preencher'!L381</f>
        <v>26251224436602000154550010001593801161405000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890</v>
      </c>
    </row>
    <row r="373" spans="1:12" s="8" customFormat="1" ht="19.5" customHeight="1" x14ac:dyDescent="0.25">
      <c r="A373" s="3">
        <f>IFERROR(VLOOKUP(B373,'[1]DADOS (OCULTAR)'!$Q$3:$S$136,3,0),"")</f>
        <v>9039744000860</v>
      </c>
      <c r="B373" s="4" t="str">
        <f>'[1]TCE - ANEXO IV - Preencher'!C382</f>
        <v>HOSPITAL DOM HÉLDER CÂMARA - CG. Nº 018/2022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24.436.602/0001-54</v>
      </c>
      <c r="E373" s="5" t="str">
        <f>'[1]TCE - ANEXO IV - Preencher'!G382</f>
        <v>ART CIRURGICA COMERCIO DE PRODUTOS HOSPITALARES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000159383</v>
      </c>
      <c r="I373" s="6" t="str">
        <f>IF('[1]TCE - ANEXO IV - Preencher'!K382="","",'[1]TCE - ANEXO IV - Preencher'!K382)</f>
        <v>27/12/2025</v>
      </c>
      <c r="J373" s="5" t="str">
        <f>'[1]TCE - ANEXO IV - Preencher'!L382</f>
        <v>26251224436602000154550010001593831161408001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890</v>
      </c>
    </row>
    <row r="374" spans="1:12" s="8" customFormat="1" ht="19.5" customHeight="1" x14ac:dyDescent="0.25">
      <c r="A374" s="3">
        <f>IFERROR(VLOOKUP(B374,'[1]DADOS (OCULTAR)'!$Q$3:$S$136,3,0),"")</f>
        <v>9039744000860</v>
      </c>
      <c r="B374" s="4" t="str">
        <f>'[1]TCE - ANEXO IV - Preencher'!C383</f>
        <v>HOSPITAL DOM HÉLDER CÂMARA - CG. Nº 018/2022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24.436.602/0001-54</v>
      </c>
      <c r="E374" s="5" t="str">
        <f>'[1]TCE - ANEXO IV - Preencher'!G383</f>
        <v>ART CIRURGICA COMERCIO DE PRODUTOS HOSPITALARES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000159384</v>
      </c>
      <c r="I374" s="6" t="str">
        <f>IF('[1]TCE - ANEXO IV - Preencher'!K383="","",'[1]TCE - ANEXO IV - Preencher'!K383)</f>
        <v>27/12/2025</v>
      </c>
      <c r="J374" s="5" t="str">
        <f>'[1]TCE - ANEXO IV - Preencher'!L383</f>
        <v>26251224436602000154550010001593841161409005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445</v>
      </c>
    </row>
    <row r="375" spans="1:12" s="8" customFormat="1" ht="19.5" customHeight="1" x14ac:dyDescent="0.25">
      <c r="A375" s="3">
        <f>IFERROR(VLOOKUP(B375,'[1]DADOS (OCULTAR)'!$Q$3:$S$136,3,0),"")</f>
        <v>9039744000860</v>
      </c>
      <c r="B375" s="4" t="str">
        <f>'[1]TCE - ANEXO IV - Preencher'!C384</f>
        <v>HOSPITAL DOM HÉLDER CÂMARA - CG. Nº 018/2022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24.436.602/0001-54</v>
      </c>
      <c r="E375" s="5" t="str">
        <f>'[1]TCE - ANEXO IV - Preencher'!G384</f>
        <v>ART CIRURGICA COMERCIO DE PRODUTOS HOSPITALARES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000159385</v>
      </c>
      <c r="I375" s="6" t="str">
        <f>IF('[1]TCE - ANEXO IV - Preencher'!K384="","",'[1]TCE - ANEXO IV - Preencher'!K384)</f>
        <v>27/12/2025</v>
      </c>
      <c r="J375" s="5" t="str">
        <f>'[1]TCE - ANEXO IV - Preencher'!L384</f>
        <v>26251224436602000154550010001593851161410000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445</v>
      </c>
    </row>
    <row r="376" spans="1:12" s="8" customFormat="1" ht="19.5" customHeight="1" x14ac:dyDescent="0.25">
      <c r="A376" s="3">
        <f>IFERROR(VLOOKUP(B376,'[1]DADOS (OCULTAR)'!$Q$3:$S$136,3,0),"")</f>
        <v>9039744000860</v>
      </c>
      <c r="B376" s="4" t="str">
        <f>'[1]TCE - ANEXO IV - Preencher'!C385</f>
        <v>HOSPITAL DOM HÉLDER CÂMARA - CG. Nº 018/2022</v>
      </c>
      <c r="C376" s="4" t="str">
        <f>'[1]TCE - ANEXO IV - Preencher'!E385</f>
        <v>3.13 - Materiais e Materiais Ortopédicos e Corretivos (OPME)</v>
      </c>
      <c r="D376" s="3" t="str">
        <f>'[1]TCE - ANEXO IV - Preencher'!F385</f>
        <v>24.436.602/0001-54</v>
      </c>
      <c r="E376" s="5" t="str">
        <f>'[1]TCE - ANEXO IV - Preencher'!G385</f>
        <v>ART CIRURGICA COMERCIO DE PRODUTOS HOSPITALARES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000159387</v>
      </c>
      <c r="I376" s="6" t="str">
        <f>IF('[1]TCE - ANEXO IV - Preencher'!K385="","",'[1]TCE - ANEXO IV - Preencher'!K385)</f>
        <v>27/12/2025</v>
      </c>
      <c r="J376" s="5" t="str">
        <f>'[1]TCE - ANEXO IV - Preencher'!L385</f>
        <v>26251224436602000154550010001593871161412008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445</v>
      </c>
    </row>
    <row r="377" spans="1:12" s="8" customFormat="1" ht="19.5" customHeight="1" x14ac:dyDescent="0.25">
      <c r="A377" s="3">
        <f>IFERROR(VLOOKUP(B377,'[1]DADOS (OCULTAR)'!$Q$3:$S$136,3,0),"")</f>
        <v>9039744000860</v>
      </c>
      <c r="B377" s="4" t="str">
        <f>'[1]TCE - ANEXO IV - Preencher'!C386</f>
        <v>HOSPITAL DOM HÉLDER CÂMARA - CG. Nº 018/2022</v>
      </c>
      <c r="C377" s="4" t="str">
        <f>'[1]TCE - ANEXO IV - Preencher'!E386</f>
        <v>3.13 - Materiais e Materiais Ortopédicos e Corretivos (OPME)</v>
      </c>
      <c r="D377" s="3" t="str">
        <f>'[1]TCE - ANEXO IV - Preencher'!F386</f>
        <v>24.436.602/0001-54</v>
      </c>
      <c r="E377" s="5" t="str">
        <f>'[1]TCE - ANEXO IV - Preencher'!G386</f>
        <v>ART CIRURGICA COMERCIO DE PRODUTOS HOSPITALARES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000159388</v>
      </c>
      <c r="I377" s="6" t="str">
        <f>IF('[1]TCE - ANEXO IV - Preencher'!K386="","",'[1]TCE - ANEXO IV - Preencher'!K386)</f>
        <v>27/12/2025</v>
      </c>
      <c r="J377" s="5" t="str">
        <f>'[1]TCE - ANEXO IV - Preencher'!L386</f>
        <v>26251224436602000154550010001593881161413001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1335</v>
      </c>
    </row>
    <row r="378" spans="1:12" s="8" customFormat="1" ht="19.5" customHeight="1" x14ac:dyDescent="0.25">
      <c r="A378" s="3">
        <f>IFERROR(VLOOKUP(B378,'[1]DADOS (OCULTAR)'!$Q$3:$S$136,3,0),"")</f>
        <v>9039744000860</v>
      </c>
      <c r="B378" s="4" t="str">
        <f>'[1]TCE - ANEXO IV - Preencher'!C387</f>
        <v>HOSPITAL DOM HÉLDER CÂMARA - CG. Nº 018/2022</v>
      </c>
      <c r="C378" s="4" t="str">
        <f>'[1]TCE - ANEXO IV - Preencher'!E387</f>
        <v>3.13 - Materiais e Materiais Ortopédicos e Corretivos (OPME)</v>
      </c>
      <c r="D378" s="3" t="str">
        <f>'[1]TCE - ANEXO IV - Preencher'!F387</f>
        <v>24.436.602/0001-54</v>
      </c>
      <c r="E378" s="5" t="str">
        <f>'[1]TCE - ANEXO IV - Preencher'!G387</f>
        <v>ART CIRURGICA COMERCIO DE PRODUTOS HOSPITALARES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000159591</v>
      </c>
      <c r="I378" s="6" t="str">
        <f>IF('[1]TCE - ANEXO IV - Preencher'!K387="","",'[1]TCE - ANEXO IV - Preencher'!K387)</f>
        <v>30/12/2025</v>
      </c>
      <c r="J378" s="5" t="str">
        <f>'[1]TCE - ANEXO IV - Preencher'!L387</f>
        <v>26251224436602000154550010001595911161616006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890</v>
      </c>
    </row>
    <row r="379" spans="1:12" s="8" customFormat="1" ht="19.5" customHeight="1" x14ac:dyDescent="0.25">
      <c r="A379" s="3">
        <f>IFERROR(VLOOKUP(B379,'[1]DADOS (OCULTAR)'!$Q$3:$S$136,3,0),"")</f>
        <v>9039744000860</v>
      </c>
      <c r="B379" s="4" t="str">
        <f>'[1]TCE - ANEXO IV - Preencher'!C388</f>
        <v>HOSPITAL DOM HÉLDER CÂMARA - CG. Nº 018/2022</v>
      </c>
      <c r="C379" s="4" t="str">
        <f>'[1]TCE - ANEXO IV - Preencher'!E388</f>
        <v>3.13 - Materiais e Materiais Ortopédicos e Corretivos (OPME)</v>
      </c>
      <c r="D379" s="3" t="str">
        <f>'[1]TCE - ANEXO IV - Preencher'!F388</f>
        <v>24.436.602/0001-54</v>
      </c>
      <c r="E379" s="5" t="str">
        <f>'[1]TCE - ANEXO IV - Preencher'!G388</f>
        <v>ART CIRURGICA COMERCIO DE PRODUTOS HOSPITALARES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000159592</v>
      </c>
      <c r="I379" s="6" t="str">
        <f>IF('[1]TCE - ANEXO IV - Preencher'!K388="","",'[1]TCE - ANEXO IV - Preencher'!K388)</f>
        <v>30/12/2025</v>
      </c>
      <c r="J379" s="5" t="str">
        <f>'[1]TCE - ANEXO IV - Preencher'!L388</f>
        <v>26251224436602000154550010001595921161617000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770</v>
      </c>
    </row>
    <row r="380" spans="1:12" s="8" customFormat="1" ht="19.5" customHeight="1" x14ac:dyDescent="0.25">
      <c r="A380" s="3">
        <f>IFERROR(VLOOKUP(B380,'[1]DADOS (OCULTAR)'!$Q$3:$S$136,3,0),"")</f>
        <v>9039744000860</v>
      </c>
      <c r="B380" s="4" t="str">
        <f>'[1]TCE - ANEXO IV - Preencher'!C389</f>
        <v>HOSPITAL DOM HÉLDER CÂMARA - CG. Nº 018/2022</v>
      </c>
      <c r="C380" s="4" t="str">
        <f>'[1]TCE - ANEXO IV - Preencher'!E389</f>
        <v>3.13 - Materiais e Materiais Ortopédicos e Corretivos (OPME)</v>
      </c>
      <c r="D380" s="3" t="str">
        <f>'[1]TCE - ANEXO IV - Preencher'!F389</f>
        <v>24.436.602/0001-54</v>
      </c>
      <c r="E380" s="5" t="str">
        <f>'[1]TCE - ANEXO IV - Preencher'!G389</f>
        <v>ART CIRURGICA COMERCIO DE PRODUTOS HOSPITALARES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000159606</v>
      </c>
      <c r="I380" s="6" t="str">
        <f>IF('[1]TCE - ANEXO IV - Preencher'!K389="","",'[1]TCE - ANEXO IV - Preencher'!K389)</f>
        <v>31/12/2025</v>
      </c>
      <c r="J380" s="5" t="str">
        <f>'[1]TCE - ANEXO IV - Preencher'!L389</f>
        <v>26251224436602000154550010001596061161631000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445</v>
      </c>
    </row>
    <row r="381" spans="1:12" s="8" customFormat="1" ht="19.5" customHeight="1" x14ac:dyDescent="0.25">
      <c r="A381" s="3">
        <f>IFERROR(VLOOKUP(B381,'[1]DADOS (OCULTAR)'!$Q$3:$S$136,3,0),"")</f>
        <v>9039744000860</v>
      </c>
      <c r="B381" s="4" t="str">
        <f>'[1]TCE - ANEXO IV - Preencher'!C390</f>
        <v>HOSPITAL DOM HÉLDER CÂMARA - CG. Nº 018/2022</v>
      </c>
      <c r="C381" s="4" t="str">
        <f>'[1]TCE - ANEXO IV - Preencher'!E390</f>
        <v>3.13 - Materiais e Materiais Ortopédicos e Corretivos (OPME)</v>
      </c>
      <c r="D381" s="3" t="str">
        <f>'[1]TCE - ANEXO IV - Preencher'!F390</f>
        <v>24.436.602/0001-54</v>
      </c>
      <c r="E381" s="5" t="str">
        <f>'[1]TCE - ANEXO IV - Preencher'!G390</f>
        <v>ART CIRURGICA COMERCIO DE PRODUTOS HOSPITALARES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000159607</v>
      </c>
      <c r="I381" s="6" t="str">
        <f>IF('[1]TCE - ANEXO IV - Preencher'!K390="","",'[1]TCE - ANEXO IV - Preencher'!K390)</f>
        <v>31/12/2025</v>
      </c>
      <c r="J381" s="5" t="str">
        <f>'[1]TCE - ANEXO IV - Preencher'!L390</f>
        <v>26251224436602000154550010001596071161632003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445</v>
      </c>
    </row>
    <row r="382" spans="1:12" s="8" customFormat="1" ht="19.5" customHeight="1" x14ac:dyDescent="0.25">
      <c r="A382" s="3">
        <f>IFERROR(VLOOKUP(B382,'[1]DADOS (OCULTAR)'!$Q$3:$S$136,3,0),"")</f>
        <v>9039744000860</v>
      </c>
      <c r="B382" s="4" t="str">
        <f>'[1]TCE - ANEXO IV - Preencher'!C391</f>
        <v>HOSPITAL DOM HÉLDER CÂMARA - CG. Nº 018/2022</v>
      </c>
      <c r="C382" s="4" t="str">
        <f>'[1]TCE - ANEXO IV - Preencher'!E391</f>
        <v>3.13 - Materiais e Materiais Ortopédicos e Corretivos (OPME)</v>
      </c>
      <c r="D382" s="3" t="str">
        <f>'[1]TCE - ANEXO IV - Preencher'!F391</f>
        <v>24.436.602/0001-54</v>
      </c>
      <c r="E382" s="5" t="str">
        <f>'[1]TCE - ANEXO IV - Preencher'!G391</f>
        <v>ART CIRURGICA COMERCIO DE PRODUTOS HOSPITALARES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000159844</v>
      </c>
      <c r="I382" s="6" t="str">
        <f>IF('[1]TCE - ANEXO IV - Preencher'!K391="","",'[1]TCE - ANEXO IV - Preencher'!K391)</f>
        <v>06/01/2026</v>
      </c>
      <c r="J382" s="5" t="str">
        <f>'[1]TCE - ANEXO IV - Preencher'!L391</f>
        <v>26260124436602000154550010001598441161870001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325</v>
      </c>
    </row>
    <row r="383" spans="1:12" s="8" customFormat="1" ht="19.5" customHeight="1" x14ac:dyDescent="0.25">
      <c r="A383" s="3">
        <f>IFERROR(VLOOKUP(B383,'[1]DADOS (OCULTAR)'!$Q$3:$S$136,3,0),"")</f>
        <v>9039744000860</v>
      </c>
      <c r="B383" s="4" t="str">
        <f>'[1]TCE - ANEXO IV - Preencher'!C392</f>
        <v>HOSPITAL DOM HÉLDER CÂMARA - CG. Nº 018/2022</v>
      </c>
      <c r="C383" s="4" t="str">
        <f>'[1]TCE - ANEXO IV - Preencher'!E392</f>
        <v>3.13 - Materiais e Materiais Ortopédicos e Corretivos (OPME)</v>
      </c>
      <c r="D383" s="3" t="str">
        <f>'[1]TCE - ANEXO IV - Preencher'!F392</f>
        <v>24.436.602/0001-54</v>
      </c>
      <c r="E383" s="5" t="str">
        <f>'[1]TCE - ANEXO IV - Preencher'!G392</f>
        <v>ART CIRURGICA COMERCIO DE PRODUTOS HOSPITALARES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000159864</v>
      </c>
      <c r="I383" s="6" t="str">
        <f>IF('[1]TCE - ANEXO IV - Preencher'!K392="","",'[1]TCE - ANEXO IV - Preencher'!K392)</f>
        <v>07/01/2026</v>
      </c>
      <c r="J383" s="5" t="str">
        <f>'[1]TCE - ANEXO IV - Preencher'!L392</f>
        <v>26260124436602000154550010001598641161890005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1493</v>
      </c>
    </row>
    <row r="384" spans="1:12" s="8" customFormat="1" ht="19.5" customHeight="1" x14ac:dyDescent="0.25">
      <c r="A384" s="3">
        <f>IFERROR(VLOOKUP(B384,'[1]DADOS (OCULTAR)'!$Q$3:$S$136,3,0),"")</f>
        <v>9039744000860</v>
      </c>
      <c r="B384" s="4" t="str">
        <f>'[1]TCE - ANEXO IV - Preencher'!C393</f>
        <v>HOSPITAL DOM HÉLDER CÂMARA - CG. Nº 018/2022</v>
      </c>
      <c r="C384" s="4" t="str">
        <f>'[1]TCE - ANEXO IV - Preencher'!E393</f>
        <v>3.13 - Materiais e Materiais Ortopédicos e Corretivos (OPME)</v>
      </c>
      <c r="D384" s="3" t="str">
        <f>'[1]TCE - ANEXO IV - Preencher'!F393</f>
        <v>24.436.602/0001-54</v>
      </c>
      <c r="E384" s="5" t="str">
        <f>'[1]TCE - ANEXO IV - Preencher'!G393</f>
        <v>ART CIRURGICA COMERCIO DE PRODUTOS HOSPITALARES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000159870</v>
      </c>
      <c r="I384" s="6" t="str">
        <f>IF('[1]TCE - ANEXO IV - Preencher'!K393="","",'[1]TCE - ANEXO IV - Preencher'!K393)</f>
        <v>07/01/2026</v>
      </c>
      <c r="J384" s="5" t="str">
        <f>'[1]TCE - ANEXO IV - Preencher'!L393</f>
        <v>26260124436602000154550010001598701161896000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398</v>
      </c>
    </row>
    <row r="385" spans="1:12" s="8" customFormat="1" ht="19.5" customHeight="1" x14ac:dyDescent="0.25">
      <c r="A385" s="3">
        <f>IFERROR(VLOOKUP(B385,'[1]DADOS (OCULTAR)'!$Q$3:$S$136,3,0),"")</f>
        <v>9039744000860</v>
      </c>
      <c r="B385" s="4" t="str">
        <f>'[1]TCE - ANEXO IV - Preencher'!C394</f>
        <v>HOSPITAL DOM HÉLDER CÂMARA - CG. Nº 018/2022</v>
      </c>
      <c r="C385" s="4" t="str">
        <f>'[1]TCE - ANEXO IV - Preencher'!E394</f>
        <v>3.13 - Materiais e Materiais Ortopédicos e Corretivos (OPME)</v>
      </c>
      <c r="D385" s="3" t="str">
        <f>'[1]TCE - ANEXO IV - Preencher'!F394</f>
        <v>24.436.602/0001-54</v>
      </c>
      <c r="E385" s="5" t="str">
        <f>'[1]TCE - ANEXO IV - Preencher'!G394</f>
        <v>ART CIRURGICA COMERCIO DE PRODUTOS HOSPITALARES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000159888</v>
      </c>
      <c r="I385" s="6" t="str">
        <f>IF('[1]TCE - ANEXO IV - Preencher'!K394="","",'[1]TCE - ANEXO IV - Preencher'!K394)</f>
        <v>07/01/2026</v>
      </c>
      <c r="J385" s="5" t="str">
        <f>'[1]TCE - ANEXO IV - Preencher'!L394</f>
        <v>26260124436602000154550010001598881161914003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770</v>
      </c>
    </row>
    <row r="386" spans="1:12" s="8" customFormat="1" ht="19.5" customHeight="1" x14ac:dyDescent="0.25">
      <c r="A386" s="3">
        <f>IFERROR(VLOOKUP(B386,'[1]DADOS (OCULTAR)'!$Q$3:$S$136,3,0),"")</f>
        <v>9039744000860</v>
      </c>
      <c r="B386" s="4" t="str">
        <f>'[1]TCE - ANEXO IV - Preencher'!C395</f>
        <v>HOSPITAL DOM HÉLDER CÂMARA - CG. Nº 018/2022</v>
      </c>
      <c r="C386" s="4" t="str">
        <f>'[1]TCE - ANEXO IV - Preencher'!E395</f>
        <v>3.13 - Materiais e Materiais Ortopédicos e Corretivos (OPME)</v>
      </c>
      <c r="D386" s="3" t="str">
        <f>'[1]TCE - ANEXO IV - Preencher'!F395</f>
        <v>24.436.602/0001-54</v>
      </c>
      <c r="E386" s="5" t="str">
        <f>'[1]TCE - ANEXO IV - Preencher'!G395</f>
        <v>ART CIRURGICA COMERCIO DE PRODUTOS HOSPITALARES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000159889</v>
      </c>
      <c r="I386" s="6" t="str">
        <f>IF('[1]TCE - ANEXO IV - Preencher'!K395="","",'[1]TCE - ANEXO IV - Preencher'!K395)</f>
        <v>07/01/2026</v>
      </c>
      <c r="J386" s="5" t="str">
        <f>'[1]TCE - ANEXO IV - Preencher'!L395</f>
        <v>26260124436602000154550010001598891161915007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445</v>
      </c>
    </row>
    <row r="387" spans="1:12" s="8" customFormat="1" ht="19.5" customHeight="1" x14ac:dyDescent="0.25">
      <c r="A387" s="3">
        <f>IFERROR(VLOOKUP(B387,'[1]DADOS (OCULTAR)'!$Q$3:$S$136,3,0),"")</f>
        <v>9039744000860</v>
      </c>
      <c r="B387" s="4" t="str">
        <f>'[1]TCE - ANEXO IV - Preencher'!C396</f>
        <v>HOSPITAL DOM HÉLDER CÂMARA - CG. Nº 018/2022</v>
      </c>
      <c r="C387" s="4" t="str">
        <f>'[1]TCE - ANEXO IV - Preencher'!E396</f>
        <v>3.13 - Materiais e Materiais Ortopédicos e Corretivos (OPME)</v>
      </c>
      <c r="D387" s="3" t="str">
        <f>'[1]TCE - ANEXO IV - Preencher'!F396</f>
        <v>24.436.602/0001-54</v>
      </c>
      <c r="E387" s="5" t="str">
        <f>'[1]TCE - ANEXO IV - Preencher'!G396</f>
        <v>ART CIRURGICA COMERCIO DE PRODUTOS HOSPITALARES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000159890</v>
      </c>
      <c r="I387" s="6" t="str">
        <f>IF('[1]TCE - ANEXO IV - Preencher'!K396="","",'[1]TCE - ANEXO IV - Preencher'!K396)</f>
        <v>07/01/2026</v>
      </c>
      <c r="J387" s="5" t="str">
        <f>'[1]TCE - ANEXO IV - Preencher'!L396</f>
        <v>26260124436602000154550010001598901161916004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445</v>
      </c>
    </row>
    <row r="388" spans="1:12" s="8" customFormat="1" ht="19.5" customHeight="1" x14ac:dyDescent="0.25">
      <c r="A388" s="3">
        <f>IFERROR(VLOOKUP(B388,'[1]DADOS (OCULTAR)'!$Q$3:$S$136,3,0),"")</f>
        <v>9039744000860</v>
      </c>
      <c r="B388" s="4" t="str">
        <f>'[1]TCE - ANEXO IV - Preencher'!C397</f>
        <v>HOSPITAL DOM HÉLDER CÂMARA - CG. Nº 018/2022</v>
      </c>
      <c r="C388" s="4" t="str">
        <f>'[1]TCE - ANEXO IV - Preencher'!E397</f>
        <v>3.13 - Materiais e Materiais Ortopédicos e Corretivos (OPME)</v>
      </c>
      <c r="D388" s="3" t="str">
        <f>'[1]TCE - ANEXO IV - Preencher'!F397</f>
        <v>24.436.602/0001-54</v>
      </c>
      <c r="E388" s="5" t="str">
        <f>'[1]TCE - ANEXO IV - Preencher'!G397</f>
        <v>ART CIRURGICA COMERCIO DE PRODUTOS HOSPITALARES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000159990</v>
      </c>
      <c r="I388" s="6" t="str">
        <f>IF('[1]TCE - ANEXO IV - Preencher'!K397="","",'[1]TCE - ANEXO IV - Preencher'!K397)</f>
        <v>09/01/2026</v>
      </c>
      <c r="J388" s="5" t="str">
        <f>'[1]TCE - ANEXO IV - Preencher'!L397</f>
        <v>26260124436602000154550010001599901162016002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3342</v>
      </c>
    </row>
    <row r="389" spans="1:12" s="8" customFormat="1" ht="19.5" customHeight="1" x14ac:dyDescent="0.25">
      <c r="A389" s="3">
        <f>IFERROR(VLOOKUP(B389,'[1]DADOS (OCULTAR)'!$Q$3:$S$136,3,0),"")</f>
        <v>9039744000860</v>
      </c>
      <c r="B389" s="4" t="str">
        <f>'[1]TCE - ANEXO IV - Preencher'!C398</f>
        <v>HOSPITAL DOM HÉLDER CÂMARA - CG. Nº 018/2022</v>
      </c>
      <c r="C389" s="4" t="str">
        <f>'[1]TCE - ANEXO IV - Preencher'!E398</f>
        <v>3.13 - Materiais e Materiais Ortopédicos e Corretivos (OPME)</v>
      </c>
      <c r="D389" s="3" t="str">
        <f>'[1]TCE - ANEXO IV - Preencher'!F398</f>
        <v>24.436.602/0001-54</v>
      </c>
      <c r="E389" s="5" t="str">
        <f>'[1]TCE - ANEXO IV - Preencher'!G398</f>
        <v>ART CIRURGICA COMERCIO DE PRODUTOS HOSPITALARES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000160041</v>
      </c>
      <c r="I389" s="6" t="str">
        <f>IF('[1]TCE - ANEXO IV - Preencher'!K398="","",'[1]TCE - ANEXO IV - Preencher'!K398)</f>
        <v>12/01/2026</v>
      </c>
      <c r="J389" s="5" t="str">
        <f>'[1]TCE - ANEXO IV - Preencher'!L398</f>
        <v>26260124436602000154550010001600411162067005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325</v>
      </c>
    </row>
    <row r="390" spans="1:12" s="8" customFormat="1" ht="19.5" customHeight="1" x14ac:dyDescent="0.25">
      <c r="A390" s="3">
        <f>IFERROR(VLOOKUP(B390,'[1]DADOS (OCULTAR)'!$Q$3:$S$136,3,0),"")</f>
        <v>9039744000860</v>
      </c>
      <c r="B390" s="4" t="str">
        <f>'[1]TCE - ANEXO IV - Preencher'!C399</f>
        <v>HOSPITAL DOM HÉLDER CÂMARA - CG. Nº 018/2022</v>
      </c>
      <c r="C390" s="4" t="str">
        <f>'[1]TCE - ANEXO IV - Preencher'!E399</f>
        <v>3.13 - Materiais e Materiais Ortopédicos e Corretivos (OPME)</v>
      </c>
      <c r="D390" s="3" t="str">
        <f>'[1]TCE - ANEXO IV - Preencher'!F399</f>
        <v>24.436.602/0001-54</v>
      </c>
      <c r="E390" s="5" t="str">
        <f>'[1]TCE - ANEXO IV - Preencher'!G399</f>
        <v>ART CIRURGICA COMERCIO DE PRODUTOS HOSPITALARES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000160092</v>
      </c>
      <c r="I390" s="6" t="str">
        <f>IF('[1]TCE - ANEXO IV - Preencher'!K399="","",'[1]TCE - ANEXO IV - Preencher'!K399)</f>
        <v>13/01/2026</v>
      </c>
      <c r="J390" s="5" t="str">
        <f>'[1]TCE - ANEXO IV - Preencher'!L399</f>
        <v>26260124436602000154550010001600921162118008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445</v>
      </c>
    </row>
    <row r="391" spans="1:12" s="8" customFormat="1" ht="19.5" customHeight="1" x14ac:dyDescent="0.25">
      <c r="A391" s="3">
        <f>IFERROR(VLOOKUP(B391,'[1]DADOS (OCULTAR)'!$Q$3:$S$136,3,0),"")</f>
        <v>9039744000860</v>
      </c>
      <c r="B391" s="4" t="str">
        <f>'[1]TCE - ANEXO IV - Preencher'!C400</f>
        <v>HOSPITAL DOM HÉLDER CÂMARA - CG. Nº 018/2022</v>
      </c>
      <c r="C391" s="4" t="str">
        <f>'[1]TCE - ANEXO IV - Preencher'!E400</f>
        <v>3.13 - Materiais e Materiais Ortopédicos e Corretivos (OPME)</v>
      </c>
      <c r="D391" s="3" t="str">
        <f>'[1]TCE - ANEXO IV - Preencher'!F400</f>
        <v>24.436.602/0001-54</v>
      </c>
      <c r="E391" s="5" t="str">
        <f>'[1]TCE - ANEXO IV - Preencher'!G400</f>
        <v>ART CIRURGICA COMERCIO DE PRODUTOS HOSPITALARES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000160196</v>
      </c>
      <c r="I391" s="6" t="str">
        <f>IF('[1]TCE - ANEXO IV - Preencher'!K400="","",'[1]TCE - ANEXO IV - Preencher'!K400)</f>
        <v>15/01/2026</v>
      </c>
      <c r="J391" s="5" t="str">
        <f>'[1]TCE - ANEXO IV - Preencher'!L400</f>
        <v>26260124436602000154550010001601961162222004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1215</v>
      </c>
    </row>
    <row r="392" spans="1:12" s="8" customFormat="1" ht="19.5" customHeight="1" x14ac:dyDescent="0.25">
      <c r="A392" s="3">
        <f>IFERROR(VLOOKUP(B392,'[1]DADOS (OCULTAR)'!$Q$3:$S$136,3,0),"")</f>
        <v>9039744000860</v>
      </c>
      <c r="B392" s="4" t="str">
        <f>'[1]TCE - ANEXO IV - Preencher'!C401</f>
        <v>HOSPITAL DOM HÉLDER CÂMARA - CG. Nº 018/2022</v>
      </c>
      <c r="C392" s="4" t="str">
        <f>'[1]TCE - ANEXO IV - Preencher'!E401</f>
        <v>3.13 - Materiais e Materiais Ortopédicos e Corretivos (OPME)</v>
      </c>
      <c r="D392" s="3" t="str">
        <f>'[1]TCE - ANEXO IV - Preencher'!F401</f>
        <v>01.437.707/0001-22</v>
      </c>
      <c r="E392" s="5" t="str">
        <f>'[1]TCE - ANEXO IV - Preencher'!G401</f>
        <v>SCITECH PRODUTOS MEDICOS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000566354</v>
      </c>
      <c r="I392" s="6" t="str">
        <f>IF('[1]TCE - ANEXO IV - Preencher'!K401="","",'[1]TCE - ANEXO IV - Preencher'!K401)</f>
        <v>19/12/2025</v>
      </c>
      <c r="J392" s="5" t="str">
        <f>'[1]TCE - ANEXO IV - Preencher'!L401</f>
        <v>52251201437707000122550550005663541933162070</v>
      </c>
      <c r="K392" s="5" t="str">
        <f>IF(F392="B",LEFT('[1]TCE - ANEXO IV - Preencher'!M401,2),IF(F392="S",LEFT('[1]TCE - ANEXO IV - Preencher'!M401,7),IF('[1]TCE - ANEXO IV - Preencher'!H401="","")))</f>
        <v>52</v>
      </c>
      <c r="L392" s="7">
        <f>'[1]TCE - ANEXO IV - Preencher'!N401</f>
        <v>1450</v>
      </c>
    </row>
    <row r="393" spans="1:12" s="8" customFormat="1" ht="19.5" customHeight="1" x14ac:dyDescent="0.25">
      <c r="A393" s="3">
        <f>IFERROR(VLOOKUP(B393,'[1]DADOS (OCULTAR)'!$Q$3:$S$136,3,0),"")</f>
        <v>9039744000860</v>
      </c>
      <c r="B393" s="4" t="str">
        <f>'[1]TCE - ANEXO IV - Preencher'!C402</f>
        <v>HOSPITAL DOM HÉLDER CÂMARA - CG. Nº 018/2022</v>
      </c>
      <c r="C393" s="4" t="str">
        <f>'[1]TCE - ANEXO IV - Preencher'!E402</f>
        <v>3.13 - Materiais e Materiais Ortopédicos e Corretivos (OPME)</v>
      </c>
      <c r="D393" s="3" t="str">
        <f>'[1]TCE - ANEXO IV - Preencher'!F402</f>
        <v>01.437.707/0001-22</v>
      </c>
      <c r="E393" s="5" t="str">
        <f>'[1]TCE - ANEXO IV - Preencher'!G402</f>
        <v>SCITECH PRODUTOS MEDICOS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000566356</v>
      </c>
      <c r="I393" s="6" t="str">
        <f>IF('[1]TCE - ANEXO IV - Preencher'!K402="","",'[1]TCE - ANEXO IV - Preencher'!K402)</f>
        <v>19/12/2025</v>
      </c>
      <c r="J393" s="5" t="str">
        <f>'[1]TCE - ANEXO IV - Preencher'!L402</f>
        <v>52251201437707000122550550005663561399641280</v>
      </c>
      <c r="K393" s="5" t="str">
        <f>IF(F393="B",LEFT('[1]TCE - ANEXO IV - Preencher'!M402,2),IF(F393="S",LEFT('[1]TCE - ANEXO IV - Preencher'!M402,7),IF('[1]TCE - ANEXO IV - Preencher'!H402="","")))</f>
        <v>52</v>
      </c>
      <c r="L393" s="7">
        <f>'[1]TCE - ANEXO IV - Preencher'!N402</f>
        <v>350</v>
      </c>
    </row>
    <row r="394" spans="1:12" s="8" customFormat="1" ht="19.5" customHeight="1" x14ac:dyDescent="0.25">
      <c r="A394" s="3">
        <f>IFERROR(VLOOKUP(B394,'[1]DADOS (OCULTAR)'!$Q$3:$S$136,3,0),"")</f>
        <v>9039744000860</v>
      </c>
      <c r="B394" s="4" t="str">
        <f>'[1]TCE - ANEXO IV - Preencher'!C403</f>
        <v>HOSPITAL DOM HÉLDER CÂMARA - CG. Nº 018/2022</v>
      </c>
      <c r="C394" s="4" t="str">
        <f>'[1]TCE - ANEXO IV - Preencher'!E403</f>
        <v>3.13 - Materiais e Materiais Ortopédicos e Corretivos (OPME)</v>
      </c>
      <c r="D394" s="3" t="str">
        <f>'[1]TCE - ANEXO IV - Preencher'!F403</f>
        <v>01.437.707/0001-22</v>
      </c>
      <c r="E394" s="5" t="str">
        <f>'[1]TCE - ANEXO IV - Preencher'!G403</f>
        <v>SCITECH PRODUTOS MEDICOS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000566886</v>
      </c>
      <c r="I394" s="6" t="str">
        <f>IF('[1]TCE - ANEXO IV - Preencher'!K403="","",'[1]TCE - ANEXO IV - Preencher'!K403)</f>
        <v>23/12/2025</v>
      </c>
      <c r="J394" s="5" t="str">
        <f>'[1]TCE - ANEXO IV - Preencher'!L403</f>
        <v>52251201437707000122550550005668861688996326</v>
      </c>
      <c r="K394" s="5" t="str">
        <f>IF(F394="B",LEFT('[1]TCE - ANEXO IV - Preencher'!M403,2),IF(F394="S",LEFT('[1]TCE - ANEXO IV - Preencher'!M403,7),IF('[1]TCE - ANEXO IV - Preencher'!H403="","")))</f>
        <v>52</v>
      </c>
      <c r="L394" s="7">
        <f>'[1]TCE - ANEXO IV - Preencher'!N403</f>
        <v>1800</v>
      </c>
    </row>
    <row r="395" spans="1:12" s="8" customFormat="1" ht="19.5" customHeight="1" x14ac:dyDescent="0.25">
      <c r="A395" s="3">
        <f>IFERROR(VLOOKUP(B395,'[1]DADOS (OCULTAR)'!$Q$3:$S$136,3,0),"")</f>
        <v>9039744000860</v>
      </c>
      <c r="B395" s="4" t="str">
        <f>'[1]TCE - ANEXO IV - Preencher'!C404</f>
        <v>HOSPITAL DOM HÉLDER CÂMARA - CG. Nº 018/2022</v>
      </c>
      <c r="C395" s="4" t="str">
        <f>'[1]TCE - ANEXO IV - Preencher'!E404</f>
        <v>3.13 - Materiais e Materiais Ortopédicos e Corretivos (OPME)</v>
      </c>
      <c r="D395" s="3" t="str">
        <f>'[1]TCE - ANEXO IV - Preencher'!F404</f>
        <v>01.437.707/0001-22</v>
      </c>
      <c r="E395" s="5" t="str">
        <f>'[1]TCE - ANEXO IV - Preencher'!G404</f>
        <v>SCITECH PRODUTOS MEDICOS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000566889</v>
      </c>
      <c r="I395" s="6" t="str">
        <f>IF('[1]TCE - ANEXO IV - Preencher'!K404="","",'[1]TCE - ANEXO IV - Preencher'!K404)</f>
        <v>23/12/2025</v>
      </c>
      <c r="J395" s="5" t="str">
        <f>'[1]TCE - ANEXO IV - Preencher'!L404</f>
        <v>52251201437707000122550550005668891430223241</v>
      </c>
      <c r="K395" s="5" t="str">
        <f>IF(F395="B",LEFT('[1]TCE - ANEXO IV - Preencher'!M404,2),IF(F395="S",LEFT('[1]TCE - ANEXO IV - Preencher'!M404,7),IF('[1]TCE - ANEXO IV - Preencher'!H404="","")))</f>
        <v>52</v>
      </c>
      <c r="L395" s="7">
        <f>'[1]TCE - ANEXO IV - Preencher'!N404</f>
        <v>2200</v>
      </c>
    </row>
    <row r="396" spans="1:12" s="8" customFormat="1" ht="19.5" customHeight="1" x14ac:dyDescent="0.25">
      <c r="A396" s="3">
        <f>IFERROR(VLOOKUP(B396,'[1]DADOS (OCULTAR)'!$Q$3:$S$136,3,0),"")</f>
        <v>9039744000860</v>
      </c>
      <c r="B396" s="4" t="str">
        <f>'[1]TCE - ANEXO IV - Preencher'!C405</f>
        <v>HOSPITAL DOM HÉLDER CÂMARA - CG. Nº 018/2022</v>
      </c>
      <c r="C396" s="4" t="str">
        <f>'[1]TCE - ANEXO IV - Preencher'!E405</f>
        <v>3.13 - Materiais e Materiais Ortopédicos e Corretivos (OPME)</v>
      </c>
      <c r="D396" s="3" t="str">
        <f>'[1]TCE - ANEXO IV - Preencher'!F405</f>
        <v>01.437.707/0001-22</v>
      </c>
      <c r="E396" s="5" t="str">
        <f>'[1]TCE - ANEXO IV - Preencher'!G405</f>
        <v>SCITECH PRODUTOS MEDICOS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000566890</v>
      </c>
      <c r="I396" s="6" t="str">
        <f>IF('[1]TCE - ANEXO IV - Preencher'!K405="","",'[1]TCE - ANEXO IV - Preencher'!K405)</f>
        <v>23/12/2025</v>
      </c>
      <c r="J396" s="5" t="str">
        <f>'[1]TCE - ANEXO IV - Preencher'!L405</f>
        <v>52251201437707000122550550005668901528401866</v>
      </c>
      <c r="K396" s="5" t="str">
        <f>IF(F396="B",LEFT('[1]TCE - ANEXO IV - Preencher'!M405,2),IF(F396="S",LEFT('[1]TCE - ANEXO IV - Preencher'!M405,7),IF('[1]TCE - ANEXO IV - Preencher'!H405="","")))</f>
        <v>52</v>
      </c>
      <c r="L396" s="7">
        <f>'[1]TCE - ANEXO IV - Preencher'!N405</f>
        <v>2200</v>
      </c>
    </row>
    <row r="397" spans="1:12" s="8" customFormat="1" ht="19.5" customHeight="1" x14ac:dyDescent="0.25">
      <c r="A397" s="3">
        <f>IFERROR(VLOOKUP(B397,'[1]DADOS (OCULTAR)'!$Q$3:$S$136,3,0),"")</f>
        <v>9039744000860</v>
      </c>
      <c r="B397" s="4" t="str">
        <f>'[1]TCE - ANEXO IV - Preencher'!C406</f>
        <v>HOSPITAL DOM HÉLDER CÂMARA - CG. Nº 018/2022</v>
      </c>
      <c r="C397" s="4" t="str">
        <f>'[1]TCE - ANEXO IV - Preencher'!E406</f>
        <v>3.13 - Materiais e Materiais Ortopédicos e Corretivos (OPME)</v>
      </c>
      <c r="D397" s="3" t="str">
        <f>'[1]TCE - ANEXO IV - Preencher'!F406</f>
        <v>01.437.707/0001-22</v>
      </c>
      <c r="E397" s="5" t="str">
        <f>'[1]TCE - ANEXO IV - Preencher'!G406</f>
        <v>SCITECH PRODUTOS MEDICOS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000566892</v>
      </c>
      <c r="I397" s="6" t="str">
        <f>IF('[1]TCE - ANEXO IV - Preencher'!K406="","",'[1]TCE - ANEXO IV - Preencher'!K406)</f>
        <v>23/12/2025</v>
      </c>
      <c r="J397" s="5" t="str">
        <f>'[1]TCE - ANEXO IV - Preencher'!L406</f>
        <v>52251201437707000122550550005668921483006852</v>
      </c>
      <c r="K397" s="5" t="str">
        <f>IF(F397="B",LEFT('[1]TCE - ANEXO IV - Preencher'!M406,2),IF(F397="S",LEFT('[1]TCE - ANEXO IV - Preencher'!M406,7),IF('[1]TCE - ANEXO IV - Preencher'!H406="","")))</f>
        <v>52</v>
      </c>
      <c r="L397" s="7">
        <f>'[1]TCE - ANEXO IV - Preencher'!N406</f>
        <v>1100</v>
      </c>
    </row>
    <row r="398" spans="1:12" s="8" customFormat="1" ht="19.5" customHeight="1" x14ac:dyDescent="0.25">
      <c r="A398" s="3">
        <f>IFERROR(VLOOKUP(B398,'[1]DADOS (OCULTAR)'!$Q$3:$S$136,3,0),"")</f>
        <v>9039744000860</v>
      </c>
      <c r="B398" s="4" t="str">
        <f>'[1]TCE - ANEXO IV - Preencher'!C407</f>
        <v>HOSPITAL DOM HÉLDER CÂMARA - CG. Nº 018/2022</v>
      </c>
      <c r="C398" s="4" t="str">
        <f>'[1]TCE - ANEXO IV - Preencher'!E407</f>
        <v>3.13 - Materiais e Materiais Ortopédicos e Corretivos (OPME)</v>
      </c>
      <c r="D398" s="3" t="str">
        <f>'[1]TCE - ANEXO IV - Preencher'!F407</f>
        <v>01.437.707/0001-22</v>
      </c>
      <c r="E398" s="5" t="str">
        <f>'[1]TCE - ANEXO IV - Preencher'!G407</f>
        <v>SCITECH PRODUTOS MEDICOS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000567004</v>
      </c>
      <c r="I398" s="6" t="str">
        <f>IF('[1]TCE - ANEXO IV - Preencher'!K407="","",'[1]TCE - ANEXO IV - Preencher'!K407)</f>
        <v>23/12/2025</v>
      </c>
      <c r="J398" s="5" t="str">
        <f>'[1]TCE - ANEXO IV - Preencher'!L407</f>
        <v>52251201437707000122550550005670041822231010</v>
      </c>
      <c r="K398" s="5" t="str">
        <f>IF(F398="B",LEFT('[1]TCE - ANEXO IV - Preencher'!M407,2),IF(F398="S",LEFT('[1]TCE - ANEXO IV - Preencher'!M407,7),IF('[1]TCE - ANEXO IV - Preencher'!H407="","")))</f>
        <v>52</v>
      </c>
      <c r="L398" s="7">
        <f>'[1]TCE - ANEXO IV - Preencher'!N407</f>
        <v>1100</v>
      </c>
    </row>
    <row r="399" spans="1:12" s="8" customFormat="1" ht="19.5" customHeight="1" x14ac:dyDescent="0.25">
      <c r="A399" s="3">
        <f>IFERROR(VLOOKUP(B399,'[1]DADOS (OCULTAR)'!$Q$3:$S$136,3,0),"")</f>
        <v>9039744000860</v>
      </c>
      <c r="B399" s="4" t="str">
        <f>'[1]TCE - ANEXO IV - Preencher'!C408</f>
        <v>HOSPITAL DOM HÉLDER CÂMARA - CG. Nº 018/2022</v>
      </c>
      <c r="C399" s="4" t="str">
        <f>'[1]TCE - ANEXO IV - Preencher'!E408</f>
        <v>3.13 - Materiais e Materiais Ortopédicos e Corretivos (OPME)</v>
      </c>
      <c r="D399" s="3" t="str">
        <f>'[1]TCE - ANEXO IV - Preencher'!F408</f>
        <v>01.437.707/0001-22</v>
      </c>
      <c r="E399" s="5" t="str">
        <f>'[1]TCE - ANEXO IV - Preencher'!G408</f>
        <v>SCITECH PRODUTOS MEDICOS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000567471</v>
      </c>
      <c r="I399" s="6" t="str">
        <f>IF('[1]TCE - ANEXO IV - Preencher'!K408="","",'[1]TCE - ANEXO IV - Preencher'!K408)</f>
        <v>26/12/2025</v>
      </c>
      <c r="J399" s="5" t="str">
        <f>'[1]TCE - ANEXO IV - Preencher'!L408</f>
        <v>52251201437707000122550550005674711394704000</v>
      </c>
      <c r="K399" s="5" t="str">
        <f>IF(F399="B",LEFT('[1]TCE - ANEXO IV - Preencher'!M408,2),IF(F399="S",LEFT('[1]TCE - ANEXO IV - Preencher'!M408,7),IF('[1]TCE - ANEXO IV - Preencher'!H408="","")))</f>
        <v>52</v>
      </c>
      <c r="L399" s="7">
        <f>'[1]TCE - ANEXO IV - Preencher'!N408</f>
        <v>1100</v>
      </c>
    </row>
    <row r="400" spans="1:12" s="8" customFormat="1" ht="19.5" customHeight="1" x14ac:dyDescent="0.25">
      <c r="A400" s="3">
        <f>IFERROR(VLOOKUP(B400,'[1]DADOS (OCULTAR)'!$Q$3:$S$136,3,0),"")</f>
        <v>9039744000860</v>
      </c>
      <c r="B400" s="4" t="str">
        <f>'[1]TCE - ANEXO IV - Preencher'!C409</f>
        <v>HOSPITAL DOM HÉLDER CÂMARA - CG. Nº 018/2022</v>
      </c>
      <c r="C400" s="4" t="str">
        <f>'[1]TCE - ANEXO IV - Preencher'!E409</f>
        <v>3.13 - Materiais e Materiais Ortopédicos e Corretivos (OPME)</v>
      </c>
      <c r="D400" s="3" t="str">
        <f>'[1]TCE - ANEXO IV - Preencher'!F409</f>
        <v>01.437.707/0001-22</v>
      </c>
      <c r="E400" s="5" t="str">
        <f>'[1]TCE - ANEXO IV - Preencher'!G409</f>
        <v>SCITECH PRODUTOS MEDICOS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000567473</v>
      </c>
      <c r="I400" s="6" t="str">
        <f>IF('[1]TCE - ANEXO IV - Preencher'!K409="","",'[1]TCE - ANEXO IV - Preencher'!K409)</f>
        <v>26/12/2025</v>
      </c>
      <c r="J400" s="5" t="str">
        <f>'[1]TCE - ANEXO IV - Preencher'!L409</f>
        <v>52251201437707000122550550005674731174025795</v>
      </c>
      <c r="K400" s="5" t="str">
        <f>IF(F400="B",LEFT('[1]TCE - ANEXO IV - Preencher'!M409,2),IF(F400="S",LEFT('[1]TCE - ANEXO IV - Preencher'!M409,7),IF('[1]TCE - ANEXO IV - Preencher'!H409="","")))</f>
        <v>52</v>
      </c>
      <c r="L400" s="7">
        <f>'[1]TCE - ANEXO IV - Preencher'!N409</f>
        <v>1100</v>
      </c>
    </row>
    <row r="401" spans="1:12" s="8" customFormat="1" ht="19.5" customHeight="1" x14ac:dyDescent="0.25">
      <c r="A401" s="3">
        <f>IFERROR(VLOOKUP(B401,'[1]DADOS (OCULTAR)'!$Q$3:$S$136,3,0),"")</f>
        <v>9039744000860</v>
      </c>
      <c r="B401" s="4" t="str">
        <f>'[1]TCE - ANEXO IV - Preencher'!C410</f>
        <v>HOSPITAL DOM HÉLDER CÂMARA - CG. Nº 018/2022</v>
      </c>
      <c r="C401" s="4" t="str">
        <f>'[1]TCE - ANEXO IV - Preencher'!E410</f>
        <v>3.13 - Materiais e Materiais Ortopédicos e Corretivos (OPME)</v>
      </c>
      <c r="D401" s="3" t="str">
        <f>'[1]TCE - ANEXO IV - Preencher'!F410</f>
        <v>01.437.707/0001-22</v>
      </c>
      <c r="E401" s="5" t="str">
        <f>'[1]TCE - ANEXO IV - Preencher'!G410</f>
        <v>SCITECH PRODUTOS MEDICOS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000567475</v>
      </c>
      <c r="I401" s="6" t="str">
        <f>IF('[1]TCE - ANEXO IV - Preencher'!K410="","",'[1]TCE - ANEXO IV - Preencher'!K410)</f>
        <v>26/12/2025</v>
      </c>
      <c r="J401" s="5" t="str">
        <f>'[1]TCE - ANEXO IV - Preencher'!L410</f>
        <v>52251201437707000122550550005674751920016207</v>
      </c>
      <c r="K401" s="5" t="str">
        <f>IF(F401="B",LEFT('[1]TCE - ANEXO IV - Preencher'!M410,2),IF(F401="S",LEFT('[1]TCE - ANEXO IV - Preencher'!M410,7),IF('[1]TCE - ANEXO IV - Preencher'!H410="","")))</f>
        <v>52</v>
      </c>
      <c r="L401" s="7">
        <f>'[1]TCE - ANEXO IV - Preencher'!N410</f>
        <v>2200</v>
      </c>
    </row>
    <row r="402" spans="1:12" s="8" customFormat="1" ht="19.5" customHeight="1" x14ac:dyDescent="0.25">
      <c r="A402" s="3">
        <f>IFERROR(VLOOKUP(B402,'[1]DADOS (OCULTAR)'!$Q$3:$S$136,3,0),"")</f>
        <v>9039744000860</v>
      </c>
      <c r="B402" s="4" t="str">
        <f>'[1]TCE - ANEXO IV - Preencher'!C411</f>
        <v>HOSPITAL DOM HÉLDER CÂMARA - CG. Nº 018/2022</v>
      </c>
      <c r="C402" s="4" t="str">
        <f>'[1]TCE - ANEXO IV - Preencher'!E411</f>
        <v>3.13 - Materiais e Materiais Ortopédicos e Corretivos (OPME)</v>
      </c>
      <c r="D402" s="3" t="str">
        <f>'[1]TCE - ANEXO IV - Preencher'!F411</f>
        <v>01.437.707/0001-22</v>
      </c>
      <c r="E402" s="5" t="str">
        <f>'[1]TCE - ANEXO IV - Preencher'!G411</f>
        <v>SCITECH PRODUTOS MEDICOS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000567476</v>
      </c>
      <c r="I402" s="6" t="str">
        <f>IF('[1]TCE - ANEXO IV - Preencher'!K411="","",'[1]TCE - ANEXO IV - Preencher'!K411)</f>
        <v>26/12/2025</v>
      </c>
      <c r="J402" s="5" t="str">
        <f>'[1]TCE - ANEXO IV - Preencher'!L411</f>
        <v>52251201437707000122550550005674761497386724</v>
      </c>
      <c r="K402" s="5" t="str">
        <f>IF(F402="B",LEFT('[1]TCE - ANEXO IV - Preencher'!M411,2),IF(F402="S",LEFT('[1]TCE - ANEXO IV - Preencher'!M411,7),IF('[1]TCE - ANEXO IV - Preencher'!H411="","")))</f>
        <v>52</v>
      </c>
      <c r="L402" s="7">
        <f>'[1]TCE - ANEXO IV - Preencher'!N411</f>
        <v>1450</v>
      </c>
    </row>
    <row r="403" spans="1:12" s="8" customFormat="1" ht="19.5" customHeight="1" x14ac:dyDescent="0.25">
      <c r="A403" s="3">
        <f>IFERROR(VLOOKUP(B403,'[1]DADOS (OCULTAR)'!$Q$3:$S$136,3,0),"")</f>
        <v>9039744000860</v>
      </c>
      <c r="B403" s="4" t="str">
        <f>'[1]TCE - ANEXO IV - Preencher'!C412</f>
        <v>HOSPITAL DOM HÉLDER CÂMARA - CG. Nº 018/2022</v>
      </c>
      <c r="C403" s="4" t="str">
        <f>'[1]TCE - ANEXO IV - Preencher'!E412</f>
        <v>3.13 - Materiais e Materiais Ortopédicos e Corretivos (OPME)</v>
      </c>
      <c r="D403" s="3" t="str">
        <f>'[1]TCE - ANEXO IV - Preencher'!F412</f>
        <v>01.437.707/0001-22</v>
      </c>
      <c r="E403" s="5" t="str">
        <f>'[1]TCE - ANEXO IV - Preencher'!G412</f>
        <v>SCITECH PRODUTOS MEDICOS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000567477</v>
      </c>
      <c r="I403" s="6" t="str">
        <f>IF('[1]TCE - ANEXO IV - Preencher'!K412="","",'[1]TCE - ANEXO IV - Preencher'!K412)</f>
        <v>26/12/2025</v>
      </c>
      <c r="J403" s="5" t="str">
        <f>'[1]TCE - ANEXO IV - Preencher'!L412</f>
        <v>52251201437707000122550550005674771938987179</v>
      </c>
      <c r="K403" s="5" t="str">
        <f>IF(F403="B",LEFT('[1]TCE - ANEXO IV - Preencher'!M412,2),IF(F403="S",LEFT('[1]TCE - ANEXO IV - Preencher'!M412,7),IF('[1]TCE - ANEXO IV - Preencher'!H412="","")))</f>
        <v>52</v>
      </c>
      <c r="L403" s="7">
        <f>'[1]TCE - ANEXO IV - Preencher'!N412</f>
        <v>5100</v>
      </c>
    </row>
    <row r="404" spans="1:12" s="8" customFormat="1" ht="19.5" customHeight="1" x14ac:dyDescent="0.25">
      <c r="A404" s="3">
        <f>IFERROR(VLOOKUP(B404,'[1]DADOS (OCULTAR)'!$Q$3:$S$136,3,0),"")</f>
        <v>9039744000860</v>
      </c>
      <c r="B404" s="4" t="str">
        <f>'[1]TCE - ANEXO IV - Preencher'!C413</f>
        <v>HOSPITAL DOM HÉLDER CÂMARA - CG. Nº 018/2022</v>
      </c>
      <c r="C404" s="4" t="str">
        <f>'[1]TCE - ANEXO IV - Preencher'!E413</f>
        <v>3.13 - Materiais e Materiais Ortopédicos e Corretivos (OPME)</v>
      </c>
      <c r="D404" s="3" t="str">
        <f>'[1]TCE - ANEXO IV - Preencher'!F413</f>
        <v>01.437.707/0001-22</v>
      </c>
      <c r="E404" s="5" t="str">
        <f>'[1]TCE - ANEXO IV - Preencher'!G413</f>
        <v>SCITECH PRODUTOS MEDICOS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000567479</v>
      </c>
      <c r="I404" s="6" t="str">
        <f>IF('[1]TCE - ANEXO IV - Preencher'!K413="","",'[1]TCE - ANEXO IV - Preencher'!K413)</f>
        <v>26/12/2025</v>
      </c>
      <c r="J404" s="5" t="str">
        <f>'[1]TCE - ANEXO IV - Preencher'!L413</f>
        <v>52251201437707000122550550005674791232988736</v>
      </c>
      <c r="K404" s="5" t="str">
        <f>IF(F404="B",LEFT('[1]TCE - ANEXO IV - Preencher'!M413,2),IF(F404="S",LEFT('[1]TCE - ANEXO IV - Preencher'!M413,7),IF('[1]TCE - ANEXO IV - Preencher'!H413="","")))</f>
        <v>52</v>
      </c>
      <c r="L404" s="7">
        <f>'[1]TCE - ANEXO IV - Preencher'!N413</f>
        <v>1100</v>
      </c>
    </row>
    <row r="405" spans="1:12" s="8" customFormat="1" ht="19.5" customHeight="1" x14ac:dyDescent="0.25">
      <c r="A405" s="3">
        <f>IFERROR(VLOOKUP(B405,'[1]DADOS (OCULTAR)'!$Q$3:$S$136,3,0),"")</f>
        <v>9039744000860</v>
      </c>
      <c r="B405" s="4" t="str">
        <f>'[1]TCE - ANEXO IV - Preencher'!C414</f>
        <v>HOSPITAL DOM HÉLDER CÂMARA - CG. Nº 018/2022</v>
      </c>
      <c r="C405" s="4" t="str">
        <f>'[1]TCE - ANEXO IV - Preencher'!E414</f>
        <v>3.13 - Materiais e Materiais Ortopédicos e Corretivos (OPME)</v>
      </c>
      <c r="D405" s="3" t="str">
        <f>'[1]TCE - ANEXO IV - Preencher'!F414</f>
        <v>01.437.707/0001-22</v>
      </c>
      <c r="E405" s="5" t="str">
        <f>'[1]TCE - ANEXO IV - Preencher'!G414</f>
        <v>SCITECH PRODUTOS MEDICOS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000567480</v>
      </c>
      <c r="I405" s="6" t="str">
        <f>IF('[1]TCE - ANEXO IV - Preencher'!K414="","",'[1]TCE - ANEXO IV - Preencher'!K414)</f>
        <v>26/12/2025</v>
      </c>
      <c r="J405" s="5" t="str">
        <f>'[1]TCE - ANEXO IV - Preencher'!L414</f>
        <v>52251201437707000122550550005674801433935487</v>
      </c>
      <c r="K405" s="5" t="str">
        <f>IF(F405="B",LEFT('[1]TCE - ANEXO IV - Preencher'!M414,2),IF(F405="S",LEFT('[1]TCE - ANEXO IV - Preencher'!M414,7),IF('[1]TCE - ANEXO IV - Preencher'!H414="","")))</f>
        <v>52</v>
      </c>
      <c r="L405" s="7">
        <f>'[1]TCE - ANEXO IV - Preencher'!N414</f>
        <v>1100</v>
      </c>
    </row>
    <row r="406" spans="1:12" s="8" customFormat="1" ht="19.5" customHeight="1" x14ac:dyDescent="0.25">
      <c r="A406" s="3">
        <f>IFERROR(VLOOKUP(B406,'[1]DADOS (OCULTAR)'!$Q$3:$S$136,3,0),"")</f>
        <v>9039744000860</v>
      </c>
      <c r="B406" s="4" t="str">
        <f>'[1]TCE - ANEXO IV - Preencher'!C415</f>
        <v>HOSPITAL DOM HÉLDER CÂMARA - CG. Nº 018/2022</v>
      </c>
      <c r="C406" s="4" t="str">
        <f>'[1]TCE - ANEXO IV - Preencher'!E415</f>
        <v>3.13 - Materiais e Materiais Ortopédicos e Corretivos (OPME)</v>
      </c>
      <c r="D406" s="3" t="str">
        <f>'[1]TCE - ANEXO IV - Preencher'!F415</f>
        <v>01.437.707/0001-22</v>
      </c>
      <c r="E406" s="5" t="str">
        <f>'[1]TCE - ANEXO IV - Preencher'!G415</f>
        <v>SCITECH PRODUTOS MEDICOS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000567482</v>
      </c>
      <c r="I406" s="6" t="str">
        <f>IF('[1]TCE - ANEXO IV - Preencher'!K415="","",'[1]TCE - ANEXO IV - Preencher'!K415)</f>
        <v>26/12/2025</v>
      </c>
      <c r="J406" s="5" t="str">
        <f>'[1]TCE - ANEXO IV - Preencher'!L415</f>
        <v>52251201437707000122550550005674821374573841</v>
      </c>
      <c r="K406" s="5" t="str">
        <f>IF(F406="B",LEFT('[1]TCE - ANEXO IV - Preencher'!M415,2),IF(F406="S",LEFT('[1]TCE - ANEXO IV - Preencher'!M415,7),IF('[1]TCE - ANEXO IV - Preencher'!H415="","")))</f>
        <v>52</v>
      </c>
      <c r="L406" s="7">
        <f>'[1]TCE - ANEXO IV - Preencher'!N415</f>
        <v>1100</v>
      </c>
    </row>
    <row r="407" spans="1:12" s="8" customFormat="1" ht="19.5" customHeight="1" x14ac:dyDescent="0.25">
      <c r="A407" s="3">
        <f>IFERROR(VLOOKUP(B407,'[1]DADOS (OCULTAR)'!$Q$3:$S$136,3,0),"")</f>
        <v>9039744000860</v>
      </c>
      <c r="B407" s="4" t="str">
        <f>'[1]TCE - ANEXO IV - Preencher'!C416</f>
        <v>HOSPITAL DOM HÉLDER CÂMARA - CG. Nº 018/2022</v>
      </c>
      <c r="C407" s="4" t="str">
        <f>'[1]TCE - ANEXO IV - Preencher'!E416</f>
        <v>3.13 - Materiais e Materiais Ortopédicos e Corretivos (OPME)</v>
      </c>
      <c r="D407" s="3" t="str">
        <f>'[1]TCE - ANEXO IV - Preencher'!F416</f>
        <v>01.437.707/0001-22</v>
      </c>
      <c r="E407" s="5" t="str">
        <f>'[1]TCE - ANEXO IV - Preencher'!G416</f>
        <v>SCITECH PRODUTOS MEDICOS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000567483</v>
      </c>
      <c r="I407" s="6" t="str">
        <f>IF('[1]TCE - ANEXO IV - Preencher'!K416="","",'[1]TCE - ANEXO IV - Preencher'!K416)</f>
        <v>26/12/2025</v>
      </c>
      <c r="J407" s="5" t="str">
        <f>'[1]TCE - ANEXO IV - Preencher'!L416</f>
        <v>52251201437707000122550550005674831148839493</v>
      </c>
      <c r="K407" s="5" t="str">
        <f>IF(F407="B",LEFT('[1]TCE - ANEXO IV - Preencher'!M416,2),IF(F407="S",LEFT('[1]TCE - ANEXO IV - Preencher'!M416,7),IF('[1]TCE - ANEXO IV - Preencher'!H416="","")))</f>
        <v>52</v>
      </c>
      <c r="L407" s="7">
        <f>'[1]TCE - ANEXO IV - Preencher'!N416</f>
        <v>350</v>
      </c>
    </row>
    <row r="408" spans="1:12" s="8" customFormat="1" ht="19.5" customHeight="1" x14ac:dyDescent="0.25">
      <c r="A408" s="3">
        <f>IFERROR(VLOOKUP(B408,'[1]DADOS (OCULTAR)'!$Q$3:$S$136,3,0),"")</f>
        <v>9039744000860</v>
      </c>
      <c r="B408" s="4" t="str">
        <f>'[1]TCE - ANEXO IV - Preencher'!C417</f>
        <v>HOSPITAL DOM HÉLDER CÂMARA - CG. Nº 018/2022</v>
      </c>
      <c r="C408" s="4" t="str">
        <f>'[1]TCE - ANEXO IV - Preencher'!E417</f>
        <v>3.13 - Materiais e Materiais Ortopédicos e Corretivos (OPME)</v>
      </c>
      <c r="D408" s="3" t="str">
        <f>'[1]TCE - ANEXO IV - Preencher'!F417</f>
        <v>01.437.707/0001-22</v>
      </c>
      <c r="E408" s="5" t="str">
        <f>'[1]TCE - ANEXO IV - Preencher'!G417</f>
        <v>SCITECH PRODUTOS MEDICOS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000567809</v>
      </c>
      <c r="I408" s="6" t="str">
        <f>IF('[1]TCE - ANEXO IV - Preencher'!K417="","",'[1]TCE - ANEXO IV - Preencher'!K417)</f>
        <v>29/12/2025</v>
      </c>
      <c r="J408" s="5" t="str">
        <f>'[1]TCE - ANEXO IV - Preencher'!L417</f>
        <v>52251201437707000122550550005678091625927292</v>
      </c>
      <c r="K408" s="5" t="str">
        <f>IF(F408="B",LEFT('[1]TCE - ANEXO IV - Preencher'!M417,2),IF(F408="S",LEFT('[1]TCE - ANEXO IV - Preencher'!M417,7),IF('[1]TCE - ANEXO IV - Preencher'!H417="","")))</f>
        <v>52</v>
      </c>
      <c r="L408" s="7">
        <f>'[1]TCE - ANEXO IV - Preencher'!N417</f>
        <v>1100</v>
      </c>
    </row>
    <row r="409" spans="1:12" s="8" customFormat="1" ht="19.5" customHeight="1" x14ac:dyDescent="0.25">
      <c r="A409" s="3">
        <f>IFERROR(VLOOKUP(B409,'[1]DADOS (OCULTAR)'!$Q$3:$S$136,3,0),"")</f>
        <v>9039744000860</v>
      </c>
      <c r="B409" s="4" t="str">
        <f>'[1]TCE - ANEXO IV - Preencher'!C418</f>
        <v>HOSPITAL DOM HÉLDER CÂMARA - CG. Nº 018/2022</v>
      </c>
      <c r="C409" s="4" t="str">
        <f>'[1]TCE - ANEXO IV - Preencher'!E418</f>
        <v>3.13 - Materiais e Materiais Ortopédicos e Corretivos (OPME)</v>
      </c>
      <c r="D409" s="3" t="str">
        <f>'[1]TCE - ANEXO IV - Preencher'!F418</f>
        <v>01.437.707/0001-22</v>
      </c>
      <c r="E409" s="5" t="str">
        <f>'[1]TCE - ANEXO IV - Preencher'!G418</f>
        <v>SCITECH PRODUTOS MEDICOS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000567810</v>
      </c>
      <c r="I409" s="6" t="str">
        <f>IF('[1]TCE - ANEXO IV - Preencher'!K418="","",'[1]TCE - ANEXO IV - Preencher'!K418)</f>
        <v>29/12/2025</v>
      </c>
      <c r="J409" s="5" t="str">
        <f>'[1]TCE - ANEXO IV - Preencher'!L418</f>
        <v>52251201437707000122550550005678101175498710</v>
      </c>
      <c r="K409" s="5" t="str">
        <f>IF(F409="B",LEFT('[1]TCE - ANEXO IV - Preencher'!M418,2),IF(F409="S",LEFT('[1]TCE - ANEXO IV - Preencher'!M418,7),IF('[1]TCE - ANEXO IV - Preencher'!H418="","")))</f>
        <v>52</v>
      </c>
      <c r="L409" s="7">
        <f>'[1]TCE - ANEXO IV - Preencher'!N418</f>
        <v>350</v>
      </c>
    </row>
    <row r="410" spans="1:12" s="8" customFormat="1" ht="19.5" customHeight="1" x14ac:dyDescent="0.25">
      <c r="A410" s="3">
        <f>IFERROR(VLOOKUP(B410,'[1]DADOS (OCULTAR)'!$Q$3:$S$136,3,0),"")</f>
        <v>9039744000860</v>
      </c>
      <c r="B410" s="4" t="str">
        <f>'[1]TCE - ANEXO IV - Preencher'!C419</f>
        <v>HOSPITAL DOM HÉLDER CÂMARA - CG. Nº 018/2022</v>
      </c>
      <c r="C410" s="4" t="str">
        <f>'[1]TCE - ANEXO IV - Preencher'!E419</f>
        <v>3.13 - Materiais e Materiais Ortopédicos e Corretivos (OPME)</v>
      </c>
      <c r="D410" s="3" t="str">
        <f>'[1]TCE - ANEXO IV - Preencher'!F419</f>
        <v>01.437.707/0001-22</v>
      </c>
      <c r="E410" s="5" t="str">
        <f>'[1]TCE - ANEXO IV - Preencher'!G419</f>
        <v>SCITECH PRODUTOS MEDICOS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000567983</v>
      </c>
      <c r="I410" s="6" t="str">
        <f>IF('[1]TCE - ANEXO IV - Preencher'!K419="","",'[1]TCE - ANEXO IV - Preencher'!K419)</f>
        <v>19/12/2025</v>
      </c>
      <c r="J410" s="5" t="str">
        <f>'[1]TCE - ANEXO IV - Preencher'!L419</f>
        <v>52251201437707000122550550005679831407961432</v>
      </c>
      <c r="K410" s="5" t="str">
        <f>IF(F410="B",LEFT('[1]TCE - ANEXO IV - Preencher'!M419,2),IF(F410="S",LEFT('[1]TCE - ANEXO IV - Preencher'!M419,7),IF('[1]TCE - ANEXO IV - Preencher'!H419="","")))</f>
        <v>52</v>
      </c>
      <c r="L410" s="7">
        <f>'[1]TCE - ANEXO IV - Preencher'!N419</f>
        <v>1100</v>
      </c>
    </row>
    <row r="411" spans="1:12" s="8" customFormat="1" ht="19.5" customHeight="1" x14ac:dyDescent="0.25">
      <c r="A411" s="3">
        <f>IFERROR(VLOOKUP(B411,'[1]DADOS (OCULTAR)'!$Q$3:$S$136,3,0),"")</f>
        <v>9039744000860</v>
      </c>
      <c r="B411" s="4" t="str">
        <f>'[1]TCE - ANEXO IV - Preencher'!C420</f>
        <v>HOSPITAL DOM HÉLDER CÂMARA - CG. Nº 018/2022</v>
      </c>
      <c r="C411" s="4" t="str">
        <f>'[1]TCE - ANEXO IV - Preencher'!E420</f>
        <v>3.13 - Materiais e Materiais Ortopédicos e Corretivos (OPME)</v>
      </c>
      <c r="D411" s="3" t="str">
        <f>'[1]TCE - ANEXO IV - Preencher'!F420</f>
        <v>01.437.707/0001-22</v>
      </c>
      <c r="E411" s="5" t="str">
        <f>'[1]TCE - ANEXO IV - Preencher'!G420</f>
        <v>SCITECH PRODUTOS MEDICOS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000567984</v>
      </c>
      <c r="I411" s="6" t="str">
        <f>IF('[1]TCE - ANEXO IV - Preencher'!K420="","",'[1]TCE - ANEXO IV - Preencher'!K420)</f>
        <v>29/12/2025</v>
      </c>
      <c r="J411" s="5" t="str">
        <f>'[1]TCE - ANEXO IV - Preencher'!L420</f>
        <v>52251201437707000122550550005679841269352441</v>
      </c>
      <c r="K411" s="5" t="str">
        <f>IF(F411="B",LEFT('[1]TCE - ANEXO IV - Preencher'!M420,2),IF(F411="S",LEFT('[1]TCE - ANEXO IV - Preencher'!M420,7),IF('[1]TCE - ANEXO IV - Preencher'!H420="","")))</f>
        <v>52</v>
      </c>
      <c r="L411" s="7">
        <f>'[1]TCE - ANEXO IV - Preencher'!N420</f>
        <v>3650</v>
      </c>
    </row>
    <row r="412" spans="1:12" s="8" customFormat="1" ht="19.5" customHeight="1" x14ac:dyDescent="0.25">
      <c r="A412" s="3">
        <f>IFERROR(VLOOKUP(B412,'[1]DADOS (OCULTAR)'!$Q$3:$S$136,3,0),"")</f>
        <v>9039744000860</v>
      </c>
      <c r="B412" s="4" t="str">
        <f>'[1]TCE - ANEXO IV - Preencher'!C421</f>
        <v>HOSPITAL DOM HÉLDER CÂMARA - CG. Nº 018/2022</v>
      </c>
      <c r="C412" s="4" t="str">
        <f>'[1]TCE - ANEXO IV - Preencher'!E421</f>
        <v>3.13 - Materiais e Materiais Ortopédicos e Corretivos (OPME)</v>
      </c>
      <c r="D412" s="3" t="str">
        <f>'[1]TCE - ANEXO IV - Preencher'!F421</f>
        <v>01.437.707/0001-22</v>
      </c>
      <c r="E412" s="5" t="str">
        <f>'[1]TCE - ANEXO IV - Preencher'!G421</f>
        <v>SCITECH PRODUTOS MEDICOS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000567985</v>
      </c>
      <c r="I412" s="6" t="str">
        <f>IF('[1]TCE - ANEXO IV - Preencher'!K421="","",'[1]TCE - ANEXO IV - Preencher'!K421)</f>
        <v>29/12/2025</v>
      </c>
      <c r="J412" s="5" t="str">
        <f>'[1]TCE - ANEXO IV - Preencher'!L421</f>
        <v>52251201437707000122550550005679851721367429</v>
      </c>
      <c r="K412" s="5" t="str">
        <f>IF(F412="B",LEFT('[1]TCE - ANEXO IV - Preencher'!M421,2),IF(F412="S",LEFT('[1]TCE - ANEXO IV - Preencher'!M421,7),IF('[1]TCE - ANEXO IV - Preencher'!H421="","")))</f>
        <v>52</v>
      </c>
      <c r="L412" s="7">
        <f>'[1]TCE - ANEXO IV - Preencher'!N421</f>
        <v>2200</v>
      </c>
    </row>
    <row r="413" spans="1:12" s="8" customFormat="1" ht="19.5" customHeight="1" x14ac:dyDescent="0.25">
      <c r="A413" s="3">
        <f>IFERROR(VLOOKUP(B413,'[1]DADOS (OCULTAR)'!$Q$3:$S$136,3,0),"")</f>
        <v>9039744000860</v>
      </c>
      <c r="B413" s="4" t="str">
        <f>'[1]TCE - ANEXO IV - Preencher'!C422</f>
        <v>HOSPITAL DOM HÉLDER CÂMARA - CG. Nº 018/2022</v>
      </c>
      <c r="C413" s="4" t="str">
        <f>'[1]TCE - ANEXO IV - Preencher'!E422</f>
        <v>3.13 - Materiais e Materiais Ortopédicos e Corretivos (OPME)</v>
      </c>
      <c r="D413" s="3" t="str">
        <f>'[1]TCE - ANEXO IV - Preencher'!F422</f>
        <v>01.437.707/0001-22</v>
      </c>
      <c r="E413" s="5" t="str">
        <f>'[1]TCE - ANEXO IV - Preencher'!G422</f>
        <v>SCITECH PRODUTOS MEDICOS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000567986</v>
      </c>
      <c r="I413" s="6" t="str">
        <f>IF('[1]TCE - ANEXO IV - Preencher'!K422="","",'[1]TCE - ANEXO IV - Preencher'!K422)</f>
        <v>29/12/2025</v>
      </c>
      <c r="J413" s="5" t="str">
        <f>'[1]TCE - ANEXO IV - Preencher'!L422</f>
        <v>52251201437707000122550550005679861735649941</v>
      </c>
      <c r="K413" s="5" t="str">
        <f>IF(F413="B",LEFT('[1]TCE - ANEXO IV - Preencher'!M422,2),IF(F413="S",LEFT('[1]TCE - ANEXO IV - Preencher'!M422,7),IF('[1]TCE - ANEXO IV - Preencher'!H422="","")))</f>
        <v>52</v>
      </c>
      <c r="L413" s="7">
        <f>'[1]TCE - ANEXO IV - Preencher'!N422</f>
        <v>2200</v>
      </c>
    </row>
    <row r="414" spans="1:12" s="8" customFormat="1" ht="19.5" customHeight="1" x14ac:dyDescent="0.25">
      <c r="A414" s="3">
        <f>IFERROR(VLOOKUP(B414,'[1]DADOS (OCULTAR)'!$Q$3:$S$136,3,0),"")</f>
        <v>9039744000860</v>
      </c>
      <c r="B414" s="4" t="str">
        <f>'[1]TCE - ANEXO IV - Preencher'!C423</f>
        <v>HOSPITAL DOM HÉLDER CÂMARA - CG. Nº 018/2022</v>
      </c>
      <c r="C414" s="4" t="str">
        <f>'[1]TCE - ANEXO IV - Preencher'!E423</f>
        <v>3.13 - Materiais e Materiais Ortopédicos e Corretivos (OPME)</v>
      </c>
      <c r="D414" s="3" t="str">
        <f>'[1]TCE - ANEXO IV - Preencher'!F423</f>
        <v>01.437.707/0001-22</v>
      </c>
      <c r="E414" s="5" t="str">
        <f>'[1]TCE - ANEXO IV - Preencher'!G423</f>
        <v>SCITECH PRODUTOS MEDICOS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000567988</v>
      </c>
      <c r="I414" s="6" t="str">
        <f>IF('[1]TCE - ANEXO IV - Preencher'!K423="","",'[1]TCE - ANEXO IV - Preencher'!K423)</f>
        <v>29/12/2025</v>
      </c>
      <c r="J414" s="5" t="str">
        <f>'[1]TCE - ANEXO IV - Preencher'!L423</f>
        <v>52251201437707000122550550005679881746100924</v>
      </c>
      <c r="K414" s="5" t="str">
        <f>IF(F414="B",LEFT('[1]TCE - ANEXO IV - Preencher'!M423,2),IF(F414="S",LEFT('[1]TCE - ANEXO IV - Preencher'!M423,7),IF('[1]TCE - ANEXO IV - Preencher'!H423="","")))</f>
        <v>52</v>
      </c>
      <c r="L414" s="7">
        <f>'[1]TCE - ANEXO IV - Preencher'!N423</f>
        <v>1800</v>
      </c>
    </row>
    <row r="415" spans="1:12" s="8" customFormat="1" ht="19.5" customHeight="1" x14ac:dyDescent="0.25">
      <c r="A415" s="3">
        <f>IFERROR(VLOOKUP(B415,'[1]DADOS (OCULTAR)'!$Q$3:$S$136,3,0),"")</f>
        <v>9039744000860</v>
      </c>
      <c r="B415" s="4" t="str">
        <f>'[1]TCE - ANEXO IV - Preencher'!C424</f>
        <v>HOSPITAL DOM HÉLDER CÂMARA - CG. Nº 018/2022</v>
      </c>
      <c r="C415" s="4" t="str">
        <f>'[1]TCE - ANEXO IV - Preencher'!E424</f>
        <v>3.13 - Materiais e Materiais Ortopédicos e Corretivos (OPME)</v>
      </c>
      <c r="D415" s="3" t="str">
        <f>'[1]TCE - ANEXO IV - Preencher'!F424</f>
        <v>01.437.707/0001-22</v>
      </c>
      <c r="E415" s="5" t="str">
        <f>'[1]TCE - ANEXO IV - Preencher'!G424</f>
        <v>SCITECH PRODUTOS MEDICOS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000567989</v>
      </c>
      <c r="I415" s="6" t="str">
        <f>IF('[1]TCE - ANEXO IV - Preencher'!K424="","",'[1]TCE - ANEXO IV - Preencher'!K424)</f>
        <v>29/12/2025</v>
      </c>
      <c r="J415" s="5" t="str">
        <f>'[1]TCE - ANEXO IV - Preencher'!L424</f>
        <v>52251201437707000122550550005679891508971348</v>
      </c>
      <c r="K415" s="5" t="str">
        <f>IF(F415="B",LEFT('[1]TCE - ANEXO IV - Preencher'!M424,2),IF(F415="S",LEFT('[1]TCE - ANEXO IV - Preencher'!M424,7),IF('[1]TCE - ANEXO IV - Preencher'!H424="","")))</f>
        <v>52</v>
      </c>
      <c r="L415" s="7">
        <f>'[1]TCE - ANEXO IV - Preencher'!N424</f>
        <v>1100</v>
      </c>
    </row>
    <row r="416" spans="1:12" s="8" customFormat="1" ht="19.5" customHeight="1" x14ac:dyDescent="0.25">
      <c r="A416" s="3">
        <f>IFERROR(VLOOKUP(B416,'[1]DADOS (OCULTAR)'!$Q$3:$S$136,3,0),"")</f>
        <v>9039744000860</v>
      </c>
      <c r="B416" s="4" t="str">
        <f>'[1]TCE - ANEXO IV - Preencher'!C425</f>
        <v>HOSPITAL DOM HÉLDER CÂMARA - CG. Nº 018/2022</v>
      </c>
      <c r="C416" s="4" t="str">
        <f>'[1]TCE - ANEXO IV - Preencher'!E425</f>
        <v>3.13 - Materiais e Materiais Ortopédicos e Corretivos (OPME)</v>
      </c>
      <c r="D416" s="3" t="str">
        <f>'[1]TCE - ANEXO IV - Preencher'!F425</f>
        <v>01.437.707/0001-22</v>
      </c>
      <c r="E416" s="5" t="str">
        <f>'[1]TCE - ANEXO IV - Preencher'!G425</f>
        <v>SCITECH PRODUTOS MEDICOS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000568083</v>
      </c>
      <c r="I416" s="6" t="str">
        <f>IF('[1]TCE - ANEXO IV - Preencher'!K425="","",'[1]TCE - ANEXO IV - Preencher'!K425)</f>
        <v>30/12/2025</v>
      </c>
      <c r="J416" s="5" t="str">
        <f>'[1]TCE - ANEXO IV - Preencher'!L425</f>
        <v>52251201437707000122550550005680831964905427</v>
      </c>
      <c r="K416" s="5" t="str">
        <f>IF(F416="B",LEFT('[1]TCE - ANEXO IV - Preencher'!M425,2),IF(F416="S",LEFT('[1]TCE - ANEXO IV - Preencher'!M425,7),IF('[1]TCE - ANEXO IV - Preencher'!H425="","")))</f>
        <v>52</v>
      </c>
      <c r="L416" s="7">
        <f>'[1]TCE - ANEXO IV - Preencher'!N425</f>
        <v>1100</v>
      </c>
    </row>
    <row r="417" spans="1:12" s="8" customFormat="1" ht="19.5" customHeight="1" x14ac:dyDescent="0.25">
      <c r="A417" s="3">
        <f>IFERROR(VLOOKUP(B417,'[1]DADOS (OCULTAR)'!$Q$3:$S$136,3,0),"")</f>
        <v>9039744000860</v>
      </c>
      <c r="B417" s="4" t="str">
        <f>'[1]TCE - ANEXO IV - Preencher'!C426</f>
        <v>HOSPITAL DOM HÉLDER CÂMARA - CG. Nº 018/2022</v>
      </c>
      <c r="C417" s="4" t="str">
        <f>'[1]TCE - ANEXO IV - Preencher'!E426</f>
        <v>3.13 - Materiais e Materiais Ortopédicos e Corretivos (OPME)</v>
      </c>
      <c r="D417" s="3" t="str">
        <f>'[1]TCE - ANEXO IV - Preencher'!F426</f>
        <v>01.437.707/0001-22</v>
      </c>
      <c r="E417" s="5" t="str">
        <f>'[1]TCE - ANEXO IV - Preencher'!G426</f>
        <v>SCITECH PRODUTOS MEDICOS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000568109</v>
      </c>
      <c r="I417" s="6" t="str">
        <f>IF('[1]TCE - ANEXO IV - Preencher'!K426="","",'[1]TCE - ANEXO IV - Preencher'!K426)</f>
        <v>30/12/2025</v>
      </c>
      <c r="J417" s="5" t="str">
        <f>'[1]TCE - ANEXO IV - Preencher'!L426</f>
        <v>52251201437707000122550550005681091747915325</v>
      </c>
      <c r="K417" s="5" t="str">
        <f>IF(F417="B",LEFT('[1]TCE - ANEXO IV - Preencher'!M426,2),IF(F417="S",LEFT('[1]TCE - ANEXO IV - Preencher'!M426,7),IF('[1]TCE - ANEXO IV - Preencher'!H426="","")))</f>
        <v>52</v>
      </c>
      <c r="L417" s="7">
        <f>'[1]TCE - ANEXO IV - Preencher'!N426</f>
        <v>2200</v>
      </c>
    </row>
    <row r="418" spans="1:12" s="8" customFormat="1" ht="19.5" customHeight="1" x14ac:dyDescent="0.25">
      <c r="A418" s="3">
        <f>IFERROR(VLOOKUP(B418,'[1]DADOS (OCULTAR)'!$Q$3:$S$136,3,0),"")</f>
        <v>9039744000860</v>
      </c>
      <c r="B418" s="4" t="str">
        <f>'[1]TCE - ANEXO IV - Preencher'!C427</f>
        <v>HOSPITAL DOM HÉLDER CÂMARA - CG. Nº 018/2022</v>
      </c>
      <c r="C418" s="4" t="str">
        <f>'[1]TCE - ANEXO IV - Preencher'!E427</f>
        <v>3.13 - Materiais e Materiais Ortopédicos e Corretivos (OPME)</v>
      </c>
      <c r="D418" s="3" t="str">
        <f>'[1]TCE - ANEXO IV - Preencher'!F427</f>
        <v>01.437.707/0001-22</v>
      </c>
      <c r="E418" s="5" t="str">
        <f>'[1]TCE - ANEXO IV - Preencher'!G427</f>
        <v>SCITECH PRODUTOS MEDICOS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000568647</v>
      </c>
      <c r="I418" s="6" t="str">
        <f>IF('[1]TCE - ANEXO IV - Preencher'!K427="","",'[1]TCE - ANEXO IV - Preencher'!K427)</f>
        <v>05/01/2026</v>
      </c>
      <c r="J418" s="5" t="str">
        <f>'[1]TCE - ANEXO IV - Preencher'!L427</f>
        <v>52260101437707000122550550005686471339467714</v>
      </c>
      <c r="K418" s="5" t="str">
        <f>IF(F418="B",LEFT('[1]TCE - ANEXO IV - Preencher'!M427,2),IF(F418="S",LEFT('[1]TCE - ANEXO IV - Preencher'!M427,7),IF('[1]TCE - ANEXO IV - Preencher'!H427="","")))</f>
        <v>52</v>
      </c>
      <c r="L418" s="7">
        <f>'[1]TCE - ANEXO IV - Preencher'!N427</f>
        <v>1100</v>
      </c>
    </row>
    <row r="419" spans="1:12" s="8" customFormat="1" ht="19.5" customHeight="1" x14ac:dyDescent="0.25">
      <c r="A419" s="3">
        <f>IFERROR(VLOOKUP(B419,'[1]DADOS (OCULTAR)'!$Q$3:$S$136,3,0),"")</f>
        <v>9039744000860</v>
      </c>
      <c r="B419" s="4" t="str">
        <f>'[1]TCE - ANEXO IV - Preencher'!C428</f>
        <v>HOSPITAL DOM HÉLDER CÂMARA - CG. Nº 018/2022</v>
      </c>
      <c r="C419" s="4" t="str">
        <f>'[1]TCE - ANEXO IV - Preencher'!E428</f>
        <v>3.13 - Materiais e Materiais Ortopédicos e Corretivos (OPME)</v>
      </c>
      <c r="D419" s="3" t="str">
        <f>'[1]TCE - ANEXO IV - Preencher'!F428</f>
        <v>01.437.707/0001-22</v>
      </c>
      <c r="E419" s="5" t="str">
        <f>'[1]TCE - ANEXO IV - Preencher'!G428</f>
        <v>SCITECH PRODUTOS MEDICOS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000568649</v>
      </c>
      <c r="I419" s="6" t="str">
        <f>IF('[1]TCE - ANEXO IV - Preencher'!K428="","",'[1]TCE - ANEXO IV - Preencher'!K428)</f>
        <v>05/01/2026</v>
      </c>
      <c r="J419" s="5" t="str">
        <f>'[1]TCE - ANEXO IV - Preencher'!L428</f>
        <v>52260101437707000122550550005686491324004840</v>
      </c>
      <c r="K419" s="5" t="str">
        <f>IF(F419="B",LEFT('[1]TCE - ANEXO IV - Preencher'!M428,2),IF(F419="S",LEFT('[1]TCE - ANEXO IV - Preencher'!M428,7),IF('[1]TCE - ANEXO IV - Preencher'!H428="","")))</f>
        <v>52</v>
      </c>
      <c r="L419" s="7">
        <f>'[1]TCE - ANEXO IV - Preencher'!N428</f>
        <v>3650</v>
      </c>
    </row>
    <row r="420" spans="1:12" s="8" customFormat="1" ht="19.5" customHeight="1" x14ac:dyDescent="0.25">
      <c r="A420" s="3">
        <f>IFERROR(VLOOKUP(B420,'[1]DADOS (OCULTAR)'!$Q$3:$S$136,3,0),"")</f>
        <v>9039744000860</v>
      </c>
      <c r="B420" s="4" t="str">
        <f>'[1]TCE - ANEXO IV - Preencher'!C429</f>
        <v>HOSPITAL DOM HÉLDER CÂMARA - CG. Nº 018/2022</v>
      </c>
      <c r="C420" s="4" t="str">
        <f>'[1]TCE - ANEXO IV - Preencher'!E429</f>
        <v>3.13 - Materiais e Materiais Ortopédicos e Corretivos (OPME)</v>
      </c>
      <c r="D420" s="3" t="str">
        <f>'[1]TCE - ANEXO IV - Preencher'!F429</f>
        <v>01.437.707/0001-22</v>
      </c>
      <c r="E420" s="5" t="str">
        <f>'[1]TCE - ANEXO IV - Preencher'!G429</f>
        <v>SCITECH PRODUTOS MEDICOS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000568653</v>
      </c>
      <c r="I420" s="6" t="str">
        <f>IF('[1]TCE - ANEXO IV - Preencher'!K429="","",'[1]TCE - ANEXO IV - Preencher'!K429)</f>
        <v>05/01/2026</v>
      </c>
      <c r="J420" s="5" t="str">
        <f>'[1]TCE - ANEXO IV - Preencher'!L429</f>
        <v>52260101437707000122550550005686531754001032</v>
      </c>
      <c r="K420" s="5" t="str">
        <f>IF(F420="B",LEFT('[1]TCE - ANEXO IV - Preencher'!M429,2),IF(F420="S",LEFT('[1]TCE - ANEXO IV - Preencher'!M429,7),IF('[1]TCE - ANEXO IV - Preencher'!H429="","")))</f>
        <v>52</v>
      </c>
      <c r="L420" s="7">
        <f>'[1]TCE - ANEXO IV - Preencher'!N429</f>
        <v>1100</v>
      </c>
    </row>
    <row r="421" spans="1:12" s="8" customFormat="1" ht="19.5" customHeight="1" x14ac:dyDescent="0.25">
      <c r="A421" s="3">
        <f>IFERROR(VLOOKUP(B421,'[1]DADOS (OCULTAR)'!$Q$3:$S$136,3,0),"")</f>
        <v>9039744000860</v>
      </c>
      <c r="B421" s="4" t="str">
        <f>'[1]TCE - ANEXO IV - Preencher'!C430</f>
        <v>HOSPITAL DOM HÉLDER CÂMARA - CG. Nº 018/2022</v>
      </c>
      <c r="C421" s="4" t="str">
        <f>'[1]TCE - ANEXO IV - Preencher'!E430</f>
        <v>3.13 - Materiais e Materiais Ortopédicos e Corretivos (OPME)</v>
      </c>
      <c r="D421" s="3" t="str">
        <f>'[1]TCE - ANEXO IV - Preencher'!F430</f>
        <v>01.437.707/0001-22</v>
      </c>
      <c r="E421" s="5" t="str">
        <f>'[1]TCE - ANEXO IV - Preencher'!G430</f>
        <v>SCITECH PRODUTOS MEDICOS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000568655</v>
      </c>
      <c r="I421" s="6" t="str">
        <f>IF('[1]TCE - ANEXO IV - Preencher'!K430="","",'[1]TCE - ANEXO IV - Preencher'!K430)</f>
        <v>05/01/2026</v>
      </c>
      <c r="J421" s="5" t="str">
        <f>'[1]TCE - ANEXO IV - Preencher'!L430</f>
        <v>52260101437707000122550550005686551995992686</v>
      </c>
      <c r="K421" s="5" t="str">
        <f>IF(F421="B",LEFT('[1]TCE - ANEXO IV - Preencher'!M430,2),IF(F421="S",LEFT('[1]TCE - ANEXO IV - Preencher'!M430,7),IF('[1]TCE - ANEXO IV - Preencher'!H430="","")))</f>
        <v>52</v>
      </c>
      <c r="L421" s="7">
        <f>'[1]TCE - ANEXO IV - Preencher'!N430</f>
        <v>2200</v>
      </c>
    </row>
    <row r="422" spans="1:12" s="8" customFormat="1" ht="19.5" customHeight="1" x14ac:dyDescent="0.25">
      <c r="A422" s="3">
        <f>IFERROR(VLOOKUP(B422,'[1]DADOS (OCULTAR)'!$Q$3:$S$136,3,0),"")</f>
        <v>9039744000860</v>
      </c>
      <c r="B422" s="4" t="str">
        <f>'[1]TCE - ANEXO IV - Preencher'!C431</f>
        <v>HOSPITAL DOM HÉLDER CÂMARA - CG. Nº 018/2022</v>
      </c>
      <c r="C422" s="4" t="str">
        <f>'[1]TCE - ANEXO IV - Preencher'!E431</f>
        <v>3.13 - Materiais e Materiais Ortopédicos e Corretivos (OPME)</v>
      </c>
      <c r="D422" s="3" t="str">
        <f>'[1]TCE - ANEXO IV - Preencher'!F431</f>
        <v>01.437.707/0001-22</v>
      </c>
      <c r="E422" s="5" t="str">
        <f>'[1]TCE - ANEXO IV - Preencher'!G431</f>
        <v>SCITECH PRODUTOS MEDICOS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000568657</v>
      </c>
      <c r="I422" s="6" t="str">
        <f>IF('[1]TCE - ANEXO IV - Preencher'!K431="","",'[1]TCE - ANEXO IV - Preencher'!K431)</f>
        <v>05/01/2026</v>
      </c>
      <c r="J422" s="5" t="str">
        <f>'[1]TCE - ANEXO IV - Preencher'!L431</f>
        <v>52260101437707000122550550005686571639213706</v>
      </c>
      <c r="K422" s="5" t="str">
        <f>IF(F422="B",LEFT('[1]TCE - ANEXO IV - Preencher'!M431,2),IF(F422="S",LEFT('[1]TCE - ANEXO IV - Preencher'!M431,7),IF('[1]TCE - ANEXO IV - Preencher'!H431="","")))</f>
        <v>52</v>
      </c>
      <c r="L422" s="7">
        <f>'[1]TCE - ANEXO IV - Preencher'!N431</f>
        <v>2200</v>
      </c>
    </row>
    <row r="423" spans="1:12" s="8" customFormat="1" ht="19.5" customHeight="1" x14ac:dyDescent="0.25">
      <c r="A423" s="3">
        <f>IFERROR(VLOOKUP(B423,'[1]DADOS (OCULTAR)'!$Q$3:$S$136,3,0),"")</f>
        <v>9039744000860</v>
      </c>
      <c r="B423" s="4" t="str">
        <f>'[1]TCE - ANEXO IV - Preencher'!C432</f>
        <v>HOSPITAL DOM HÉLDER CÂMARA - CG. Nº 018/2022</v>
      </c>
      <c r="C423" s="4" t="str">
        <f>'[1]TCE - ANEXO IV - Preencher'!E432</f>
        <v>3.13 - Materiais e Materiais Ortopédicos e Corretivos (OPME)</v>
      </c>
      <c r="D423" s="3" t="str">
        <f>'[1]TCE - ANEXO IV - Preencher'!F432</f>
        <v>01.437.707/0001-22</v>
      </c>
      <c r="E423" s="5" t="str">
        <f>'[1]TCE - ANEXO IV - Preencher'!G432</f>
        <v>SCITECH PRODUTOS MEDICOS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000568658</v>
      </c>
      <c r="I423" s="6" t="str">
        <f>IF('[1]TCE - ANEXO IV - Preencher'!K432="","",'[1]TCE - ANEXO IV - Preencher'!K432)</f>
        <v>05/01/2026</v>
      </c>
      <c r="J423" s="5" t="str">
        <f>'[1]TCE - ANEXO IV - Preencher'!L432</f>
        <v>52260101437707000122550550005686581996130477</v>
      </c>
      <c r="K423" s="5" t="str">
        <f>IF(F423="B",LEFT('[1]TCE - ANEXO IV - Preencher'!M432,2),IF(F423="S",LEFT('[1]TCE - ANEXO IV - Preencher'!M432,7),IF('[1]TCE - ANEXO IV - Preencher'!H432="","")))</f>
        <v>52</v>
      </c>
      <c r="L423" s="7">
        <f>'[1]TCE - ANEXO IV - Preencher'!N432</f>
        <v>1450</v>
      </c>
    </row>
    <row r="424" spans="1:12" s="8" customFormat="1" ht="19.5" customHeight="1" x14ac:dyDescent="0.25">
      <c r="A424" s="3">
        <f>IFERROR(VLOOKUP(B424,'[1]DADOS (OCULTAR)'!$Q$3:$S$136,3,0),"")</f>
        <v>9039744000860</v>
      </c>
      <c r="B424" s="4" t="str">
        <f>'[1]TCE - ANEXO IV - Preencher'!C433</f>
        <v>HOSPITAL DOM HÉLDER CÂMARA - CG. Nº 018/2022</v>
      </c>
      <c r="C424" s="4" t="str">
        <f>'[1]TCE - ANEXO IV - Preencher'!E433</f>
        <v>3.13 - Materiais e Materiais Ortopédicos e Corretivos (OPME)</v>
      </c>
      <c r="D424" s="3" t="str">
        <f>'[1]TCE - ANEXO IV - Preencher'!F433</f>
        <v>01.437.707/0001-22</v>
      </c>
      <c r="E424" s="5" t="str">
        <f>'[1]TCE - ANEXO IV - Preencher'!G433</f>
        <v>SCITECH PRODUTOS MEDICOS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000568660</v>
      </c>
      <c r="I424" s="6" t="str">
        <f>IF('[1]TCE - ANEXO IV - Preencher'!K433="","",'[1]TCE - ANEXO IV - Preencher'!K433)</f>
        <v>05/01/2026</v>
      </c>
      <c r="J424" s="5" t="str">
        <f>'[1]TCE - ANEXO IV - Preencher'!L433</f>
        <v>52260101437707000122550550005686601256959883</v>
      </c>
      <c r="K424" s="5" t="str">
        <f>IF(F424="B",LEFT('[1]TCE - ANEXO IV - Preencher'!M433,2),IF(F424="S",LEFT('[1]TCE - ANEXO IV - Preencher'!M433,7),IF('[1]TCE - ANEXO IV - Preencher'!H433="","")))</f>
        <v>52</v>
      </c>
      <c r="L424" s="7">
        <f>'[1]TCE - ANEXO IV - Preencher'!N433</f>
        <v>2550</v>
      </c>
    </row>
    <row r="425" spans="1:12" s="8" customFormat="1" ht="19.5" customHeight="1" x14ac:dyDescent="0.25">
      <c r="A425" s="3">
        <f>IFERROR(VLOOKUP(B425,'[1]DADOS (OCULTAR)'!$Q$3:$S$136,3,0),"")</f>
        <v>9039744000860</v>
      </c>
      <c r="B425" s="4" t="str">
        <f>'[1]TCE - ANEXO IV - Preencher'!C434</f>
        <v>HOSPITAL DOM HÉLDER CÂMARA - CG. Nº 018/2022</v>
      </c>
      <c r="C425" s="4" t="str">
        <f>'[1]TCE - ANEXO IV - Preencher'!E434</f>
        <v>3.13 - Materiais e Materiais Ortopédicos e Corretivos (OPME)</v>
      </c>
      <c r="D425" s="3" t="str">
        <f>'[1]TCE - ANEXO IV - Preencher'!F434</f>
        <v>01.437.707/0001-22</v>
      </c>
      <c r="E425" s="5" t="str">
        <f>'[1]TCE - ANEXO IV - Preencher'!G434</f>
        <v>SCITECH PRODUTOS MEDICOS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000569061</v>
      </c>
      <c r="I425" s="6" t="str">
        <f>IF('[1]TCE - ANEXO IV - Preencher'!K434="","",'[1]TCE - ANEXO IV - Preencher'!K434)</f>
        <v>06/01/2026</v>
      </c>
      <c r="J425" s="5" t="str">
        <f>'[1]TCE - ANEXO IV - Preencher'!L434</f>
        <v>52260101437707000122550550005690611186272999</v>
      </c>
      <c r="K425" s="5" t="str">
        <f>IF(F425="B",LEFT('[1]TCE - ANEXO IV - Preencher'!M434,2),IF(F425="S",LEFT('[1]TCE - ANEXO IV - Preencher'!M434,7),IF('[1]TCE - ANEXO IV - Preencher'!H434="","")))</f>
        <v>52</v>
      </c>
      <c r="L425" s="7">
        <f>'[1]TCE - ANEXO IV - Preencher'!N434</f>
        <v>2200</v>
      </c>
    </row>
    <row r="426" spans="1:12" s="8" customFormat="1" ht="19.5" customHeight="1" x14ac:dyDescent="0.25">
      <c r="A426" s="3">
        <f>IFERROR(VLOOKUP(B426,'[1]DADOS (OCULTAR)'!$Q$3:$S$136,3,0),"")</f>
        <v>9039744000860</v>
      </c>
      <c r="B426" s="4" t="str">
        <f>'[1]TCE - ANEXO IV - Preencher'!C435</f>
        <v>HOSPITAL DOM HÉLDER CÂMARA - CG. Nº 018/2022</v>
      </c>
      <c r="C426" s="4" t="str">
        <f>'[1]TCE - ANEXO IV - Preencher'!E435</f>
        <v>3.13 - Materiais e Materiais Ortopédicos e Corretivos (OPME)</v>
      </c>
      <c r="D426" s="3" t="str">
        <f>'[1]TCE - ANEXO IV - Preencher'!F435</f>
        <v>01.437.707/0001-22</v>
      </c>
      <c r="E426" s="5" t="str">
        <f>'[1]TCE - ANEXO IV - Preencher'!G435</f>
        <v>SCITECH PRODUTOS MEDICOS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000569222</v>
      </c>
      <c r="I426" s="6" t="str">
        <f>IF('[1]TCE - ANEXO IV - Preencher'!K435="","",'[1]TCE - ANEXO IV - Preencher'!K435)</f>
        <v>07/01/2026</v>
      </c>
      <c r="J426" s="5" t="str">
        <f>'[1]TCE - ANEXO IV - Preencher'!L435</f>
        <v>52260101437707000122550550005692221157324750</v>
      </c>
      <c r="K426" s="5" t="str">
        <f>IF(F426="B",LEFT('[1]TCE - ANEXO IV - Preencher'!M435,2),IF(F426="S",LEFT('[1]TCE - ANEXO IV - Preencher'!M435,7),IF('[1]TCE - ANEXO IV - Preencher'!H435="","")))</f>
        <v>52</v>
      </c>
      <c r="L426" s="7">
        <f>'[1]TCE - ANEXO IV - Preencher'!N435</f>
        <v>4000</v>
      </c>
    </row>
    <row r="427" spans="1:12" s="8" customFormat="1" ht="19.5" customHeight="1" x14ac:dyDescent="0.25">
      <c r="A427" s="3">
        <f>IFERROR(VLOOKUP(B427,'[1]DADOS (OCULTAR)'!$Q$3:$S$136,3,0),"")</f>
        <v>9039744000860</v>
      </c>
      <c r="B427" s="4" t="str">
        <f>'[1]TCE - ANEXO IV - Preencher'!C436</f>
        <v>HOSPITAL DOM HÉLDER CÂMARA - CG. Nº 018/2022</v>
      </c>
      <c r="C427" s="4" t="str">
        <f>'[1]TCE - ANEXO IV - Preencher'!E436</f>
        <v>3.13 - Materiais e Materiais Ortopédicos e Corretivos (OPME)</v>
      </c>
      <c r="D427" s="3" t="str">
        <f>'[1]TCE - ANEXO IV - Preencher'!F436</f>
        <v>01.437.707/0001-22</v>
      </c>
      <c r="E427" s="5" t="str">
        <f>'[1]TCE - ANEXO IV - Preencher'!G436</f>
        <v>SCITECH PRODUTOS MEDICOS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000569646</v>
      </c>
      <c r="I427" s="6" t="str">
        <f>IF('[1]TCE - ANEXO IV - Preencher'!K436="","",'[1]TCE - ANEXO IV - Preencher'!K436)</f>
        <v>08/01/2026</v>
      </c>
      <c r="J427" s="5" t="str">
        <f>'[1]TCE - ANEXO IV - Preencher'!L436</f>
        <v>52260101437707000122550550005696461406070806</v>
      </c>
      <c r="K427" s="5" t="str">
        <f>IF(F427="B",LEFT('[1]TCE - ANEXO IV - Preencher'!M436,2),IF(F427="S",LEFT('[1]TCE - ANEXO IV - Preencher'!M436,7),IF('[1]TCE - ANEXO IV - Preencher'!H436="","")))</f>
        <v>52</v>
      </c>
      <c r="L427" s="7">
        <f>'[1]TCE - ANEXO IV - Preencher'!N436</f>
        <v>1800</v>
      </c>
    </row>
    <row r="428" spans="1:12" s="8" customFormat="1" ht="19.5" customHeight="1" x14ac:dyDescent="0.25">
      <c r="A428" s="3">
        <f>IFERROR(VLOOKUP(B428,'[1]DADOS (OCULTAR)'!$Q$3:$S$136,3,0),"")</f>
        <v>9039744000860</v>
      </c>
      <c r="B428" s="4" t="str">
        <f>'[1]TCE - ANEXO IV - Preencher'!C437</f>
        <v>HOSPITAL DOM HÉLDER CÂMARA - CG. Nº 018/2022</v>
      </c>
      <c r="C428" s="4" t="str">
        <f>'[1]TCE - ANEXO IV - Preencher'!E437</f>
        <v>3.13 - Materiais e Materiais Ortopédicos e Corretivos (OPME)</v>
      </c>
      <c r="D428" s="3" t="str">
        <f>'[1]TCE - ANEXO IV - Preencher'!F437</f>
        <v>01.437.707/0001-22</v>
      </c>
      <c r="E428" s="5" t="str">
        <f>'[1]TCE - ANEXO IV - Preencher'!G437</f>
        <v>SCITECH PRODUTOS MEDICOS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000569803</v>
      </c>
      <c r="I428" s="6" t="str">
        <f>IF('[1]TCE - ANEXO IV - Preencher'!K437="","",'[1]TCE - ANEXO IV - Preencher'!K437)</f>
        <v>09/01/2026</v>
      </c>
      <c r="J428" s="5" t="str">
        <f>'[1]TCE - ANEXO IV - Preencher'!L437</f>
        <v>52260101437707000122550550005698031758278415</v>
      </c>
      <c r="K428" s="5" t="str">
        <f>IF(F428="B",LEFT('[1]TCE - ANEXO IV - Preencher'!M437,2),IF(F428="S",LEFT('[1]TCE - ANEXO IV - Preencher'!M437,7),IF('[1]TCE - ANEXO IV - Preencher'!H437="","")))</f>
        <v>52</v>
      </c>
      <c r="L428" s="7">
        <f>'[1]TCE - ANEXO IV - Preencher'!N437</f>
        <v>3250</v>
      </c>
    </row>
    <row r="429" spans="1:12" s="8" customFormat="1" ht="19.5" customHeight="1" x14ac:dyDescent="0.25">
      <c r="A429" s="3">
        <f>IFERROR(VLOOKUP(B429,'[1]DADOS (OCULTAR)'!$Q$3:$S$136,3,0),"")</f>
        <v>9039744000860</v>
      </c>
      <c r="B429" s="4" t="str">
        <f>'[1]TCE - ANEXO IV - Preencher'!C438</f>
        <v>HOSPITAL DOM HÉLDER CÂMARA - CG. Nº 018/2022</v>
      </c>
      <c r="C429" s="4" t="str">
        <f>'[1]TCE - ANEXO IV - Preencher'!E438</f>
        <v>3.13 - Materiais e Materiais Ortopédicos e Corretivos (OPME)</v>
      </c>
      <c r="D429" s="3" t="str">
        <f>'[1]TCE - ANEXO IV - Preencher'!F438</f>
        <v>01.437.707/0001-22</v>
      </c>
      <c r="E429" s="5" t="str">
        <f>'[1]TCE - ANEXO IV - Preencher'!G438</f>
        <v>SCITECH PRODUTOS MEDICOS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000570086</v>
      </c>
      <c r="I429" s="6" t="str">
        <f>IF('[1]TCE - ANEXO IV - Preencher'!K438="","",'[1]TCE - ANEXO IV - Preencher'!K438)</f>
        <v>12/01/2026</v>
      </c>
      <c r="J429" s="5" t="str">
        <f>'[1]TCE - ANEXO IV - Preencher'!L438</f>
        <v>52260101437707000122550550005700861643561639</v>
      </c>
      <c r="K429" s="5" t="str">
        <f>IF(F429="B",LEFT('[1]TCE - ANEXO IV - Preencher'!M438,2),IF(F429="S",LEFT('[1]TCE - ANEXO IV - Preencher'!M438,7),IF('[1]TCE - ANEXO IV - Preencher'!H438="","")))</f>
        <v>52</v>
      </c>
      <c r="L429" s="7">
        <f>'[1]TCE - ANEXO IV - Preencher'!N438</f>
        <v>2550</v>
      </c>
    </row>
    <row r="430" spans="1:12" s="8" customFormat="1" ht="19.5" customHeight="1" x14ac:dyDescent="0.25">
      <c r="A430" s="3">
        <f>IFERROR(VLOOKUP(B430,'[1]DADOS (OCULTAR)'!$Q$3:$S$136,3,0),"")</f>
        <v>9039744000860</v>
      </c>
      <c r="B430" s="4" t="str">
        <f>'[1]TCE - ANEXO IV - Preencher'!C439</f>
        <v>HOSPITAL DOM HÉLDER CÂMARA - CG. Nº 018/2022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01.437.707/0001-22</v>
      </c>
      <c r="E430" s="5" t="str">
        <f>'[1]TCE - ANEXO IV - Preencher'!G439</f>
        <v>SCITECH PRODUTOS MEDICOS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000570087</v>
      </c>
      <c r="I430" s="6" t="str">
        <f>IF('[1]TCE - ANEXO IV - Preencher'!K439="","",'[1]TCE - ANEXO IV - Preencher'!K439)</f>
        <v>12/01/2026</v>
      </c>
      <c r="J430" s="5" t="str">
        <f>'[1]TCE - ANEXO IV - Preencher'!L439</f>
        <v>52260101437707000122550550005700871885250764</v>
      </c>
      <c r="K430" s="5" t="str">
        <f>IF(F430="B",LEFT('[1]TCE - ANEXO IV - Preencher'!M439,2),IF(F430="S",LEFT('[1]TCE - ANEXO IV - Preencher'!M439,7),IF('[1]TCE - ANEXO IV - Preencher'!H439="","")))</f>
        <v>52</v>
      </c>
      <c r="L430" s="7">
        <f>'[1]TCE - ANEXO IV - Preencher'!N439</f>
        <v>1450</v>
      </c>
    </row>
    <row r="431" spans="1:12" s="8" customFormat="1" ht="19.5" customHeight="1" x14ac:dyDescent="0.25">
      <c r="A431" s="3">
        <f>IFERROR(VLOOKUP(B431,'[1]DADOS (OCULTAR)'!$Q$3:$S$136,3,0),"")</f>
        <v>9039744000860</v>
      </c>
      <c r="B431" s="4" t="str">
        <f>'[1]TCE - ANEXO IV - Preencher'!C440</f>
        <v>HOSPITAL DOM HÉLDER CÂMARA - CG. Nº 018/2022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01.437.707/0001-22</v>
      </c>
      <c r="E431" s="5" t="str">
        <f>'[1]TCE - ANEXO IV - Preencher'!G440</f>
        <v>SCITECH PRODUTOS MEDICOS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000570097</v>
      </c>
      <c r="I431" s="6" t="str">
        <f>IF('[1]TCE - ANEXO IV - Preencher'!K440="","",'[1]TCE - ANEXO IV - Preencher'!K440)</f>
        <v>12/01/2026</v>
      </c>
      <c r="J431" s="5" t="str">
        <f>'[1]TCE - ANEXO IV - Preencher'!L440</f>
        <v>52260101437707000122550550005700971416572900</v>
      </c>
      <c r="K431" s="5" t="str">
        <f>IF(F431="B",LEFT('[1]TCE - ANEXO IV - Preencher'!M440,2),IF(F431="S",LEFT('[1]TCE - ANEXO IV - Preencher'!M440,7),IF('[1]TCE - ANEXO IV - Preencher'!H440="","")))</f>
        <v>52</v>
      </c>
      <c r="L431" s="7">
        <f>'[1]TCE - ANEXO IV - Preencher'!N440</f>
        <v>1100</v>
      </c>
    </row>
    <row r="432" spans="1:12" s="8" customFormat="1" ht="19.5" customHeight="1" x14ac:dyDescent="0.25">
      <c r="A432" s="3">
        <f>IFERROR(VLOOKUP(B432,'[1]DADOS (OCULTAR)'!$Q$3:$S$136,3,0),"")</f>
        <v>9039744000860</v>
      </c>
      <c r="B432" s="4" t="str">
        <f>'[1]TCE - ANEXO IV - Preencher'!C441</f>
        <v>HOSPITAL DOM HÉLDER CÂMARA - CG. Nº 018/2022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01.437.707/0001-22</v>
      </c>
      <c r="E432" s="5" t="str">
        <f>'[1]TCE - ANEXO IV - Preencher'!G441</f>
        <v>SCITECH PRODUTOS MEDICOS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000570098</v>
      </c>
      <c r="I432" s="6" t="str">
        <f>IF('[1]TCE - ANEXO IV - Preencher'!K441="","",'[1]TCE - ANEXO IV - Preencher'!K441)</f>
        <v>12/01/2026</v>
      </c>
      <c r="J432" s="5" t="str">
        <f>'[1]TCE - ANEXO IV - Preencher'!L441</f>
        <v>52260101437707000122550550005700981872377446</v>
      </c>
      <c r="K432" s="5" t="str">
        <f>IF(F432="B",LEFT('[1]TCE - ANEXO IV - Preencher'!M441,2),IF(F432="S",LEFT('[1]TCE - ANEXO IV - Preencher'!M441,7),IF('[1]TCE - ANEXO IV - Preencher'!H441="","")))</f>
        <v>52</v>
      </c>
      <c r="L432" s="7">
        <f>'[1]TCE - ANEXO IV - Preencher'!N441</f>
        <v>4350</v>
      </c>
    </row>
    <row r="433" spans="1:12" s="8" customFormat="1" ht="19.5" customHeight="1" x14ac:dyDescent="0.25">
      <c r="A433" s="3">
        <f>IFERROR(VLOOKUP(B433,'[1]DADOS (OCULTAR)'!$Q$3:$S$136,3,0),"")</f>
        <v>9039744000860</v>
      </c>
      <c r="B433" s="4" t="str">
        <f>'[1]TCE - ANEXO IV - Preencher'!C442</f>
        <v>HOSPITAL DOM HÉLDER CÂMARA - CG. Nº 018/2022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01.437.707/0001-22</v>
      </c>
      <c r="E433" s="5" t="str">
        <f>'[1]TCE - ANEXO IV - Preencher'!G442</f>
        <v>SCITECH PRODUTOS MEDICOS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000570101</v>
      </c>
      <c r="I433" s="6" t="str">
        <f>IF('[1]TCE - ANEXO IV - Preencher'!K442="","",'[1]TCE - ANEXO IV - Preencher'!K442)</f>
        <v>12/01/2026</v>
      </c>
      <c r="J433" s="5" t="str">
        <f>'[1]TCE - ANEXO IV - Preencher'!L442</f>
        <v>52260101437707000122550550005701011287547489</v>
      </c>
      <c r="K433" s="5" t="str">
        <f>IF(F433="B",LEFT('[1]TCE - ANEXO IV - Preencher'!M442,2),IF(F433="S",LEFT('[1]TCE - ANEXO IV - Preencher'!M442,7),IF('[1]TCE - ANEXO IV - Preencher'!H442="","")))</f>
        <v>52</v>
      </c>
      <c r="L433" s="7">
        <f>'[1]TCE - ANEXO IV - Preencher'!N442</f>
        <v>1100</v>
      </c>
    </row>
    <row r="434" spans="1:12" s="8" customFormat="1" ht="19.5" customHeight="1" x14ac:dyDescent="0.25">
      <c r="A434" s="3">
        <f>IFERROR(VLOOKUP(B434,'[1]DADOS (OCULTAR)'!$Q$3:$S$136,3,0),"")</f>
        <v>9039744000860</v>
      </c>
      <c r="B434" s="4" t="str">
        <f>'[1]TCE - ANEXO IV - Preencher'!C443</f>
        <v>HOSPITAL DOM HÉLDER CÂMARA - CG. Nº 018/2022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01.437.707/0001-22</v>
      </c>
      <c r="E434" s="5" t="str">
        <f>'[1]TCE - ANEXO IV - Preencher'!G443</f>
        <v>SCITECH PRODUTOS MEDICOS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000570102</v>
      </c>
      <c r="I434" s="6" t="str">
        <f>IF('[1]TCE - ANEXO IV - Preencher'!K443="","",'[1]TCE - ANEXO IV - Preencher'!K443)</f>
        <v>12/01/2026</v>
      </c>
      <c r="J434" s="5" t="str">
        <f>'[1]TCE - ANEXO IV - Preencher'!L443</f>
        <v>52260101437707000122550550005701021292763060</v>
      </c>
      <c r="K434" s="5" t="str">
        <f>IF(F434="B",LEFT('[1]TCE - ANEXO IV - Preencher'!M443,2),IF(F434="S",LEFT('[1]TCE - ANEXO IV - Preencher'!M443,7),IF('[1]TCE - ANEXO IV - Preencher'!H443="","")))</f>
        <v>52</v>
      </c>
      <c r="L434" s="7">
        <f>'[1]TCE - ANEXO IV - Preencher'!N443</f>
        <v>350</v>
      </c>
    </row>
    <row r="435" spans="1:12" s="8" customFormat="1" ht="19.5" customHeight="1" x14ac:dyDescent="0.25">
      <c r="A435" s="3">
        <f>IFERROR(VLOOKUP(B435,'[1]DADOS (OCULTAR)'!$Q$3:$S$136,3,0),"")</f>
        <v>9039744000860</v>
      </c>
      <c r="B435" s="4" t="str">
        <f>'[1]TCE - ANEXO IV - Preencher'!C444</f>
        <v>HOSPITAL DOM HÉLDER CÂMARA - CG. Nº 018/2022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01.437.707/0001-22</v>
      </c>
      <c r="E435" s="5" t="str">
        <f>'[1]TCE - ANEXO IV - Preencher'!G444</f>
        <v>SCITECH PRODUTOS MEDICOS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000570103</v>
      </c>
      <c r="I435" s="6" t="str">
        <f>IF('[1]TCE - ANEXO IV - Preencher'!K444="","",'[1]TCE - ANEXO IV - Preencher'!K444)</f>
        <v>12/01/2026</v>
      </c>
      <c r="J435" s="5" t="str">
        <f>'[1]TCE - ANEXO IV - Preencher'!L444</f>
        <v>52260101437707000122550550005701031755461477</v>
      </c>
      <c r="K435" s="5" t="str">
        <f>IF(F435="B",LEFT('[1]TCE - ANEXO IV - Preencher'!M444,2),IF(F435="S",LEFT('[1]TCE - ANEXO IV - Preencher'!M444,7),IF('[1]TCE - ANEXO IV - Preencher'!H444="","")))</f>
        <v>52</v>
      </c>
      <c r="L435" s="7">
        <f>'[1]TCE - ANEXO IV - Preencher'!N444</f>
        <v>1100</v>
      </c>
    </row>
    <row r="436" spans="1:12" s="8" customFormat="1" ht="19.5" customHeight="1" x14ac:dyDescent="0.25">
      <c r="A436" s="3">
        <f>IFERROR(VLOOKUP(B436,'[1]DADOS (OCULTAR)'!$Q$3:$S$136,3,0),"")</f>
        <v>9039744000860</v>
      </c>
      <c r="B436" s="4" t="str">
        <f>'[1]TCE - ANEXO IV - Preencher'!C445</f>
        <v>HOSPITAL DOM HÉLDER CÂMARA - CG. Nº 018/2022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01.437.707/0001-22</v>
      </c>
      <c r="E436" s="5" t="str">
        <f>'[1]TCE - ANEXO IV - Preencher'!G445</f>
        <v>SCITECH PRODUTOS MEDICOS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000570369</v>
      </c>
      <c r="I436" s="6" t="str">
        <f>IF('[1]TCE - ANEXO IV - Preencher'!K445="","",'[1]TCE - ANEXO IV - Preencher'!K445)</f>
        <v>13/01/2026</v>
      </c>
      <c r="J436" s="5" t="str">
        <f>'[1]TCE - ANEXO IV - Preencher'!L445</f>
        <v>52260101437707000122550550005703691508165939</v>
      </c>
      <c r="K436" s="5" t="str">
        <f>IF(F436="B",LEFT('[1]TCE - ANEXO IV - Preencher'!M445,2),IF(F436="S",LEFT('[1]TCE - ANEXO IV - Preencher'!M445,7),IF('[1]TCE - ANEXO IV - Preencher'!H445="","")))</f>
        <v>52</v>
      </c>
      <c r="L436" s="7">
        <f>'[1]TCE - ANEXO IV - Preencher'!N445</f>
        <v>2200</v>
      </c>
    </row>
    <row r="437" spans="1:12" s="8" customFormat="1" ht="19.5" customHeight="1" x14ac:dyDescent="0.25">
      <c r="A437" s="3">
        <f>IFERROR(VLOOKUP(B437,'[1]DADOS (OCULTAR)'!$Q$3:$S$136,3,0),"")</f>
        <v>9039744000860</v>
      </c>
      <c r="B437" s="4" t="str">
        <f>'[1]TCE - ANEXO IV - Preencher'!C446</f>
        <v>HOSPITAL DOM HÉLDER CÂMARA - CG. Nº 018/2022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50.595.271/0001-05</v>
      </c>
      <c r="E437" s="5" t="str">
        <f>'[1]TCE - ANEXO IV - Preencher'!G446</f>
        <v>BIOTRONIK COMERCIAL MEDICA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1151281</v>
      </c>
      <c r="I437" s="6" t="str">
        <f>IF('[1]TCE - ANEXO IV - Preencher'!K446="","",'[1]TCE - ANEXO IV - Preencher'!K446)</f>
        <v>16/10/2025</v>
      </c>
      <c r="J437" s="5" t="str">
        <f>'[1]TCE - ANEXO IV - Preencher'!L446</f>
        <v>35251050595271000105550030011512811656223050</v>
      </c>
      <c r="K437" s="5" t="str">
        <f>IF(F437="B",LEFT('[1]TCE - ANEXO IV - Preencher'!M446,2),IF(F437="S",LEFT('[1]TCE - ANEXO IV - Preencher'!M446,7),IF('[1]TCE - ANEXO IV - Preencher'!H446="","")))</f>
        <v>35</v>
      </c>
      <c r="L437" s="7">
        <f>'[1]TCE - ANEXO IV - Preencher'!N446</f>
        <v>5663</v>
      </c>
    </row>
    <row r="438" spans="1:12" s="8" customFormat="1" ht="19.5" customHeight="1" x14ac:dyDescent="0.25">
      <c r="A438" s="3">
        <f>IFERROR(VLOOKUP(B438,'[1]DADOS (OCULTAR)'!$Q$3:$S$136,3,0),"")</f>
        <v>9039744000860</v>
      </c>
      <c r="B438" s="4" t="str">
        <f>'[1]TCE - ANEXO IV - Preencher'!C447</f>
        <v>HOSPITAL DOM HÉLDER CÂMARA - CG. Nº 018/2022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50.595.271/0001-05</v>
      </c>
      <c r="E438" s="5" t="str">
        <f>'[1]TCE - ANEXO IV - Preencher'!G447</f>
        <v>BIOTRONIK COMERCIAL MEDICA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1158414</v>
      </c>
      <c r="I438" s="6" t="str">
        <f>IF('[1]TCE - ANEXO IV - Preencher'!K447="","",'[1]TCE - ANEXO IV - Preencher'!K447)</f>
        <v>17/12/2025</v>
      </c>
      <c r="J438" s="5" t="str">
        <f>'[1]TCE - ANEXO IV - Preencher'!L447</f>
        <v>35251250595271000105550030011584141840770677</v>
      </c>
      <c r="K438" s="5" t="str">
        <f>IF(F438="B",LEFT('[1]TCE - ANEXO IV - Preencher'!M447,2),IF(F438="S",LEFT('[1]TCE - ANEXO IV - Preencher'!M447,7),IF('[1]TCE - ANEXO IV - Preencher'!H447="","")))</f>
        <v>35</v>
      </c>
      <c r="L438" s="7">
        <f>'[1]TCE - ANEXO IV - Preencher'!N447</f>
        <v>5663</v>
      </c>
    </row>
    <row r="439" spans="1:12" s="8" customFormat="1" ht="19.5" customHeight="1" x14ac:dyDescent="0.25">
      <c r="A439" s="3">
        <f>IFERROR(VLOOKUP(B439,'[1]DADOS (OCULTAR)'!$Q$3:$S$136,3,0),"")</f>
        <v>9039744000860</v>
      </c>
      <c r="B439" s="4" t="str">
        <f>'[1]TCE - ANEXO IV - Preencher'!C448</f>
        <v>HOSPITAL DOM HÉLDER CÂMARA - CG. Nº 018/2022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50.595.271/0001-05</v>
      </c>
      <c r="E439" s="5" t="str">
        <f>'[1]TCE - ANEXO IV - Preencher'!G448</f>
        <v>BIOTRONIK COMERCIAL MEDICA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1158901</v>
      </c>
      <c r="I439" s="6" t="str">
        <f>IF('[1]TCE - ANEXO IV - Preencher'!K448="","",'[1]TCE - ANEXO IV - Preencher'!K448)</f>
        <v>19/12/2025</v>
      </c>
      <c r="J439" s="5" t="str">
        <f>'[1]TCE - ANEXO IV - Preencher'!L448</f>
        <v>35251250595271000105550030011589011168728450</v>
      </c>
      <c r="K439" s="5" t="str">
        <f>IF(F439="B",LEFT('[1]TCE - ANEXO IV - Preencher'!M448,2),IF(F439="S",LEFT('[1]TCE - ANEXO IV - Preencher'!M448,7),IF('[1]TCE - ANEXO IV - Preencher'!H448="","")))</f>
        <v>35</v>
      </c>
      <c r="L439" s="7">
        <f>'[1]TCE - ANEXO IV - Preencher'!N448</f>
        <v>4114.8500000000004</v>
      </c>
    </row>
    <row r="440" spans="1:12" s="8" customFormat="1" ht="19.5" customHeight="1" x14ac:dyDescent="0.25">
      <c r="A440" s="3">
        <f>IFERROR(VLOOKUP(B440,'[1]DADOS (OCULTAR)'!$Q$3:$S$136,3,0),"")</f>
        <v>9039744000860</v>
      </c>
      <c r="B440" s="4" t="str">
        <f>'[1]TCE - ANEXO IV - Preencher'!C449</f>
        <v>HOSPITAL DOM HÉLDER CÂMARA - CG. Nº 018/2022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50.595.271/0001-05</v>
      </c>
      <c r="E440" s="5" t="str">
        <f>'[1]TCE - ANEXO IV - Preencher'!G449</f>
        <v>BIOTRONIK COMERCIAL MEDICA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1159801</v>
      </c>
      <c r="I440" s="6" t="str">
        <f>IF('[1]TCE - ANEXO IV - Preencher'!K449="","",'[1]TCE - ANEXO IV - Preencher'!K449)</f>
        <v>06/01/2026</v>
      </c>
      <c r="J440" s="5" t="str">
        <f>'[1]TCE - ANEXO IV - Preencher'!L449</f>
        <v>35260150595271000105550030011598011772912355</v>
      </c>
      <c r="K440" s="5" t="str">
        <f>IF(F440="B",LEFT('[1]TCE - ANEXO IV - Preencher'!M449,2),IF(F440="S",LEFT('[1]TCE - ANEXO IV - Preencher'!M449,7),IF('[1]TCE - ANEXO IV - Preencher'!H449="","")))</f>
        <v>35</v>
      </c>
      <c r="L440" s="7">
        <f>'[1]TCE - ANEXO IV - Preencher'!N449</f>
        <v>5663</v>
      </c>
    </row>
    <row r="441" spans="1:12" s="8" customFormat="1" ht="19.5" customHeight="1" x14ac:dyDescent="0.25">
      <c r="A441" s="3">
        <f>IFERROR(VLOOKUP(B441,'[1]DADOS (OCULTAR)'!$Q$3:$S$136,3,0),"")</f>
        <v>9039744000860</v>
      </c>
      <c r="B441" s="4" t="str">
        <f>'[1]TCE - ANEXO IV - Preencher'!C450</f>
        <v>HOSPITAL DOM HÉLDER CÂMARA - CG. Nº 018/2022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50.595.271/0001-05</v>
      </c>
      <c r="E441" s="5" t="str">
        <f>'[1]TCE - ANEXO IV - Preencher'!G450</f>
        <v>BIOTRONIK COMERCIAL MEDICA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1159804</v>
      </c>
      <c r="I441" s="6" t="str">
        <f>IF('[1]TCE - ANEXO IV - Preencher'!K450="","",'[1]TCE - ANEXO IV - Preencher'!K450)</f>
        <v>06/01/2026</v>
      </c>
      <c r="J441" s="5" t="str">
        <f>'[1]TCE - ANEXO IV - Preencher'!L450</f>
        <v>35260150595271000105550030011598041960021596</v>
      </c>
      <c r="K441" s="5" t="str">
        <f>IF(F441="B",LEFT('[1]TCE - ANEXO IV - Preencher'!M450,2),IF(F441="S",LEFT('[1]TCE - ANEXO IV - Preencher'!M450,7),IF('[1]TCE - ANEXO IV - Preencher'!H450="","")))</f>
        <v>35</v>
      </c>
      <c r="L441" s="7">
        <f>'[1]TCE - ANEXO IV - Preencher'!N450</f>
        <v>1669.6</v>
      </c>
    </row>
    <row r="442" spans="1:12" s="8" customFormat="1" ht="19.5" customHeight="1" x14ac:dyDescent="0.25">
      <c r="A442" s="3">
        <f>IFERROR(VLOOKUP(B442,'[1]DADOS (OCULTAR)'!$Q$3:$S$136,3,0),"")</f>
        <v>9039744000860</v>
      </c>
      <c r="B442" s="4" t="str">
        <f>'[1]TCE - ANEXO IV - Preencher'!C451</f>
        <v>HOSPITAL DOM HÉLDER CÂMARA - CG. Nº 018/2022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50.595.271/0001-05</v>
      </c>
      <c r="E442" s="5" t="str">
        <f>'[1]TCE - ANEXO IV - Preencher'!G451</f>
        <v>BIOTRONIK COMERCIAL MEDICA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1159828</v>
      </c>
      <c r="I442" s="6" t="str">
        <f>IF('[1]TCE - ANEXO IV - Preencher'!K451="","",'[1]TCE - ANEXO IV - Preencher'!K451)</f>
        <v>06/01/2026</v>
      </c>
      <c r="J442" s="5" t="str">
        <f>'[1]TCE - ANEXO IV - Preencher'!L451</f>
        <v>35260150595271000105550030011598281509245657</v>
      </c>
      <c r="K442" s="5" t="str">
        <f>IF(F442="B",LEFT('[1]TCE - ANEXO IV - Preencher'!M451,2),IF(F442="S",LEFT('[1]TCE - ANEXO IV - Preencher'!M451,7),IF('[1]TCE - ANEXO IV - Preencher'!H451="","")))</f>
        <v>35</v>
      </c>
      <c r="L442" s="7">
        <f>'[1]TCE - ANEXO IV - Preencher'!N451</f>
        <v>5663</v>
      </c>
    </row>
    <row r="443" spans="1:12" s="8" customFormat="1" ht="19.5" customHeight="1" x14ac:dyDescent="0.25">
      <c r="A443" s="3">
        <f>IFERROR(VLOOKUP(B443,'[1]DADOS (OCULTAR)'!$Q$3:$S$136,3,0),"")</f>
        <v>9039744000860</v>
      </c>
      <c r="B443" s="4" t="str">
        <f>'[1]TCE - ANEXO IV - Preencher'!C452</f>
        <v>HOSPITAL DOM HÉLDER CÂMARA - CG. Nº 018/2022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50.595.271/0001-05</v>
      </c>
      <c r="E443" s="5" t="str">
        <f>'[1]TCE - ANEXO IV - Preencher'!G452</f>
        <v>BIOTRONIK COMERCIAL MEDICA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1159928</v>
      </c>
      <c r="I443" s="6" t="str">
        <f>IF('[1]TCE - ANEXO IV - Preencher'!K452="","",'[1]TCE - ANEXO IV - Preencher'!K452)</f>
        <v>07/01/2026</v>
      </c>
      <c r="J443" s="5" t="str">
        <f>'[1]TCE - ANEXO IV - Preencher'!L452</f>
        <v>35260150595271000105550030011599281682886028</v>
      </c>
      <c r="K443" s="5" t="str">
        <f>IF(F443="B",LEFT('[1]TCE - ANEXO IV - Preencher'!M452,2),IF(F443="S",LEFT('[1]TCE - ANEXO IV - Preencher'!M452,7),IF('[1]TCE - ANEXO IV - Preencher'!H452="","")))</f>
        <v>35</v>
      </c>
      <c r="L443" s="7">
        <f>'[1]TCE - ANEXO IV - Preencher'!N452</f>
        <v>4114.8500000000004</v>
      </c>
    </row>
    <row r="444" spans="1:12" s="8" customFormat="1" ht="19.5" customHeight="1" x14ac:dyDescent="0.25">
      <c r="A444" s="3">
        <f>IFERROR(VLOOKUP(B444,'[1]DADOS (OCULTAR)'!$Q$3:$S$136,3,0),"")</f>
        <v>9039744000860</v>
      </c>
      <c r="B444" s="4" t="str">
        <f>'[1]TCE - ANEXO IV - Preencher'!C453</f>
        <v>HOSPITAL DOM HÉLDER CÂMARA - CG. Nº 018/2022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50.595.271/0001-05</v>
      </c>
      <c r="E444" s="5" t="str">
        <f>'[1]TCE - ANEXO IV - Preencher'!G453</f>
        <v>BIOTRONIK COMERCIAL MEDICA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1161046</v>
      </c>
      <c r="I444" s="6" t="str">
        <f>IF('[1]TCE - ANEXO IV - Preencher'!K453="","",'[1]TCE - ANEXO IV - Preencher'!K453)</f>
        <v>14/01/2026</v>
      </c>
      <c r="J444" s="5" t="str">
        <f>'[1]TCE - ANEXO IV - Preencher'!L453</f>
        <v>35260150595271000105550030011610461100203557</v>
      </c>
      <c r="K444" s="5" t="str">
        <f>IF(F444="B",LEFT('[1]TCE - ANEXO IV - Preencher'!M453,2),IF(F444="S",LEFT('[1]TCE - ANEXO IV - Preencher'!M453,7),IF('[1]TCE - ANEXO IV - Preencher'!H453="","")))</f>
        <v>35</v>
      </c>
      <c r="L444" s="7">
        <f>'[1]TCE - ANEXO IV - Preencher'!N453</f>
        <v>5663</v>
      </c>
    </row>
    <row r="445" spans="1:12" s="8" customFormat="1" ht="19.5" customHeight="1" x14ac:dyDescent="0.25">
      <c r="A445" s="3">
        <f>IFERROR(VLOOKUP(B445,'[1]DADOS (OCULTAR)'!$Q$3:$S$136,3,0),"")</f>
        <v>9039744000860</v>
      </c>
      <c r="B445" s="4" t="str">
        <f>'[1]TCE - ANEXO IV - Preencher'!C454</f>
        <v>HOSPITAL DOM HÉLDER CÂMARA - CG. Nº 018/2022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50.595.271/0001-05</v>
      </c>
      <c r="E445" s="5" t="str">
        <f>'[1]TCE - ANEXO IV - Preencher'!G454</f>
        <v>BIOTRONIK COMERCIAL MEDICA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1161111</v>
      </c>
      <c r="I445" s="6" t="str">
        <f>IF('[1]TCE - ANEXO IV - Preencher'!K454="","",'[1]TCE - ANEXO IV - Preencher'!K454)</f>
        <v>15/01/2026</v>
      </c>
      <c r="J445" s="5" t="str">
        <f>'[1]TCE - ANEXO IV - Preencher'!L454</f>
        <v>35260150595271000105550030011611111679766528</v>
      </c>
      <c r="K445" s="5" t="str">
        <f>IF(F445="B",LEFT('[1]TCE - ANEXO IV - Preencher'!M454,2),IF(F445="S",LEFT('[1]TCE - ANEXO IV - Preencher'!M454,7),IF('[1]TCE - ANEXO IV - Preencher'!H454="","")))</f>
        <v>35</v>
      </c>
      <c r="L445" s="7">
        <f>'[1]TCE - ANEXO IV - Preencher'!N454</f>
        <v>7506.91</v>
      </c>
    </row>
    <row r="446" spans="1:12" s="8" customFormat="1" ht="19.5" customHeight="1" x14ac:dyDescent="0.25">
      <c r="A446" s="3">
        <f>IFERROR(VLOOKUP(B446,'[1]DADOS (OCULTAR)'!$Q$3:$S$136,3,0),"")</f>
        <v>9039744000860</v>
      </c>
      <c r="B446" s="4" t="str">
        <f>'[1]TCE - ANEXO IV - Preencher'!C455</f>
        <v>HOSPITAL DOM HÉLDER CÂMARA - CG. Nº 018/2022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14.784.339/0001-30</v>
      </c>
      <c r="E446" s="5" t="str">
        <f>'[1]TCE - ANEXO IV - Preencher'!G455</f>
        <v>CROMUS MATERIAIS MEDICO HOSPITALAR EIREL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15420</v>
      </c>
      <c r="I446" s="6" t="str">
        <f>IF('[1]TCE - ANEXO IV - Preencher'!K455="","",'[1]TCE - ANEXO IV - Preencher'!K455)</f>
        <v>19/11/2025</v>
      </c>
      <c r="J446" s="5" t="str">
        <f>'[1]TCE - ANEXO IV - Preencher'!L455</f>
        <v>26251114784339000130550020000154201029298050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367.62</v>
      </c>
    </row>
    <row r="447" spans="1:12" s="8" customFormat="1" ht="19.5" customHeight="1" x14ac:dyDescent="0.25">
      <c r="A447" s="3">
        <f>IFERROR(VLOOKUP(B447,'[1]DADOS (OCULTAR)'!$Q$3:$S$136,3,0),"")</f>
        <v>9039744000860</v>
      </c>
      <c r="B447" s="4" t="str">
        <f>'[1]TCE - ANEXO IV - Preencher'!C456</f>
        <v>HOSPITAL DOM HÉLDER CÂMARA - CG. Nº 018/2022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14.784.339/0001-30</v>
      </c>
      <c r="E447" s="5" t="str">
        <f>'[1]TCE - ANEXO IV - Preencher'!G456</f>
        <v>CROMUS MATERIAIS MEDICO HOSPITALAR EIREL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15422</v>
      </c>
      <c r="I447" s="6" t="str">
        <f>IF('[1]TCE - ANEXO IV - Preencher'!K456="","",'[1]TCE - ANEXO IV - Preencher'!K456)</f>
        <v>19/11/2025</v>
      </c>
      <c r="J447" s="5" t="str">
        <f>'[1]TCE - ANEXO IV - Preencher'!L456</f>
        <v>26251114784339000130550020000154221029301889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148.4</v>
      </c>
    </row>
    <row r="448" spans="1:12" s="8" customFormat="1" ht="19.5" customHeight="1" x14ac:dyDescent="0.25">
      <c r="A448" s="3">
        <f>IFERROR(VLOOKUP(B448,'[1]DADOS (OCULTAR)'!$Q$3:$S$136,3,0),"")</f>
        <v>9039744000860</v>
      </c>
      <c r="B448" s="4" t="str">
        <f>'[1]TCE - ANEXO IV - Preencher'!C457</f>
        <v>HOSPITAL DOM HÉLDER CÂMARA - CG. Nº 018/2022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14.784.339/0001-30</v>
      </c>
      <c r="E448" s="5" t="str">
        <f>'[1]TCE - ANEXO IV - Preencher'!G457</f>
        <v>CROMUS MATERIAIS MEDICO HOSPITALAR EIREL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15973</v>
      </c>
      <c r="I448" s="6" t="str">
        <f>IF('[1]TCE - ANEXO IV - Preencher'!K457="","",'[1]TCE - ANEXO IV - Preencher'!K457)</f>
        <v>25/11/2025</v>
      </c>
      <c r="J448" s="5" t="str">
        <f>'[1]TCE - ANEXO IV - Preencher'!L457</f>
        <v>26251114784339000130550020000159731039932560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1277.7</v>
      </c>
    </row>
    <row r="449" spans="1:12" s="8" customFormat="1" ht="19.5" customHeight="1" x14ac:dyDescent="0.25">
      <c r="A449" s="3">
        <f>IFERROR(VLOOKUP(B449,'[1]DADOS (OCULTAR)'!$Q$3:$S$136,3,0),"")</f>
        <v>9039744000860</v>
      </c>
      <c r="B449" s="4" t="str">
        <f>'[1]TCE - ANEXO IV - Preencher'!C458</f>
        <v>HOSPITAL DOM HÉLDER CÂMARA - CG. Nº 018/2022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14.784.339/0001-30</v>
      </c>
      <c r="E449" s="5" t="str">
        <f>'[1]TCE - ANEXO IV - Preencher'!G458</f>
        <v>CROMUS MATERIAIS MEDICO HOSPITALAR EIREL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15977</v>
      </c>
      <c r="I449" s="6" t="str">
        <f>IF('[1]TCE - ANEXO IV - Preencher'!K458="","",'[1]TCE - ANEXO IV - Preencher'!K458)</f>
        <v>25/11/2025</v>
      </c>
      <c r="J449" s="5" t="str">
        <f>'[1]TCE - ANEXO IV - Preencher'!L458</f>
        <v>26251114784339000130550020000159771039942521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4363.18</v>
      </c>
    </row>
    <row r="450" spans="1:12" s="8" customFormat="1" ht="19.5" customHeight="1" x14ac:dyDescent="0.25">
      <c r="A450" s="3">
        <f>IFERROR(VLOOKUP(B450,'[1]DADOS (OCULTAR)'!$Q$3:$S$136,3,0),"")</f>
        <v>9039744000860</v>
      </c>
      <c r="B450" s="4" t="str">
        <f>'[1]TCE - ANEXO IV - Preencher'!C459</f>
        <v>HOSPITAL DOM HÉLDER CÂMARA - CG. Nº 018/2022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14.784.339/0001-30</v>
      </c>
      <c r="E450" s="5" t="str">
        <f>'[1]TCE - ANEXO IV - Preencher'!G459</f>
        <v>CROMUS MATERIAIS MEDICO HOSPITALAR EIREL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15980</v>
      </c>
      <c r="I450" s="6" t="str">
        <f>IF('[1]TCE - ANEXO IV - Preencher'!K459="","",'[1]TCE - ANEXO IV - Preencher'!K459)</f>
        <v>25/11/2025</v>
      </c>
      <c r="J450" s="5" t="str">
        <f>'[1]TCE - ANEXO IV - Preencher'!L459</f>
        <v>26251114784339000130550020000159801039950031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148.4</v>
      </c>
    </row>
    <row r="451" spans="1:12" s="8" customFormat="1" ht="19.5" customHeight="1" x14ac:dyDescent="0.25">
      <c r="A451" s="3">
        <f>IFERROR(VLOOKUP(B451,'[1]DADOS (OCULTAR)'!$Q$3:$S$136,3,0),"")</f>
        <v>9039744000860</v>
      </c>
      <c r="B451" s="4" t="str">
        <f>'[1]TCE - ANEXO IV - Preencher'!C460</f>
        <v>HOSPITAL DOM HÉLDER CÂMARA - CG. Nº 018/2022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14.784.339/0001-30</v>
      </c>
      <c r="E451" s="5" t="str">
        <f>'[1]TCE - ANEXO IV - Preencher'!G460</f>
        <v>CROMUS MATERIAIS MEDICO HOSPITALAR EIREL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15981</v>
      </c>
      <c r="I451" s="6" t="str">
        <f>IF('[1]TCE - ANEXO IV - Preencher'!K460="","",'[1]TCE - ANEXO IV - Preencher'!K460)</f>
        <v>25/11/2025</v>
      </c>
      <c r="J451" s="5" t="str">
        <f>'[1]TCE - ANEXO IV - Preencher'!L460</f>
        <v>26251114784339000130550020000159811039952597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360</v>
      </c>
    </row>
    <row r="452" spans="1:12" s="8" customFormat="1" ht="19.5" customHeight="1" x14ac:dyDescent="0.25">
      <c r="A452" s="3">
        <f>IFERROR(VLOOKUP(B452,'[1]DADOS (OCULTAR)'!$Q$3:$S$136,3,0),"")</f>
        <v>9039744000860</v>
      </c>
      <c r="B452" s="4" t="str">
        <f>'[1]TCE - ANEXO IV - Preencher'!C461</f>
        <v>HOSPITAL DOM HÉLDER CÂMARA - CG. Nº 018/2022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14.784.339/0001-30</v>
      </c>
      <c r="E452" s="5" t="str">
        <f>'[1]TCE - ANEXO IV - Preencher'!G461</f>
        <v>CROMUS MATERIAIS MEDICO HOSPITALAR EIREL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15983</v>
      </c>
      <c r="I452" s="6" t="str">
        <f>IF('[1]TCE - ANEXO IV - Preencher'!K461="","",'[1]TCE - ANEXO IV - Preencher'!K461)</f>
        <v>25/11/2025</v>
      </c>
      <c r="J452" s="5" t="str">
        <f>'[1]TCE - ANEXO IV - Preencher'!L461</f>
        <v>26251114784339000130550020000159831039957550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299.89999999999998</v>
      </c>
    </row>
    <row r="453" spans="1:12" s="8" customFormat="1" ht="19.5" customHeight="1" x14ac:dyDescent="0.25">
      <c r="A453" s="3">
        <f>IFERROR(VLOOKUP(B453,'[1]DADOS (OCULTAR)'!$Q$3:$S$136,3,0),"")</f>
        <v>9039744000860</v>
      </c>
      <c r="B453" s="4" t="str">
        <f>'[1]TCE - ANEXO IV - Preencher'!C462</f>
        <v>HOSPITAL DOM HÉLDER CÂMARA - CG. Nº 018/2022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14.784.339/0001-30</v>
      </c>
      <c r="E453" s="5" t="str">
        <f>'[1]TCE - ANEXO IV - Preencher'!G462</f>
        <v>CROMUS MATERIAIS MEDICO HOSPITALAR EIREL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15984</v>
      </c>
      <c r="I453" s="6" t="str">
        <f>IF('[1]TCE - ANEXO IV - Preencher'!K462="","",'[1]TCE - ANEXO IV - Preencher'!K462)</f>
        <v>25/11/2025</v>
      </c>
      <c r="J453" s="5" t="str">
        <f>'[1]TCE - ANEXO IV - Preencher'!L462</f>
        <v>26251114784339000130550020000159841039960001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6301.53</v>
      </c>
    </row>
    <row r="454" spans="1:12" s="8" customFormat="1" ht="19.5" customHeight="1" x14ac:dyDescent="0.25">
      <c r="A454" s="3">
        <f>IFERROR(VLOOKUP(B454,'[1]DADOS (OCULTAR)'!$Q$3:$S$136,3,0),"")</f>
        <v>9039744000860</v>
      </c>
      <c r="B454" s="4" t="str">
        <f>'[1]TCE - ANEXO IV - Preencher'!C463</f>
        <v>HOSPITAL DOM HÉLDER CÂMARA - CG. Nº 018/2022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14.784.339/0001-30</v>
      </c>
      <c r="E454" s="5" t="str">
        <f>'[1]TCE - ANEXO IV - Preencher'!G463</f>
        <v>CROMUS MATERIAIS MEDICO HOSPITALAR EIREL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15989</v>
      </c>
      <c r="I454" s="6" t="str">
        <f>IF('[1]TCE - ANEXO IV - Preencher'!K463="","",'[1]TCE - ANEXO IV - Preencher'!K463)</f>
        <v>25/11/2025</v>
      </c>
      <c r="J454" s="5" t="str">
        <f>'[1]TCE - ANEXO IV - Preencher'!L463</f>
        <v>26251114784339000130550020000159891039972510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1096.3900000000001</v>
      </c>
    </row>
    <row r="455" spans="1:12" s="8" customFormat="1" ht="19.5" customHeight="1" x14ac:dyDescent="0.25">
      <c r="A455" s="3">
        <f>IFERROR(VLOOKUP(B455,'[1]DADOS (OCULTAR)'!$Q$3:$S$136,3,0),"")</f>
        <v>9039744000860</v>
      </c>
      <c r="B455" s="4" t="str">
        <f>'[1]TCE - ANEXO IV - Preencher'!C464</f>
        <v>HOSPITAL DOM HÉLDER CÂMARA - CG. Nº 018/2022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14.784.339/0001-30</v>
      </c>
      <c r="E455" s="5" t="str">
        <f>'[1]TCE - ANEXO IV - Preencher'!G464</f>
        <v>CROMUS MATERIAIS MEDICO HOSPITALAR EIREL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15993</v>
      </c>
      <c r="I455" s="6" t="str">
        <f>IF('[1]TCE - ANEXO IV - Preencher'!K464="","",'[1]TCE - ANEXO IV - Preencher'!K464)</f>
        <v>25/11/2025</v>
      </c>
      <c r="J455" s="5" t="str">
        <f>'[1]TCE - ANEXO IV - Preencher'!L464</f>
        <v>26251114784339000130550020000159931039982586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1277.7</v>
      </c>
    </row>
    <row r="456" spans="1:12" s="8" customFormat="1" ht="19.5" customHeight="1" x14ac:dyDescent="0.25">
      <c r="A456" s="3">
        <f>IFERROR(VLOOKUP(B456,'[1]DADOS (OCULTAR)'!$Q$3:$S$136,3,0),"")</f>
        <v>9039744000860</v>
      </c>
      <c r="B456" s="4" t="str">
        <f>'[1]TCE - ANEXO IV - Preencher'!C465</f>
        <v>HOSPITAL DOM HÉLDER CÂMARA - CG. Nº 018/2022</v>
      </c>
      <c r="C456" s="4" t="str">
        <f>'[1]TCE - ANEXO IV - Preencher'!E465</f>
        <v>3.13 - Materiais e Materiais Ortopédicos e Corretivos (OPME)</v>
      </c>
      <c r="D456" s="3" t="str">
        <f>'[1]TCE - ANEXO IV - Preencher'!F465</f>
        <v>14.784.339/0001-30</v>
      </c>
      <c r="E456" s="5" t="str">
        <f>'[1]TCE - ANEXO IV - Preencher'!G465</f>
        <v>CROMUS MATERIAIS MEDICO HOSPITALAR EIREL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16286</v>
      </c>
      <c r="I456" s="6" t="str">
        <f>IF('[1]TCE - ANEXO IV - Preencher'!K465="","",'[1]TCE - ANEXO IV - Preencher'!K465)</f>
        <v>28/11/2025</v>
      </c>
      <c r="J456" s="5" t="str">
        <f>'[1]TCE - ANEXO IV - Preencher'!L465</f>
        <v>26251114784339000130550020000162861045600861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257.29000000000002</v>
      </c>
    </row>
    <row r="457" spans="1:12" s="8" customFormat="1" ht="19.5" customHeight="1" x14ac:dyDescent="0.25">
      <c r="A457" s="3">
        <f>IFERROR(VLOOKUP(B457,'[1]DADOS (OCULTAR)'!$Q$3:$S$136,3,0),"")</f>
        <v>9039744000860</v>
      </c>
      <c r="B457" s="4" t="str">
        <f>'[1]TCE - ANEXO IV - Preencher'!C466</f>
        <v>HOSPITAL DOM HÉLDER CÂMARA - CG. Nº 018/2022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14.784.339/0001-30</v>
      </c>
      <c r="E457" s="5" t="str">
        <f>'[1]TCE - ANEXO IV - Preencher'!G466</f>
        <v>CROMUS MATERIAIS MEDICO HOSPITALAR EIREL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16288</v>
      </c>
      <c r="I457" s="6" t="str">
        <f>IF('[1]TCE - ANEXO IV - Preencher'!K466="","",'[1]TCE - ANEXO IV - Preencher'!K466)</f>
        <v>28/11/2025</v>
      </c>
      <c r="J457" s="5" t="str">
        <f>'[1]TCE - ANEXO IV - Preencher'!L466</f>
        <v>26251114784339000130550020000162881045606473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720</v>
      </c>
    </row>
    <row r="458" spans="1:12" s="8" customFormat="1" ht="19.5" customHeight="1" x14ac:dyDescent="0.25">
      <c r="A458" s="3">
        <f>IFERROR(VLOOKUP(B458,'[1]DADOS (OCULTAR)'!$Q$3:$S$136,3,0),"")</f>
        <v>9039744000860</v>
      </c>
      <c r="B458" s="4" t="str">
        <f>'[1]TCE - ANEXO IV - Preencher'!C467</f>
        <v>HOSPITAL DOM HÉLDER CÂMARA - CG. Nº 018/2022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14.784.339/0001-30</v>
      </c>
      <c r="E458" s="5" t="str">
        <f>'[1]TCE - ANEXO IV - Preencher'!G467</f>
        <v>CROMUS MATERIAIS MEDICO HOSPITALAR EIREL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16289</v>
      </c>
      <c r="I458" s="6" t="str">
        <f>IF('[1]TCE - ANEXO IV - Preencher'!K467="","",'[1]TCE - ANEXO IV - Preencher'!K467)</f>
        <v>28/11/2025</v>
      </c>
      <c r="J458" s="5" t="str">
        <f>'[1]TCE - ANEXO IV - Preencher'!L467</f>
        <v>26251114784339000130550020000162891045609224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360</v>
      </c>
    </row>
    <row r="459" spans="1:12" s="8" customFormat="1" ht="19.5" customHeight="1" x14ac:dyDescent="0.25">
      <c r="A459" s="3">
        <f>IFERROR(VLOOKUP(B459,'[1]DADOS (OCULTAR)'!$Q$3:$S$136,3,0),"")</f>
        <v>9039744000860</v>
      </c>
      <c r="B459" s="4" t="str">
        <f>'[1]TCE - ANEXO IV - Preencher'!C468</f>
        <v>HOSPITAL DOM HÉLDER CÂMARA - CG. Nº 018/2022</v>
      </c>
      <c r="C459" s="4" t="str">
        <f>'[1]TCE - ANEXO IV - Preencher'!E468</f>
        <v>3.13 - Materiais e Materiais Ortopédicos e Corretivos (OPME)</v>
      </c>
      <c r="D459" s="3" t="str">
        <f>'[1]TCE - ANEXO IV - Preencher'!F468</f>
        <v>14.784.339/0001-30</v>
      </c>
      <c r="E459" s="5" t="str">
        <f>'[1]TCE - ANEXO IV - Preencher'!G468</f>
        <v>CROMUS MATERIAIS MEDICO HOSPITALAR EIREL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16291</v>
      </c>
      <c r="I459" s="6" t="str">
        <f>IF('[1]TCE - ANEXO IV - Preencher'!K468="","",'[1]TCE - ANEXO IV - Preencher'!K468)</f>
        <v>28/11/2025</v>
      </c>
      <c r="J459" s="5" t="str">
        <f>'[1]TCE - ANEXO IV - Preencher'!L468</f>
        <v>26251114784339000130550020000162911045614811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360</v>
      </c>
    </row>
    <row r="460" spans="1:12" s="8" customFormat="1" ht="19.5" customHeight="1" x14ac:dyDescent="0.25">
      <c r="A460" s="3">
        <f>IFERROR(VLOOKUP(B460,'[1]DADOS (OCULTAR)'!$Q$3:$S$136,3,0),"")</f>
        <v>9039744000860</v>
      </c>
      <c r="B460" s="4" t="str">
        <f>'[1]TCE - ANEXO IV - Preencher'!C469</f>
        <v>HOSPITAL DOM HÉLDER CÂMARA - CG. Nº 018/2022</v>
      </c>
      <c r="C460" s="4" t="str">
        <f>'[1]TCE - ANEXO IV - Preencher'!E469</f>
        <v>3.13 - Materiais e Materiais Ortopédicos e Corretivos (OPME)</v>
      </c>
      <c r="D460" s="3" t="str">
        <f>'[1]TCE - ANEXO IV - Preencher'!F469</f>
        <v>14.784.339/0001-30</v>
      </c>
      <c r="E460" s="5" t="str">
        <f>'[1]TCE - ANEXO IV - Preencher'!G469</f>
        <v>CROMUS MATERIAIS MEDICO HOSPITALAR EIREL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16297</v>
      </c>
      <c r="I460" s="6" t="str">
        <f>IF('[1]TCE - ANEXO IV - Preencher'!K469="","",'[1]TCE - ANEXO IV - Preencher'!K469)</f>
        <v>28/11/2025</v>
      </c>
      <c r="J460" s="5" t="str">
        <f>'[1]TCE - ANEXO IV - Preencher'!L469</f>
        <v>26251114784339000130550020000162971045631663</v>
      </c>
      <c r="K460" s="5" t="str">
        <f>IF(F460="B",LEFT('[1]TCE - ANEXO IV - Preencher'!M469,2),IF(F460="S",LEFT('[1]TCE - ANEXO IV - Preencher'!M469,7),IF('[1]TCE - ANEXO IV - Preencher'!H469="","")))</f>
        <v>26</v>
      </c>
      <c r="L460" s="7">
        <f>'[1]TCE - ANEXO IV - Preencher'!N469</f>
        <v>6301.53</v>
      </c>
    </row>
    <row r="461" spans="1:12" s="8" customFormat="1" ht="19.5" customHeight="1" x14ac:dyDescent="0.25">
      <c r="A461" s="3">
        <f>IFERROR(VLOOKUP(B461,'[1]DADOS (OCULTAR)'!$Q$3:$S$136,3,0),"")</f>
        <v>9039744000860</v>
      </c>
      <c r="B461" s="4" t="str">
        <f>'[1]TCE - ANEXO IV - Preencher'!C470</f>
        <v>HOSPITAL DOM HÉLDER CÂMARA - CG. Nº 018/2022</v>
      </c>
      <c r="C461" s="4" t="str">
        <f>'[1]TCE - ANEXO IV - Preencher'!E470</f>
        <v>3.13 - Materiais e Materiais Ortopédicos e Corretivos (OPME)</v>
      </c>
      <c r="D461" s="3" t="str">
        <f>'[1]TCE - ANEXO IV - Preencher'!F470</f>
        <v>14.784.339/0001-30</v>
      </c>
      <c r="E461" s="5" t="str">
        <f>'[1]TCE - ANEXO IV - Preencher'!G470</f>
        <v>CROMUS MATERIAIS MEDICO HOSPITALAR EIREL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16644</v>
      </c>
      <c r="I461" s="6" t="str">
        <f>IF('[1]TCE - ANEXO IV - Preencher'!K470="","",'[1]TCE - ANEXO IV - Preencher'!K470)</f>
        <v>02/12/2025</v>
      </c>
      <c r="J461" s="5" t="str">
        <f>'[1]TCE - ANEXO IV - Preencher'!L470</f>
        <v>26251214784339000130550020000166441003328875</v>
      </c>
      <c r="K461" s="5" t="str">
        <f>IF(F461="B",LEFT('[1]TCE - ANEXO IV - Preencher'!M470,2),IF(F461="S",LEFT('[1]TCE - ANEXO IV - Preencher'!M470,7),IF('[1]TCE - ANEXO IV - Preencher'!H470="","")))</f>
        <v>26</v>
      </c>
      <c r="L461" s="7">
        <f>'[1]TCE - ANEXO IV - Preencher'!N470</f>
        <v>3300</v>
      </c>
    </row>
    <row r="462" spans="1:12" s="8" customFormat="1" ht="19.5" customHeight="1" x14ac:dyDescent="0.25">
      <c r="A462" s="3">
        <f>IFERROR(VLOOKUP(B462,'[1]DADOS (OCULTAR)'!$Q$3:$S$136,3,0),"")</f>
        <v>9039744000860</v>
      </c>
      <c r="B462" s="4" t="str">
        <f>'[1]TCE - ANEXO IV - Preencher'!C471</f>
        <v>HOSPITAL DOM HÉLDER CÂMARA - CG. Nº 018/2022</v>
      </c>
      <c r="C462" s="4" t="str">
        <f>'[1]TCE - ANEXO IV - Preencher'!E471</f>
        <v>3.13 - Materiais e Materiais Ortopédicos e Corretivos (OPME)</v>
      </c>
      <c r="D462" s="3" t="str">
        <f>'[1]TCE - ANEXO IV - Preencher'!F471</f>
        <v>14.784.339/0001-30</v>
      </c>
      <c r="E462" s="5" t="str">
        <f>'[1]TCE - ANEXO IV - Preencher'!G471</f>
        <v>CROMUS MATERIAIS MEDICO HOSPITALAR EIREL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16645</v>
      </c>
      <c r="I462" s="6" t="str">
        <f>IF('[1]TCE - ANEXO IV - Preencher'!K471="","",'[1]TCE - ANEXO IV - Preencher'!K471)</f>
        <v>02/12/2025</v>
      </c>
      <c r="J462" s="5" t="str">
        <f>'[1]TCE - ANEXO IV - Preencher'!L471</f>
        <v>26251214784339000130550020000166451003329097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367.62</v>
      </c>
    </row>
    <row r="463" spans="1:12" s="8" customFormat="1" ht="19.5" customHeight="1" x14ac:dyDescent="0.25">
      <c r="A463" s="3">
        <f>IFERROR(VLOOKUP(B463,'[1]DADOS (OCULTAR)'!$Q$3:$S$136,3,0),"")</f>
        <v>9039744000860</v>
      </c>
      <c r="B463" s="4" t="str">
        <f>'[1]TCE - ANEXO IV - Preencher'!C472</f>
        <v>HOSPITAL DOM HÉLDER CÂMARA - CG. Nº 018/2022</v>
      </c>
      <c r="C463" s="4" t="str">
        <f>'[1]TCE - ANEXO IV - Preencher'!E472</f>
        <v>3.13 - Materiais e Materiais Ortopédicos e Corretivos (OPME)</v>
      </c>
      <c r="D463" s="3" t="str">
        <f>'[1]TCE - ANEXO IV - Preencher'!F472</f>
        <v>14.784.339/0001-30</v>
      </c>
      <c r="E463" s="5" t="str">
        <f>'[1]TCE - ANEXO IV - Preencher'!G472</f>
        <v>CROMUS MATERIAIS MEDICO HOSPITALAR EIREL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16648</v>
      </c>
      <c r="I463" s="6" t="str">
        <f>IF('[1]TCE - ANEXO IV - Preencher'!K472="","",'[1]TCE - ANEXO IV - Preencher'!K472)</f>
        <v>02/12/2025</v>
      </c>
      <c r="J463" s="5" t="str">
        <f>'[1]TCE - ANEXO IV - Preencher'!L472</f>
        <v>26251214784339000130550020000166481003329684</v>
      </c>
      <c r="K463" s="5" t="str">
        <f>IF(F463="B",LEFT('[1]TCE - ANEXO IV - Preencher'!M472,2),IF(F463="S",LEFT('[1]TCE - ANEXO IV - Preencher'!M472,7),IF('[1]TCE - ANEXO IV - Preencher'!H472="","")))</f>
        <v>26</v>
      </c>
      <c r="L463" s="7">
        <f>'[1]TCE - ANEXO IV - Preencher'!N472</f>
        <v>360</v>
      </c>
    </row>
    <row r="464" spans="1:12" s="8" customFormat="1" ht="19.5" customHeight="1" x14ac:dyDescent="0.25">
      <c r="A464" s="3">
        <f>IFERROR(VLOOKUP(B464,'[1]DADOS (OCULTAR)'!$Q$3:$S$136,3,0),"")</f>
        <v>9039744000860</v>
      </c>
      <c r="B464" s="4" t="str">
        <f>'[1]TCE - ANEXO IV - Preencher'!C473</f>
        <v>HOSPITAL DOM HÉLDER CÂMARA - CG. Nº 018/2022</v>
      </c>
      <c r="C464" s="4" t="str">
        <f>'[1]TCE - ANEXO IV - Preencher'!E473</f>
        <v>3.13 - Materiais e Materiais Ortopédicos e Corretivos (OPME)</v>
      </c>
      <c r="D464" s="3" t="str">
        <f>'[1]TCE - ANEXO IV - Preencher'!F473</f>
        <v>14.784.339/0001-30</v>
      </c>
      <c r="E464" s="5" t="str">
        <f>'[1]TCE - ANEXO IV - Preencher'!G473</f>
        <v>CROMUS MATERIAIS MEDICO HOSPITALAR EIREL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16649</v>
      </c>
      <c r="I464" s="6" t="str">
        <f>IF('[1]TCE - ANEXO IV - Preencher'!K473="","",'[1]TCE - ANEXO IV - Preencher'!K473)</f>
        <v>02/12/2025</v>
      </c>
      <c r="J464" s="5" t="str">
        <f>'[1]TCE - ANEXO IV - Preencher'!L473</f>
        <v>26251214784339000130550020000166491003329843</v>
      </c>
      <c r="K464" s="5" t="str">
        <f>IF(F464="B",LEFT('[1]TCE - ANEXO IV - Preencher'!M473,2),IF(F464="S",LEFT('[1]TCE - ANEXO IV - Preencher'!M473,7),IF('[1]TCE - ANEXO IV - Preencher'!H473="","")))</f>
        <v>26</v>
      </c>
      <c r="L464" s="7">
        <f>'[1]TCE - ANEXO IV - Preencher'!N473</f>
        <v>972.58</v>
      </c>
    </row>
    <row r="465" spans="1:12" s="8" customFormat="1" ht="19.5" customHeight="1" x14ac:dyDescent="0.25">
      <c r="A465" s="3">
        <f>IFERROR(VLOOKUP(B465,'[1]DADOS (OCULTAR)'!$Q$3:$S$136,3,0),"")</f>
        <v>9039744000860</v>
      </c>
      <c r="B465" s="4" t="str">
        <f>'[1]TCE - ANEXO IV - Preencher'!C474</f>
        <v>HOSPITAL DOM HÉLDER CÂMARA - CG. Nº 018/2022</v>
      </c>
      <c r="C465" s="4" t="str">
        <f>'[1]TCE - ANEXO IV - Preencher'!E474</f>
        <v>3.13 - Materiais e Materiais Ortopédicos e Corretivos (OPME)</v>
      </c>
      <c r="D465" s="3" t="str">
        <f>'[1]TCE - ANEXO IV - Preencher'!F474</f>
        <v>14.784.339/0001-30</v>
      </c>
      <c r="E465" s="5" t="str">
        <f>'[1]TCE - ANEXO IV - Preencher'!G474</f>
        <v>CROMUS MATERIAIS MEDICO HOSPITALAR EIREL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16650</v>
      </c>
      <c r="I465" s="6" t="str">
        <f>IF('[1]TCE - ANEXO IV - Preencher'!K474="","",'[1]TCE - ANEXO IV - Preencher'!K474)</f>
        <v>02/12/2025</v>
      </c>
      <c r="J465" s="5" t="str">
        <f>'[1]TCE - ANEXO IV - Preencher'!L474</f>
        <v>26251214784339000130550020000166501003330001</v>
      </c>
      <c r="K465" s="5" t="str">
        <f>IF(F465="B",LEFT('[1]TCE - ANEXO IV - Preencher'!M474,2),IF(F465="S",LEFT('[1]TCE - ANEXO IV - Preencher'!M474,7),IF('[1]TCE - ANEXO IV - Preencher'!H474="","")))</f>
        <v>26</v>
      </c>
      <c r="L465" s="7">
        <f>'[1]TCE - ANEXO IV - Preencher'!N474</f>
        <v>360</v>
      </c>
    </row>
    <row r="466" spans="1:12" s="8" customFormat="1" ht="19.5" customHeight="1" x14ac:dyDescent="0.25">
      <c r="A466" s="3">
        <f>IFERROR(VLOOKUP(B466,'[1]DADOS (OCULTAR)'!$Q$3:$S$136,3,0),"")</f>
        <v>9039744000860</v>
      </c>
      <c r="B466" s="4" t="str">
        <f>'[1]TCE - ANEXO IV - Preencher'!C475</f>
        <v>HOSPITAL DOM HÉLDER CÂMARA - CG. Nº 018/2022</v>
      </c>
      <c r="C466" s="4" t="str">
        <f>'[1]TCE - ANEXO IV - Preencher'!E475</f>
        <v>3.13 - Materiais e Materiais Ortopédicos e Corretivos (OPME)</v>
      </c>
      <c r="D466" s="3" t="str">
        <f>'[1]TCE - ANEXO IV - Preencher'!F475</f>
        <v>14.784.339/0001-30</v>
      </c>
      <c r="E466" s="5" t="str">
        <f>'[1]TCE - ANEXO IV - Preencher'!G475</f>
        <v>CROMUS MATERIAIS MEDICO HOSPITALAR EIREL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16850</v>
      </c>
      <c r="I466" s="6" t="str">
        <f>IF('[1]TCE - ANEXO IV - Preencher'!K475="","",'[1]TCE - ANEXO IV - Preencher'!K475)</f>
        <v>05/12/2025</v>
      </c>
      <c r="J466" s="5" t="str">
        <f>'[1]TCE - ANEXO IV - Preencher'!L475</f>
        <v>26251214784339000130550020000168501008425087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1277.7</v>
      </c>
    </row>
    <row r="467" spans="1:12" s="8" customFormat="1" ht="19.5" customHeight="1" x14ac:dyDescent="0.25">
      <c r="A467" s="3">
        <f>IFERROR(VLOOKUP(B467,'[1]DADOS (OCULTAR)'!$Q$3:$S$136,3,0),"")</f>
        <v>9039744000860</v>
      </c>
      <c r="B467" s="4" t="str">
        <f>'[1]TCE - ANEXO IV - Preencher'!C476</f>
        <v>HOSPITAL DOM HÉLDER CÂMARA - CG. Nº 018/2022</v>
      </c>
      <c r="C467" s="4" t="str">
        <f>'[1]TCE - ANEXO IV - Preencher'!E476</f>
        <v>3.13 - Materiais e Materiais Ortopédicos e Corretivos (OPME)</v>
      </c>
      <c r="D467" s="3" t="str">
        <f>'[1]TCE - ANEXO IV - Preencher'!F476</f>
        <v>14.784.339/0001-30</v>
      </c>
      <c r="E467" s="5" t="str">
        <f>'[1]TCE - ANEXO IV - Preencher'!G476</f>
        <v>CROMUS MATERIAIS MEDICO HOSPITALAR EIREL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16854</v>
      </c>
      <c r="I467" s="6" t="str">
        <f>IF('[1]TCE - ANEXO IV - Preencher'!K476="","",'[1]TCE - ANEXO IV - Preencher'!K476)</f>
        <v>05/12/2025</v>
      </c>
      <c r="J467" s="5" t="str">
        <f>'[1]TCE - ANEXO IV - Preencher'!L476</f>
        <v>26251214784339000130550020000168541008427020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203.82</v>
      </c>
    </row>
    <row r="468" spans="1:12" s="8" customFormat="1" ht="19.5" customHeight="1" x14ac:dyDescent="0.25">
      <c r="A468" s="3">
        <f>IFERROR(VLOOKUP(B468,'[1]DADOS (OCULTAR)'!$Q$3:$S$136,3,0),"")</f>
        <v>9039744000860</v>
      </c>
      <c r="B468" s="4" t="str">
        <f>'[1]TCE - ANEXO IV - Preencher'!C477</f>
        <v>HOSPITAL DOM HÉLDER CÂMARA - CG. Nº 018/2022</v>
      </c>
      <c r="C468" s="4" t="str">
        <f>'[1]TCE - ANEXO IV - Preencher'!E477</f>
        <v>3.13 - Materiais e Materiais Ortopédicos e Corretivos (OPME)</v>
      </c>
      <c r="D468" s="3" t="str">
        <f>'[1]TCE - ANEXO IV - Preencher'!F477</f>
        <v>14.784.339/0001-30</v>
      </c>
      <c r="E468" s="5" t="str">
        <f>'[1]TCE - ANEXO IV - Preencher'!G477</f>
        <v>CROMUS MATERIAIS MEDICO HOSPITALAR EIREL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16855</v>
      </c>
      <c r="I468" s="6" t="str">
        <f>IF('[1]TCE - ANEXO IV - Preencher'!K477="","",'[1]TCE - ANEXO IV - Preencher'!K477)</f>
        <v>05/12/2025</v>
      </c>
      <c r="J468" s="5" t="str">
        <f>'[1]TCE - ANEXO IV - Preencher'!L477</f>
        <v>26251214784339000130550020000168551008427531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507.01</v>
      </c>
    </row>
    <row r="469" spans="1:12" s="8" customFormat="1" ht="19.5" customHeight="1" x14ac:dyDescent="0.25">
      <c r="A469" s="3">
        <f>IFERROR(VLOOKUP(B469,'[1]DADOS (OCULTAR)'!$Q$3:$S$136,3,0),"")</f>
        <v>9039744000860</v>
      </c>
      <c r="B469" s="4" t="str">
        <f>'[1]TCE - ANEXO IV - Preencher'!C478</f>
        <v>HOSPITAL DOM HÉLDER CÂMARA - CG. Nº 018/2022</v>
      </c>
      <c r="C469" s="4" t="str">
        <f>'[1]TCE - ANEXO IV - Preencher'!E478</f>
        <v>3.13 - Materiais e Materiais Ortopédicos e Corretivos (OPME)</v>
      </c>
      <c r="D469" s="3" t="str">
        <f>'[1]TCE - ANEXO IV - Preencher'!F478</f>
        <v>14.784.339/0001-30</v>
      </c>
      <c r="E469" s="5" t="str">
        <f>'[1]TCE - ANEXO IV - Preencher'!G478</f>
        <v>CROMUS MATERIAIS MEDICO HOSPITALAR EIREL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16969</v>
      </c>
      <c r="I469" s="6" t="str">
        <f>IF('[1]TCE - ANEXO IV - Preencher'!K478="","",'[1]TCE - ANEXO IV - Preencher'!K478)</f>
        <v>09/12/2025</v>
      </c>
      <c r="J469" s="5" t="str">
        <f>'[1]TCE - ANEXO IV - Preencher'!L478</f>
        <v>26251214784339000130550020000169691015272158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348.06</v>
      </c>
    </row>
    <row r="470" spans="1:12" s="8" customFormat="1" ht="19.5" customHeight="1" x14ac:dyDescent="0.25">
      <c r="A470" s="3">
        <f>IFERROR(VLOOKUP(B470,'[1]DADOS (OCULTAR)'!$Q$3:$S$136,3,0),"")</f>
        <v>9039744000860</v>
      </c>
      <c r="B470" s="4" t="str">
        <f>'[1]TCE - ANEXO IV - Preencher'!C479</f>
        <v>HOSPITAL DOM HÉLDER CÂMARA - CG. Nº 018/2022</v>
      </c>
      <c r="C470" s="4" t="str">
        <f>'[1]TCE - ANEXO IV - Preencher'!E479</f>
        <v>3.13 - Materiais e Materiais Ortopédicos e Corretivos (OPME)</v>
      </c>
      <c r="D470" s="3" t="str">
        <f>'[1]TCE - ANEXO IV - Preencher'!F479</f>
        <v>14.784.339/0001-30</v>
      </c>
      <c r="E470" s="5" t="str">
        <f>'[1]TCE - ANEXO IV - Preencher'!G479</f>
        <v>CROMUS MATERIAIS MEDICO HOSPITALAR EIREL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16973</v>
      </c>
      <c r="I470" s="6" t="str">
        <f>IF('[1]TCE - ANEXO IV - Preencher'!K479="","",'[1]TCE - ANEXO IV - Preencher'!K479)</f>
        <v>09/12/2025</v>
      </c>
      <c r="J470" s="5" t="str">
        <f>'[1]TCE - ANEXO IV - Preencher'!L479</f>
        <v>26251214784339000130550020000169731015275761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183.81</v>
      </c>
    </row>
    <row r="471" spans="1:12" s="8" customFormat="1" ht="19.5" customHeight="1" x14ac:dyDescent="0.25">
      <c r="A471" s="3">
        <f>IFERROR(VLOOKUP(B471,'[1]DADOS (OCULTAR)'!$Q$3:$S$136,3,0),"")</f>
        <v>9039744000860</v>
      </c>
      <c r="B471" s="4" t="str">
        <f>'[1]TCE - ANEXO IV - Preencher'!C480</f>
        <v>HOSPITAL DOM HÉLDER CÂMARA - CG. Nº 018/2022</v>
      </c>
      <c r="C471" s="4" t="str">
        <f>'[1]TCE - ANEXO IV - Preencher'!E480</f>
        <v>3.13 - Materiais e Materiais Ortopédicos e Corretivos (OPME)</v>
      </c>
      <c r="D471" s="3" t="str">
        <f>'[1]TCE - ANEXO IV - Preencher'!F480</f>
        <v>05.267.928/0001-50</v>
      </c>
      <c r="E471" s="5" t="str">
        <f>'[1]TCE - ANEXO IV - Preencher'!G480</f>
        <v>GOLDMEDIC PRODUTOS MEDICOS HOSPITALARES EIRELI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171811</v>
      </c>
      <c r="I471" s="6" t="str">
        <f>IF('[1]TCE - ANEXO IV - Preencher'!K480="","",'[1]TCE - ANEXO IV - Preencher'!K480)</f>
        <v>30/12/2025</v>
      </c>
      <c r="J471" s="5" t="str">
        <f>'[1]TCE - ANEXO IV - Preencher'!L480</f>
        <v>26251205267928000150550030001718111768373116</v>
      </c>
      <c r="K471" s="5" t="str">
        <f>IF(F471="B",LEFT('[1]TCE - ANEXO IV - Preencher'!M480,2),IF(F471="S",LEFT('[1]TCE - ANEXO IV - Preencher'!M480,7),IF('[1]TCE - ANEXO IV - Preencher'!H480="","")))</f>
        <v>26</v>
      </c>
      <c r="L471" s="7">
        <f>'[1]TCE - ANEXO IV - Preencher'!N480</f>
        <v>5600</v>
      </c>
    </row>
    <row r="472" spans="1:12" s="8" customFormat="1" ht="19.5" customHeight="1" x14ac:dyDescent="0.25">
      <c r="A472" s="3">
        <f>IFERROR(VLOOKUP(B472,'[1]DADOS (OCULTAR)'!$Q$3:$S$136,3,0),"")</f>
        <v>9039744000860</v>
      </c>
      <c r="B472" s="4" t="str">
        <f>'[1]TCE - ANEXO IV - Preencher'!C481</f>
        <v>HOSPITAL DOM HÉLDER CÂMARA - CG. Nº 018/2022</v>
      </c>
      <c r="C472" s="4" t="str">
        <f>'[1]TCE - ANEXO IV - Preencher'!E481</f>
        <v>3.13 - Materiais e Materiais Ortopédicos e Corretivos (OPME)</v>
      </c>
      <c r="D472" s="3" t="str">
        <f>'[1]TCE - ANEXO IV - Preencher'!F481</f>
        <v>14.784.339/0001-30</v>
      </c>
      <c r="E472" s="5" t="str">
        <f>'[1]TCE - ANEXO IV - Preencher'!G481</f>
        <v>CROMUS MATERIAIS MEDICO HOSPITALAR EIREL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17276</v>
      </c>
      <c r="I472" s="6" t="str">
        <f>IF('[1]TCE - ANEXO IV - Preencher'!K481="","",'[1]TCE - ANEXO IV - Preencher'!K481)</f>
        <v>12/12/2025</v>
      </c>
      <c r="J472" s="5" t="str">
        <f>'[1]TCE - ANEXO IV - Preencher'!L481</f>
        <v>26251214784339000130550020000172761020731298</v>
      </c>
      <c r="K472" s="5" t="str">
        <f>IF(F472="B",LEFT('[1]TCE - ANEXO IV - Preencher'!M481,2),IF(F472="S",LEFT('[1]TCE - ANEXO IV - Preencher'!M481,7),IF('[1]TCE - ANEXO IV - Preencher'!H481="","")))</f>
        <v>26</v>
      </c>
      <c r="L472" s="7">
        <f>'[1]TCE - ANEXO IV - Preencher'!N481</f>
        <v>176.11</v>
      </c>
    </row>
    <row r="473" spans="1:12" s="8" customFormat="1" ht="19.5" customHeight="1" x14ac:dyDescent="0.25">
      <c r="A473" s="3">
        <f>IFERROR(VLOOKUP(B473,'[1]DADOS (OCULTAR)'!$Q$3:$S$136,3,0),"")</f>
        <v>9039744000860</v>
      </c>
      <c r="B473" s="4" t="str">
        <f>'[1]TCE - ANEXO IV - Preencher'!C482</f>
        <v>HOSPITAL DOM HÉLDER CÂMARA - CG. Nº 018/2022</v>
      </c>
      <c r="C473" s="4" t="str">
        <f>'[1]TCE - ANEXO IV - Preencher'!E482</f>
        <v>3.13 - Materiais e Materiais Ortopédicos e Corretivos (OPME)</v>
      </c>
      <c r="D473" s="3" t="str">
        <f>'[1]TCE - ANEXO IV - Preencher'!F482</f>
        <v>14.784.339/0001-30</v>
      </c>
      <c r="E473" s="5" t="str">
        <f>'[1]TCE - ANEXO IV - Preencher'!G482</f>
        <v>CROMUS MATERIAIS MEDICO HOSPITALAR EIREL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17280</v>
      </c>
      <c r="I473" s="6" t="str">
        <f>IF('[1]TCE - ANEXO IV - Preencher'!K482="","",'[1]TCE - ANEXO IV - Preencher'!K482)</f>
        <v>12/12/2025</v>
      </c>
      <c r="J473" s="5" t="str">
        <f>'[1]TCE - ANEXO IV - Preencher'!L482</f>
        <v>26251214784339000130550020000172801020736098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972.58</v>
      </c>
    </row>
    <row r="474" spans="1:12" s="8" customFormat="1" ht="19.5" customHeight="1" x14ac:dyDescent="0.25">
      <c r="A474" s="3">
        <f>IFERROR(VLOOKUP(B474,'[1]DADOS (OCULTAR)'!$Q$3:$S$136,3,0),"")</f>
        <v>9039744000860</v>
      </c>
      <c r="B474" s="4" t="str">
        <f>'[1]TCE - ANEXO IV - Preencher'!C483</f>
        <v>HOSPITAL DOM HÉLDER CÂMARA - CG. Nº 018/2022</v>
      </c>
      <c r="C474" s="4" t="str">
        <f>'[1]TCE - ANEXO IV - Preencher'!E483</f>
        <v>3.13 - Materiais e Materiais Ortopédicos e Corretivos (OPME)</v>
      </c>
      <c r="D474" s="3" t="str">
        <f>'[1]TCE - ANEXO IV - Preencher'!F483</f>
        <v>14.784.339/0001-30</v>
      </c>
      <c r="E474" s="5" t="str">
        <f>'[1]TCE - ANEXO IV - Preencher'!G483</f>
        <v>CROMUS MATERIAIS MEDICO HOSPITALAR EIREL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17281</v>
      </c>
      <c r="I474" s="6" t="str">
        <f>IF('[1]TCE - ANEXO IV - Preencher'!K483="","",'[1]TCE - ANEXO IV - Preencher'!K483)</f>
        <v>12/12/2025</v>
      </c>
      <c r="J474" s="5" t="str">
        <f>'[1]TCE - ANEXO IV - Preencher'!L483</f>
        <v>26251214784339000130550020000172811020737229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360</v>
      </c>
    </row>
    <row r="475" spans="1:12" s="8" customFormat="1" ht="19.5" customHeight="1" x14ac:dyDescent="0.25">
      <c r="A475" s="3">
        <f>IFERROR(VLOOKUP(B475,'[1]DADOS (OCULTAR)'!$Q$3:$S$136,3,0),"")</f>
        <v>9039744000860</v>
      </c>
      <c r="B475" s="4" t="str">
        <f>'[1]TCE - ANEXO IV - Preencher'!C484</f>
        <v>HOSPITAL DOM HÉLDER CÂMARA - CG. Nº 018/2022</v>
      </c>
      <c r="C475" s="4" t="str">
        <f>'[1]TCE - ANEXO IV - Preencher'!E484</f>
        <v>3.13 - Materiais e Materiais Ortopédicos e Corretivos (OPME)</v>
      </c>
      <c r="D475" s="3" t="str">
        <f>'[1]TCE - ANEXO IV - Preencher'!F484</f>
        <v>14.784.339/0001-30</v>
      </c>
      <c r="E475" s="5" t="str">
        <f>'[1]TCE - ANEXO IV - Preencher'!G484</f>
        <v>CROMUS MATERIAIS MEDICO HOSPITALAR EIREL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17285</v>
      </c>
      <c r="I475" s="6" t="str">
        <f>IF('[1]TCE - ANEXO IV - Preencher'!K484="","",'[1]TCE - ANEXO IV - Preencher'!K484)</f>
        <v>12/12/2025</v>
      </c>
      <c r="J475" s="5" t="str">
        <f>'[1]TCE - ANEXO IV - Preencher'!L484</f>
        <v>26251214784339000130550020000172851020742060</v>
      </c>
      <c r="K475" s="5" t="str">
        <f>IF(F475="B",LEFT('[1]TCE - ANEXO IV - Preencher'!M484,2),IF(F475="S",LEFT('[1]TCE - ANEXO IV - Preencher'!M484,7),IF('[1]TCE - ANEXO IV - Preencher'!H484="","")))</f>
        <v>26</v>
      </c>
      <c r="L475" s="7">
        <f>'[1]TCE - ANEXO IV - Preencher'!N484</f>
        <v>189.63</v>
      </c>
    </row>
    <row r="476" spans="1:12" s="8" customFormat="1" ht="19.5" customHeight="1" x14ac:dyDescent="0.25">
      <c r="A476" s="3">
        <f>IFERROR(VLOOKUP(B476,'[1]DADOS (OCULTAR)'!$Q$3:$S$136,3,0),"")</f>
        <v>9039744000860</v>
      </c>
      <c r="B476" s="4" t="str">
        <f>'[1]TCE - ANEXO IV - Preencher'!C485</f>
        <v>HOSPITAL DOM HÉLDER CÂMARA - CG. Nº 018/2022</v>
      </c>
      <c r="C476" s="4" t="str">
        <f>'[1]TCE - ANEXO IV - Preencher'!E485</f>
        <v>3.13 - Materiais e Materiais Ortopédicos e Corretivos (OPME)</v>
      </c>
      <c r="D476" s="3" t="str">
        <f>'[1]TCE - ANEXO IV - Preencher'!F485</f>
        <v>14.784.339/0001-30</v>
      </c>
      <c r="E476" s="5" t="str">
        <f>'[1]TCE - ANEXO IV - Preencher'!G485</f>
        <v>CROMUS MATERIAIS MEDICO HOSPITALAR EIREL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17371</v>
      </c>
      <c r="I476" s="6" t="str">
        <f>IF('[1]TCE - ANEXO IV - Preencher'!K485="","",'[1]TCE - ANEXO IV - Preencher'!K485)</f>
        <v>15/12/2025</v>
      </c>
      <c r="J476" s="5" t="str">
        <f>'[1]TCE - ANEXO IV - Preencher'!L485</f>
        <v>26251214784339000130550020000173711026056516</v>
      </c>
      <c r="K476" s="5" t="str">
        <f>IF(F476="B",LEFT('[1]TCE - ANEXO IV - Preencher'!M485,2),IF(F476="S",LEFT('[1]TCE - ANEXO IV - Preencher'!M485,7),IF('[1]TCE - ANEXO IV - Preencher'!H485="","")))</f>
        <v>26</v>
      </c>
      <c r="L476" s="7">
        <f>'[1]TCE - ANEXO IV - Preencher'!N485</f>
        <v>148.4</v>
      </c>
    </row>
    <row r="477" spans="1:12" s="8" customFormat="1" ht="19.5" customHeight="1" x14ac:dyDescent="0.25">
      <c r="A477" s="3">
        <f>IFERROR(VLOOKUP(B477,'[1]DADOS (OCULTAR)'!$Q$3:$S$136,3,0),"")</f>
        <v>9039744000860</v>
      </c>
      <c r="B477" s="4" t="str">
        <f>'[1]TCE - ANEXO IV - Preencher'!C486</f>
        <v>HOSPITAL DOM HÉLDER CÂMARA - CG. Nº 018/2022</v>
      </c>
      <c r="C477" s="4" t="str">
        <f>'[1]TCE - ANEXO IV - Preencher'!E486</f>
        <v>3.13 - Materiais e Materiais Ortopédicos e Corretivos (OPME)</v>
      </c>
      <c r="D477" s="3" t="str">
        <f>'[1]TCE - ANEXO IV - Preencher'!F486</f>
        <v>14.784.339/0001-30</v>
      </c>
      <c r="E477" s="5" t="str">
        <f>'[1]TCE - ANEXO IV - Preencher'!G486</f>
        <v>CROMUS MATERIAIS MEDICO HOSPITALAR EIREL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17374</v>
      </c>
      <c r="I477" s="6" t="str">
        <f>IF('[1]TCE - ANEXO IV - Preencher'!K486="","",'[1]TCE - ANEXO IV - Preencher'!K486)</f>
        <v>15/12/2025</v>
      </c>
      <c r="J477" s="5" t="str">
        <f>'[1]TCE - ANEXO IV - Preencher'!L486</f>
        <v>26251214784339000130550020000173741026061007</v>
      </c>
      <c r="K477" s="5" t="str">
        <f>IF(F477="B",LEFT('[1]TCE - ANEXO IV - Preencher'!M486,2),IF(F477="S",LEFT('[1]TCE - ANEXO IV - Preencher'!M486,7),IF('[1]TCE - ANEXO IV - Preencher'!H486="","")))</f>
        <v>26</v>
      </c>
      <c r="L477" s="7">
        <f>'[1]TCE - ANEXO IV - Preencher'!N486</f>
        <v>299.89999999999998</v>
      </c>
    </row>
    <row r="478" spans="1:12" s="8" customFormat="1" ht="19.5" customHeight="1" x14ac:dyDescent="0.25">
      <c r="A478" s="3">
        <f>IFERROR(VLOOKUP(B478,'[1]DADOS (OCULTAR)'!$Q$3:$S$136,3,0),"")</f>
        <v>9039744000860</v>
      </c>
      <c r="B478" s="4" t="str">
        <f>'[1]TCE - ANEXO IV - Preencher'!C487</f>
        <v>HOSPITAL DOM HÉLDER CÂMARA - CG. Nº 018/2022</v>
      </c>
      <c r="C478" s="4" t="str">
        <f>'[1]TCE - ANEXO IV - Preencher'!E487</f>
        <v>3.13 - Materiais e Materiais Ortopédicos e Corretivos (OPME)</v>
      </c>
      <c r="D478" s="3" t="str">
        <f>'[1]TCE - ANEXO IV - Preencher'!F487</f>
        <v>14.784.339/0001-30</v>
      </c>
      <c r="E478" s="5" t="str">
        <f>'[1]TCE - ANEXO IV - Preencher'!G487</f>
        <v>CROMUS MATERIAIS MEDICO HOSPITALAR EIREL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17375</v>
      </c>
      <c r="I478" s="6" t="str">
        <f>IF('[1]TCE - ANEXO IV - Preencher'!K487="","",'[1]TCE - ANEXO IV - Preencher'!K487)</f>
        <v>15/12/2025</v>
      </c>
      <c r="J478" s="5" t="str">
        <f>'[1]TCE - ANEXO IV - Preencher'!L487</f>
        <v>26251214784339000130550020000173751026062590</v>
      </c>
      <c r="K478" s="5" t="str">
        <f>IF(F478="B",LEFT('[1]TCE - ANEXO IV - Preencher'!M487,2),IF(F478="S",LEFT('[1]TCE - ANEXO IV - Preencher'!M487,7),IF('[1]TCE - ANEXO IV - Preencher'!H487="","")))</f>
        <v>26</v>
      </c>
      <c r="L478" s="7">
        <f>'[1]TCE - ANEXO IV - Preencher'!N487</f>
        <v>70.17</v>
      </c>
    </row>
    <row r="479" spans="1:12" s="8" customFormat="1" ht="19.5" customHeight="1" x14ac:dyDescent="0.25">
      <c r="A479" s="3">
        <f>IFERROR(VLOOKUP(B479,'[1]DADOS (OCULTAR)'!$Q$3:$S$136,3,0),"")</f>
        <v>9039744000860</v>
      </c>
      <c r="B479" s="4" t="str">
        <f>'[1]TCE - ANEXO IV - Preencher'!C488</f>
        <v>HOSPITAL DOM HÉLDER CÂMARA - CG. Nº 018/2022</v>
      </c>
      <c r="C479" s="4" t="str">
        <f>'[1]TCE - ANEXO IV - Preencher'!E488</f>
        <v>3.13 - Materiais e Materiais Ortopédicos e Corretivos (OPME)</v>
      </c>
      <c r="D479" s="3" t="str">
        <f>'[1]TCE - ANEXO IV - Preencher'!F488</f>
        <v>14.784.339/0001-30</v>
      </c>
      <c r="E479" s="5" t="str">
        <f>'[1]TCE - ANEXO IV - Preencher'!G488</f>
        <v>CROMUS MATERIAIS MEDICO HOSPITALAR EIREL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17376</v>
      </c>
      <c r="I479" s="6" t="str">
        <f>IF('[1]TCE - ANEXO IV - Preencher'!K488="","",'[1]TCE - ANEXO IV - Preencher'!K488)</f>
        <v>15/12/2025</v>
      </c>
      <c r="J479" s="5" t="str">
        <f>'[1]TCE - ANEXO IV - Preencher'!L488</f>
        <v>26251214784339000130550020000173761026064027</v>
      </c>
      <c r="K479" s="5" t="str">
        <f>IF(F479="B",LEFT('[1]TCE - ANEXO IV - Preencher'!M488,2),IF(F479="S",LEFT('[1]TCE - ANEXO IV - Preencher'!M488,7),IF('[1]TCE - ANEXO IV - Preencher'!H488="","")))</f>
        <v>26</v>
      </c>
      <c r="L479" s="7">
        <f>'[1]TCE - ANEXO IV - Preencher'!N488</f>
        <v>148.4</v>
      </c>
    </row>
    <row r="480" spans="1:12" s="8" customFormat="1" ht="19.5" customHeight="1" x14ac:dyDescent="0.25">
      <c r="A480" s="3">
        <f>IFERROR(VLOOKUP(B480,'[1]DADOS (OCULTAR)'!$Q$3:$S$136,3,0),"")</f>
        <v>9039744000860</v>
      </c>
      <c r="B480" s="4" t="str">
        <f>'[1]TCE - ANEXO IV - Preencher'!C489</f>
        <v>HOSPITAL DOM HÉLDER CÂMARA - CG. Nº 018/2022</v>
      </c>
      <c r="C480" s="4" t="str">
        <f>'[1]TCE - ANEXO IV - Preencher'!E489</f>
        <v>3.13 - Materiais e Materiais Ortopédicos e Corretivos (OPME)</v>
      </c>
      <c r="D480" s="3" t="str">
        <f>'[1]TCE - ANEXO IV - Preencher'!F489</f>
        <v>14.784.339/0001-30</v>
      </c>
      <c r="E480" s="5" t="str">
        <f>'[1]TCE - ANEXO IV - Preencher'!G489</f>
        <v>CROMUS MATERIAIS MEDICO HOSPITALAR EIREL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17644</v>
      </c>
      <c r="I480" s="6" t="str">
        <f>IF('[1]TCE - ANEXO IV - Preencher'!K489="","",'[1]TCE - ANEXO IV - Preencher'!K489)</f>
        <v>19/12/2025</v>
      </c>
      <c r="J480" s="5" t="str">
        <f>'[1]TCE - ANEXO IV - Preencher'!L489</f>
        <v>26251214784339000130550020000176441033523662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257.29000000000002</v>
      </c>
    </row>
    <row r="481" spans="1:12" s="8" customFormat="1" ht="19.5" customHeight="1" x14ac:dyDescent="0.25">
      <c r="A481" s="3">
        <f>IFERROR(VLOOKUP(B481,'[1]DADOS (OCULTAR)'!$Q$3:$S$136,3,0),"")</f>
        <v>9039744000860</v>
      </c>
      <c r="B481" s="4" t="str">
        <f>'[1]TCE - ANEXO IV - Preencher'!C490</f>
        <v>HOSPITAL DOM HÉLDER CÂMARA - CG. Nº 018/2022</v>
      </c>
      <c r="C481" s="4" t="str">
        <f>'[1]TCE - ANEXO IV - Preencher'!E490</f>
        <v>3.13 - Materiais e Materiais Ortopédicos e Corretivos (OPME)</v>
      </c>
      <c r="D481" s="3" t="str">
        <f>'[1]TCE - ANEXO IV - Preencher'!F490</f>
        <v>14.784.339/0001-30</v>
      </c>
      <c r="E481" s="5" t="str">
        <f>'[1]TCE - ANEXO IV - Preencher'!G490</f>
        <v>CROMUS MATERIAIS MEDICO HOSPITALAR EIREL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17646</v>
      </c>
      <c r="I481" s="6" t="str">
        <f>IF('[1]TCE - ANEXO IV - Preencher'!K490="","",'[1]TCE - ANEXO IV - Preencher'!K490)</f>
        <v>19/12/2025</v>
      </c>
      <c r="J481" s="5" t="str">
        <f>'[1]TCE - ANEXO IV - Preencher'!L490</f>
        <v>26251214784339000130550020000176461033527492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972.58</v>
      </c>
    </row>
    <row r="482" spans="1:12" s="8" customFormat="1" ht="19.5" customHeight="1" x14ac:dyDescent="0.25">
      <c r="A482" s="3">
        <f>IFERROR(VLOOKUP(B482,'[1]DADOS (OCULTAR)'!$Q$3:$S$136,3,0),"")</f>
        <v>9039744000860</v>
      </c>
      <c r="B482" s="4" t="str">
        <f>'[1]TCE - ANEXO IV - Preencher'!C491</f>
        <v>HOSPITAL DOM HÉLDER CÂMARA - CG. Nº 018/2022</v>
      </c>
      <c r="C482" s="4" t="str">
        <f>'[1]TCE - ANEXO IV - Preencher'!E491</f>
        <v>3.13 - Materiais e Materiais Ortopédicos e Corretivos (OPME)</v>
      </c>
      <c r="D482" s="3" t="str">
        <f>'[1]TCE - ANEXO IV - Preencher'!F491</f>
        <v>14.784.339/0001-30</v>
      </c>
      <c r="E482" s="5" t="str">
        <f>'[1]TCE - ANEXO IV - Preencher'!G491</f>
        <v>CROMUS MATERIAIS MEDICO HOSPITALAR EIREL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17647</v>
      </c>
      <c r="I482" s="6" t="str">
        <f>IF('[1]TCE - ANEXO IV - Preencher'!K491="","",'[1]TCE - ANEXO IV - Preencher'!K491)</f>
        <v>19/12/2025</v>
      </c>
      <c r="J482" s="5" t="str">
        <f>'[1]TCE - ANEXO IV - Preencher'!L491</f>
        <v>26251214784339000130550020000176471033529352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360</v>
      </c>
    </row>
    <row r="483" spans="1:12" s="8" customFormat="1" ht="19.5" customHeight="1" x14ac:dyDescent="0.25">
      <c r="A483" s="3">
        <f>IFERROR(VLOOKUP(B483,'[1]DADOS (OCULTAR)'!$Q$3:$S$136,3,0),"")</f>
        <v>9039744000860</v>
      </c>
      <c r="B483" s="4" t="str">
        <f>'[1]TCE - ANEXO IV - Preencher'!C492</f>
        <v>HOSPITAL DOM HÉLDER CÂMARA - CG. Nº 018/2022</v>
      </c>
      <c r="C483" s="4" t="str">
        <f>'[1]TCE - ANEXO IV - Preencher'!E492</f>
        <v>3.13 - Materiais e Materiais Ortopédicos e Corretivos (OPME)</v>
      </c>
      <c r="D483" s="3" t="str">
        <f>'[1]TCE - ANEXO IV - Preencher'!F492</f>
        <v>14.784.339/0001-30</v>
      </c>
      <c r="E483" s="5" t="str">
        <f>'[1]TCE - ANEXO IV - Preencher'!G492</f>
        <v>CROMUS MATERIAIS MEDICO HOSPITALAR EIREL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17854</v>
      </c>
      <c r="I483" s="6" t="str">
        <f>IF('[1]TCE - ANEXO IV - Preencher'!K492="","",'[1]TCE - ANEXO IV - Preencher'!K492)</f>
        <v>23/12/2025</v>
      </c>
      <c r="J483" s="5" t="str">
        <f>'[1]TCE - ANEXO IV - Preencher'!L492</f>
        <v>26251214784339000130550020000178541041064237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2070</v>
      </c>
    </row>
    <row r="484" spans="1:12" s="8" customFormat="1" ht="19.5" customHeight="1" x14ac:dyDescent="0.25">
      <c r="A484" s="3">
        <f>IFERROR(VLOOKUP(B484,'[1]DADOS (OCULTAR)'!$Q$3:$S$136,3,0),"")</f>
        <v>9039744000860</v>
      </c>
      <c r="B484" s="4" t="str">
        <f>'[1]TCE - ANEXO IV - Preencher'!C493</f>
        <v>HOSPITAL DOM HÉLDER CÂMARA - CG. Nº 018/2022</v>
      </c>
      <c r="C484" s="4" t="str">
        <f>'[1]TCE - ANEXO IV - Preencher'!E493</f>
        <v>3.13 - Materiais e Materiais Ortopédicos e Corretivos (OPME)</v>
      </c>
      <c r="D484" s="3" t="str">
        <f>'[1]TCE - ANEXO IV - Preencher'!F493</f>
        <v>14.784.339/0001-30</v>
      </c>
      <c r="E484" s="5" t="str">
        <f>'[1]TCE - ANEXO IV - Preencher'!G493</f>
        <v>CROMUS MATERIAIS MEDICO HOSPITALAR EIREL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17995</v>
      </c>
      <c r="I484" s="6" t="str">
        <f>IF('[1]TCE - ANEXO IV - Preencher'!K493="","",'[1]TCE - ANEXO IV - Preencher'!K493)</f>
        <v>26/12/2025</v>
      </c>
      <c r="J484" s="5" t="str">
        <f>'[1]TCE - ANEXO IV - Preencher'!L493</f>
        <v>26251214784339000130550020000179951046787022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257.29000000000002</v>
      </c>
    </row>
    <row r="485" spans="1:12" s="8" customFormat="1" ht="19.5" customHeight="1" x14ac:dyDescent="0.25">
      <c r="A485" s="3">
        <f>IFERROR(VLOOKUP(B485,'[1]DADOS (OCULTAR)'!$Q$3:$S$136,3,0),"")</f>
        <v>9039744000860</v>
      </c>
      <c r="B485" s="4" t="str">
        <f>'[1]TCE - ANEXO IV - Preencher'!C494</f>
        <v>HOSPITAL DOM HÉLDER CÂMARA - CG. Nº 018/2022</v>
      </c>
      <c r="C485" s="4" t="str">
        <f>'[1]TCE - ANEXO IV - Preencher'!E494</f>
        <v>3.13 - Materiais e Materiais Ortopédicos e Corretivos (OPME)</v>
      </c>
      <c r="D485" s="3" t="str">
        <f>'[1]TCE - ANEXO IV - Preencher'!F494</f>
        <v>14.784.339/0001-30</v>
      </c>
      <c r="E485" s="5" t="str">
        <f>'[1]TCE - ANEXO IV - Preencher'!G494</f>
        <v>CROMUS MATERIAIS MEDICO HOSPITALAR EIREL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18306</v>
      </c>
      <c r="I485" s="6" t="str">
        <f>IF('[1]TCE - ANEXO IV - Preencher'!K494="","",'[1]TCE - ANEXO IV - Preencher'!K494)</f>
        <v>02/01/2026</v>
      </c>
      <c r="J485" s="5" t="str">
        <f>'[1]TCE - ANEXO IV - Preencher'!L494</f>
        <v>26260114784339000130550020000183061003661296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257.29000000000002</v>
      </c>
    </row>
    <row r="486" spans="1:12" s="8" customFormat="1" ht="19.5" customHeight="1" x14ac:dyDescent="0.25">
      <c r="A486" s="3">
        <f>IFERROR(VLOOKUP(B486,'[1]DADOS (OCULTAR)'!$Q$3:$S$136,3,0),"")</f>
        <v>9039744000860</v>
      </c>
      <c r="B486" s="4" t="str">
        <f>'[1]TCE - ANEXO IV - Preencher'!C495</f>
        <v>HOSPITAL DOM HÉLDER CÂMARA - CG. Nº 018/2022</v>
      </c>
      <c r="C486" s="4" t="str">
        <f>'[1]TCE - ANEXO IV - Preencher'!E495</f>
        <v>3.13 - Materiais e Materiais Ortopédicos e Corretivos (OPME)</v>
      </c>
      <c r="D486" s="3" t="str">
        <f>'[1]TCE - ANEXO IV - Preencher'!F495</f>
        <v>14.784.339/0001-30</v>
      </c>
      <c r="E486" s="5" t="str">
        <f>'[1]TCE - ANEXO IV - Preencher'!G495</f>
        <v>CROMUS MATERIAIS MEDICO HOSPITALAR EIREL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18307</v>
      </c>
      <c r="I486" s="6" t="str">
        <f>IF('[1]TCE - ANEXO IV - Preencher'!K495="","",'[1]TCE - ANEXO IV - Preencher'!K495)</f>
        <v>02/01/2026</v>
      </c>
      <c r="J486" s="5" t="str">
        <f>'[1]TCE - ANEXO IV - Preencher'!L495</f>
        <v>26260114784339000130550020000183071003661455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296.8</v>
      </c>
    </row>
    <row r="487" spans="1:12" s="8" customFormat="1" ht="19.5" customHeight="1" x14ac:dyDescent="0.25">
      <c r="A487" s="3">
        <f>IFERROR(VLOOKUP(B487,'[1]DADOS (OCULTAR)'!$Q$3:$S$136,3,0),"")</f>
        <v>9039744000860</v>
      </c>
      <c r="B487" s="4" t="str">
        <f>'[1]TCE - ANEXO IV - Preencher'!C496</f>
        <v>HOSPITAL DOM HÉLDER CÂMARA - CG. Nº 018/2022</v>
      </c>
      <c r="C487" s="4" t="str">
        <f>'[1]TCE - ANEXO IV - Preencher'!E496</f>
        <v>3.13 - Materiais e Materiais Ortopédicos e Corretivos (OPME)</v>
      </c>
      <c r="D487" s="3" t="str">
        <f>'[1]TCE - ANEXO IV - Preencher'!F496</f>
        <v>14.784.339/0001-30</v>
      </c>
      <c r="E487" s="5" t="str">
        <f>'[1]TCE - ANEXO IV - Preencher'!G496</f>
        <v>CROMUS MATERIAIS MEDICO HOSPITALAR EIREL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18309</v>
      </c>
      <c r="I487" s="6" t="str">
        <f>IF('[1]TCE - ANEXO IV - Preencher'!K496="","",'[1]TCE - ANEXO IV - Preencher'!K496)</f>
        <v>02/01/2026</v>
      </c>
      <c r="J487" s="5" t="str">
        <f>'[1]TCE - ANEXO IV - Preencher'!L496</f>
        <v>26260114784339000130550020000183091003661883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232.04</v>
      </c>
    </row>
    <row r="488" spans="1:12" s="8" customFormat="1" ht="19.5" customHeight="1" x14ac:dyDescent="0.25">
      <c r="A488" s="3">
        <f>IFERROR(VLOOKUP(B488,'[1]DADOS (OCULTAR)'!$Q$3:$S$136,3,0),"")</f>
        <v>9039744000860</v>
      </c>
      <c r="B488" s="4" t="str">
        <f>'[1]TCE - ANEXO IV - Preencher'!C497</f>
        <v>HOSPITAL DOM HÉLDER CÂMARA - CG. Nº 018/2022</v>
      </c>
      <c r="C488" s="4" t="str">
        <f>'[1]TCE - ANEXO IV - Preencher'!E497</f>
        <v>3.13 - Materiais e Materiais Ortopédicos e Corretivos (OPME)</v>
      </c>
      <c r="D488" s="3" t="str">
        <f>'[1]TCE - ANEXO IV - Preencher'!F497</f>
        <v>14.784.339/0001-30</v>
      </c>
      <c r="E488" s="5" t="str">
        <f>'[1]TCE - ANEXO IV - Preencher'!G497</f>
        <v>CROMUS MATERIAIS MEDICO HOSPITALAR EIREL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18628</v>
      </c>
      <c r="I488" s="6" t="str">
        <f>IF('[1]TCE - ANEXO IV - Preencher'!K497="","",'[1]TCE - ANEXO IV - Preencher'!K497)</f>
        <v>07/01/2026</v>
      </c>
      <c r="J488" s="5" t="str">
        <f>'[1]TCE - ANEXO IV - Preencher'!L497</f>
        <v>26260114784339000130550020000186281013039613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360</v>
      </c>
    </row>
    <row r="489" spans="1:12" s="8" customFormat="1" ht="19.5" customHeight="1" x14ac:dyDescent="0.25">
      <c r="A489" s="3">
        <f>IFERROR(VLOOKUP(B489,'[1]DADOS (OCULTAR)'!$Q$3:$S$136,3,0),"")</f>
        <v>9039744000860</v>
      </c>
      <c r="B489" s="4" t="str">
        <f>'[1]TCE - ANEXO IV - Preencher'!C498</f>
        <v>HOSPITAL DOM HÉLDER CÂMARA - CG. Nº 018/2022</v>
      </c>
      <c r="C489" s="4" t="str">
        <f>'[1]TCE - ANEXO IV - Preencher'!E498</f>
        <v>3.11 - Material Laboratorial</v>
      </c>
      <c r="D489" s="3" t="str">
        <f>'[1]TCE - ANEXO IV - Preencher'!F498</f>
        <v>49.341.441/0001-46</v>
      </c>
      <c r="E489" s="5" t="str">
        <f>'[1]TCE - ANEXO IV - Preencher'!G498</f>
        <v>TUPAN HOSPITALAR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000001890</v>
      </c>
      <c r="I489" s="6" t="str">
        <f>IF('[1]TCE - ANEXO IV - Preencher'!K498="","",'[1]TCE - ANEXO IV - Preencher'!K498)</f>
        <v>19/01/2026</v>
      </c>
      <c r="J489" s="5" t="str">
        <f>'[1]TCE - ANEXO IV - Preencher'!L498</f>
        <v>26260149341441000146550010000018901000919697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825</v>
      </c>
    </row>
    <row r="490" spans="1:12" s="8" customFormat="1" ht="19.5" customHeight="1" x14ac:dyDescent="0.25">
      <c r="A490" s="3">
        <f>IFERROR(VLOOKUP(B490,'[1]DADOS (OCULTAR)'!$Q$3:$S$136,3,0),"")</f>
        <v>9039744000860</v>
      </c>
      <c r="B490" s="4" t="str">
        <f>'[1]TCE - ANEXO IV - Preencher'!C499</f>
        <v>HOSPITAL DOM HÉLDER CÂMARA - CG. Nº 018/2022</v>
      </c>
      <c r="C490" s="4" t="str">
        <f>'[1]TCE - ANEXO IV - Preencher'!E499</f>
        <v>3.11 - Material Laboratorial</v>
      </c>
      <c r="D490" s="3" t="str">
        <f>'[1]TCE - ANEXO IV - Preencher'!F499</f>
        <v>49.341.441/0001-46</v>
      </c>
      <c r="E490" s="5" t="str">
        <f>'[1]TCE - ANEXO IV - Preencher'!G499</f>
        <v>TUPAN HOSPITALAR LTDA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000001891</v>
      </c>
      <c r="I490" s="6" t="str">
        <f>IF('[1]TCE - ANEXO IV - Preencher'!K499="","",'[1]TCE - ANEXO IV - Preencher'!K499)</f>
        <v>19/01/2026</v>
      </c>
      <c r="J490" s="5" t="str">
        <f>'[1]TCE - ANEXO IV - Preencher'!L499</f>
        <v>26260149341441000146550010000018911000919708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9110</v>
      </c>
    </row>
    <row r="491" spans="1:12" s="8" customFormat="1" ht="19.5" customHeight="1" x14ac:dyDescent="0.25">
      <c r="A491" s="3">
        <f>IFERROR(VLOOKUP(B491,'[1]DADOS (OCULTAR)'!$Q$3:$S$136,3,0),"")</f>
        <v>9039744000860</v>
      </c>
      <c r="B491" s="4" t="str">
        <f>'[1]TCE - ANEXO IV - Preencher'!C500</f>
        <v>HOSPITAL DOM HÉLDER CÂMARA - CG. Nº 018/2022</v>
      </c>
      <c r="C491" s="4" t="str">
        <f>'[1]TCE - ANEXO IV - Preencher'!E500</f>
        <v>3.11 - Material Laboratorial</v>
      </c>
      <c r="D491" s="3" t="str">
        <f>'[1]TCE - ANEXO IV - Preencher'!F500</f>
        <v>10.647.227/0001-87</v>
      </c>
      <c r="E491" s="5" t="str">
        <f>'[1]TCE - ANEXO IV - Preencher'!G500</f>
        <v>TUPAN SAUDE CENTER LTDA ME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000027528</v>
      </c>
      <c r="I491" s="6" t="str">
        <f>IF('[1]TCE - ANEXO IV - Preencher'!K500="","",'[1]TCE - ANEXO IV - Preencher'!K500)</f>
        <v>05/01/2026</v>
      </c>
      <c r="J491" s="5" t="str">
        <f>'[1]TCE - ANEXO IV - Preencher'!L500</f>
        <v>26260110647227000187550010000275281009505946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3967</v>
      </c>
    </row>
    <row r="492" spans="1:12" s="8" customFormat="1" ht="19.5" customHeight="1" x14ac:dyDescent="0.25">
      <c r="A492" s="3">
        <f>IFERROR(VLOOKUP(B492,'[1]DADOS (OCULTAR)'!$Q$3:$S$136,3,0),"")</f>
        <v>9039744000860</v>
      </c>
      <c r="B492" s="4" t="str">
        <f>'[1]TCE - ANEXO IV - Preencher'!C501</f>
        <v>HOSPITAL DOM HÉLDER CÂMARA - CG. Nº 018/2022</v>
      </c>
      <c r="C492" s="4" t="str">
        <f>'[1]TCE - ANEXO IV - Preencher'!E501</f>
        <v>3.11 - Material Laboratorial</v>
      </c>
      <c r="D492" s="3" t="str">
        <f>'[1]TCE - ANEXO IV - Preencher'!F501</f>
        <v>10.779.833/0001-56</v>
      </c>
      <c r="E492" s="5" t="str">
        <f>'[1]TCE - ANEXO IV - Preencher'!G501</f>
        <v>MEDICAL MERCANTIL DE APAR MEDICA LTDA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000661416</v>
      </c>
      <c r="I492" s="6" t="str">
        <f>IF('[1]TCE - ANEXO IV - Preencher'!K501="","",'[1]TCE - ANEXO IV - Preencher'!K501)</f>
        <v>30/12/2025</v>
      </c>
      <c r="J492" s="5" t="str">
        <f>'[1]TCE - ANEXO IV - Preencher'!L501</f>
        <v>26251210779833000156550010006614161663441004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7000</v>
      </c>
    </row>
    <row r="493" spans="1:12" s="8" customFormat="1" ht="19.5" customHeight="1" x14ac:dyDescent="0.25">
      <c r="A493" s="3">
        <f>IFERROR(VLOOKUP(B493,'[1]DADOS (OCULTAR)'!$Q$3:$S$136,3,0),"")</f>
        <v>9039744000860</v>
      </c>
      <c r="B493" s="4" t="str">
        <f>'[1]TCE - ANEXO IV - Preencher'!C502</f>
        <v>HOSPITAL DOM HÉLDER CÂMARA - CG. Nº 018/2022</v>
      </c>
      <c r="C493" s="4" t="str">
        <f>'[1]TCE - ANEXO IV - Preencher'!E502</f>
        <v>3.11 - Material Laboratorial</v>
      </c>
      <c r="D493" s="3" t="str">
        <f>'[1]TCE - ANEXO IV - Preencher'!F502</f>
        <v>11.449.180/0001-00</v>
      </c>
      <c r="E493" s="5" t="str">
        <f>'[1]TCE - ANEXO IV - Preencher'!G502</f>
        <v>DPROSMED DISTRIB. DE PRODUTOS MEDICOS HOSPITALARES EIRELI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00089677</v>
      </c>
      <c r="I493" s="6" t="str">
        <f>IF('[1]TCE - ANEXO IV - Preencher'!K502="","",'[1]TCE - ANEXO IV - Preencher'!K502)</f>
        <v>07/01/2026</v>
      </c>
      <c r="J493" s="5" t="str">
        <f>'[1]TCE - ANEXO IV - Preencher'!L502</f>
        <v>26260111449180000100550010000896771000715825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396</v>
      </c>
    </row>
    <row r="494" spans="1:12" s="8" customFormat="1" ht="19.5" customHeight="1" x14ac:dyDescent="0.25">
      <c r="A494" s="3">
        <f>IFERROR(VLOOKUP(B494,'[1]DADOS (OCULTAR)'!$Q$3:$S$136,3,0),"")</f>
        <v>9039744000860</v>
      </c>
      <c r="B494" s="4" t="str">
        <f>'[1]TCE - ANEXO IV - Preencher'!C503</f>
        <v>HOSPITAL DOM HÉLDER CÂMARA - CG. Nº 018/2022</v>
      </c>
      <c r="C494" s="4" t="str">
        <f>'[1]TCE - ANEXO IV - Preencher'!E503</f>
        <v>3.99 - Outras despesas com Material de Consumo</v>
      </c>
      <c r="D494" s="3" t="str">
        <f>'[1]TCE - ANEXO IV - Preencher'!F503</f>
        <v>10.647.227/0002-68</v>
      </c>
      <c r="E494" s="5" t="str">
        <f>'[1]TCE - ANEXO IV - Preencher'!G503</f>
        <v>TUPAN SAUDE CENTER LTDA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000004334</v>
      </c>
      <c r="I494" s="6" t="str">
        <f>IF('[1]TCE - ANEXO IV - Preencher'!K503="","",'[1]TCE - ANEXO IV - Preencher'!K503)</f>
        <v>04/12/2025</v>
      </c>
      <c r="J494" s="5" t="str">
        <f>'[1]TCE - ANEXO IV - Preencher'!L503</f>
        <v>26251210647227000268550010000043341009503121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2280</v>
      </c>
    </row>
    <row r="495" spans="1:12" s="8" customFormat="1" ht="19.5" customHeight="1" x14ac:dyDescent="0.25">
      <c r="A495" s="3">
        <f>IFERROR(VLOOKUP(B495,'[1]DADOS (OCULTAR)'!$Q$3:$S$136,3,0),"")</f>
        <v>9039744000860</v>
      </c>
      <c r="B495" s="4" t="str">
        <f>'[1]TCE - ANEXO IV - Preencher'!C504</f>
        <v>HOSPITAL DOM HÉLDER CÂMARA - CG. Nº 018/2022</v>
      </c>
      <c r="C495" s="4" t="str">
        <f>'[1]TCE - ANEXO IV - Preencher'!E504</f>
        <v>3.99 - Outras despesas com Material de Consumo</v>
      </c>
      <c r="D495" s="3" t="str">
        <f>'[1]TCE - ANEXO IV - Preencher'!F504</f>
        <v>10.647.227/0001-87</v>
      </c>
      <c r="E495" s="5" t="str">
        <f>'[1]TCE - ANEXO IV - Preencher'!G504</f>
        <v>TUPAN SAUDE CENTER LTDA ME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000027622</v>
      </c>
      <c r="I495" s="6" t="str">
        <f>IF('[1]TCE - ANEXO IV - Preencher'!K504="","",'[1]TCE - ANEXO IV - Preencher'!K504)</f>
        <v>23/01/2026</v>
      </c>
      <c r="J495" s="5" t="str">
        <f>'[1]TCE - ANEXO IV - Preencher'!L504</f>
        <v>26260110647227000187550010000276221009509277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148</v>
      </c>
    </row>
    <row r="496" spans="1:12" s="8" customFormat="1" ht="19.5" customHeight="1" x14ac:dyDescent="0.25">
      <c r="A496" s="3">
        <f>IFERROR(VLOOKUP(B496,'[1]DADOS (OCULTAR)'!$Q$3:$S$136,3,0),"")</f>
        <v>9039744000860</v>
      </c>
      <c r="B496" s="4" t="str">
        <f>'[1]TCE - ANEXO IV - Preencher'!C505</f>
        <v>HOSPITAL DOM HÉLDER CÂMARA - CG. Nº 018/2022</v>
      </c>
      <c r="C496" s="4" t="str">
        <f>'[1]TCE - ANEXO IV - Preencher'!E505</f>
        <v>3.99 - Outras despesas com Material de Consumo</v>
      </c>
      <c r="D496" s="3" t="str">
        <f>'[1]TCE - ANEXO IV - Preencher'!F505</f>
        <v>10.647.227/0001-87</v>
      </c>
      <c r="E496" s="5" t="str">
        <f>'[1]TCE - ANEXO IV - Preencher'!G505</f>
        <v>TUPAN SAUDE CENTER LTDA ME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000027643</v>
      </c>
      <c r="I496" s="6" t="str">
        <f>IF('[1]TCE - ANEXO IV - Preencher'!K505="","",'[1]TCE - ANEXO IV - Preencher'!K505)</f>
        <v>28/01/2026</v>
      </c>
      <c r="J496" s="5" t="str">
        <f>'[1]TCE - ANEXO IV - Preencher'!L505</f>
        <v>26260110647227000187550010000276431009510100</v>
      </c>
      <c r="K496" s="5" t="str">
        <f>IF(F496="B",LEFT('[1]TCE - ANEXO IV - Preencher'!M505,2),IF(F496="S",LEFT('[1]TCE - ANEXO IV - Preencher'!M505,7),IF('[1]TCE - ANEXO IV - Preencher'!H505="","")))</f>
        <v>26</v>
      </c>
      <c r="L496" s="7">
        <f>'[1]TCE - ANEXO IV - Preencher'!N505</f>
        <v>2746</v>
      </c>
    </row>
    <row r="497" spans="1:12" s="8" customFormat="1" ht="19.5" customHeight="1" x14ac:dyDescent="0.25">
      <c r="A497" s="3">
        <f>IFERROR(VLOOKUP(B497,'[1]DADOS (OCULTAR)'!$Q$3:$S$136,3,0),"")</f>
        <v>9039744000860</v>
      </c>
      <c r="B497" s="4" t="str">
        <f>'[1]TCE - ANEXO IV - Preencher'!C506</f>
        <v>HOSPITAL DOM HÉLDER CÂMARA - CG. Nº 018/2022</v>
      </c>
      <c r="C497" s="4" t="str">
        <f>'[1]TCE - ANEXO IV - Preencher'!E506</f>
        <v>3.99 - Outras despesas com Material de Consumo</v>
      </c>
      <c r="D497" s="3" t="str">
        <f>'[1]TCE - ANEXO IV - Preencher'!F506</f>
        <v>11.449.180/0002-90</v>
      </c>
      <c r="E497" s="5" t="str">
        <f>'[1]TCE - ANEXO IV - Preencher'!G506</f>
        <v>DPROSMED DISTRIBUIDORA DE PRODUTOS MEDICO-HOSPITALARES LTDA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00030600</v>
      </c>
      <c r="I497" s="6" t="str">
        <f>IF('[1]TCE - ANEXO IV - Preencher'!K506="","",'[1]TCE - ANEXO IV - Preencher'!K506)</f>
        <v>13/01/2026</v>
      </c>
      <c r="J497" s="5" t="str">
        <f>'[1]TCE - ANEXO IV - Preencher'!L506</f>
        <v>26260111449180000290550010000306001000719290</v>
      </c>
      <c r="K497" s="5" t="str">
        <f>IF(F497="B",LEFT('[1]TCE - ANEXO IV - Preencher'!M506,2),IF(F497="S",LEFT('[1]TCE - ANEXO IV - Preencher'!M506,7),IF('[1]TCE - ANEXO IV - Preencher'!H506="","")))</f>
        <v>26</v>
      </c>
      <c r="L497" s="7">
        <f>'[1]TCE - ANEXO IV - Preencher'!N506</f>
        <v>115.5</v>
      </c>
    </row>
    <row r="498" spans="1:12" s="8" customFormat="1" ht="19.5" customHeight="1" x14ac:dyDescent="0.25">
      <c r="A498" s="3">
        <f>IFERROR(VLOOKUP(B498,'[1]DADOS (OCULTAR)'!$Q$3:$S$136,3,0),"")</f>
        <v>9039744000860</v>
      </c>
      <c r="B498" s="4" t="str">
        <f>'[1]TCE - ANEXO IV - Preencher'!C507</f>
        <v>HOSPITAL DOM HÉLDER CÂMARA - CG. Nº 018/2022</v>
      </c>
      <c r="C498" s="4" t="str">
        <f>'[1]TCE - ANEXO IV - Preencher'!E507</f>
        <v>3.7 - Material de Limpeza e Produtos de Hgienização</v>
      </c>
      <c r="D498" s="3" t="str">
        <f>'[1]TCE - ANEXO IV - Preencher'!F507</f>
        <v>48.419.646/0001-34</v>
      </c>
      <c r="E498" s="5" t="str">
        <f>'[1]TCE - ANEXO IV - Preencher'!G507</f>
        <v>OLINDA SAUDE LTDA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000000209</v>
      </c>
      <c r="I498" s="6" t="str">
        <f>IF('[1]TCE - ANEXO IV - Preencher'!K507="","",'[1]TCE - ANEXO IV - Preencher'!K507)</f>
        <v>13/01/2026</v>
      </c>
      <c r="J498" s="5" t="str">
        <f>'[1]TCE - ANEXO IV - Preencher'!L507</f>
        <v>26260148419646000134550010000002091216901872</v>
      </c>
      <c r="K498" s="5" t="str">
        <f>IF(F498="B",LEFT('[1]TCE - ANEXO IV - Preencher'!M507,2),IF(F498="S",LEFT('[1]TCE - ANEXO IV - Preencher'!M507,7),IF('[1]TCE - ANEXO IV - Preencher'!H507="","")))</f>
        <v>26</v>
      </c>
      <c r="L498" s="7">
        <f>'[1]TCE - ANEXO IV - Preencher'!N507</f>
        <v>4400</v>
      </c>
    </row>
    <row r="499" spans="1:12" s="8" customFormat="1" ht="19.5" customHeight="1" x14ac:dyDescent="0.25">
      <c r="A499" s="3">
        <f>IFERROR(VLOOKUP(B499,'[1]DADOS (OCULTAR)'!$Q$3:$S$136,3,0),"")</f>
        <v>9039744000860</v>
      </c>
      <c r="B499" s="4" t="str">
        <f>'[1]TCE - ANEXO IV - Preencher'!C508</f>
        <v>HOSPITAL DOM HÉLDER CÂMARA - CG. Nº 018/2022</v>
      </c>
      <c r="C499" s="4" t="str">
        <f>'[1]TCE - ANEXO IV - Preencher'!E508</f>
        <v>3.7 - Material de Limpeza e Produtos de Hgienização</v>
      </c>
      <c r="D499" s="3" t="str">
        <f>'[1]TCE - ANEXO IV - Preencher'!F508</f>
        <v>59.203.450/0001-24</v>
      </c>
      <c r="E499" s="5" t="str">
        <f>'[1]TCE - ANEXO IV - Preencher'!G508</f>
        <v>PAPER LIMP - FABRICACAO E DISTRIBUICAO LTDA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000001165</v>
      </c>
      <c r="I499" s="6" t="str">
        <f>IF('[1]TCE - ANEXO IV - Preencher'!K508="","",'[1]TCE - ANEXO IV - Preencher'!K508)</f>
        <v>06/01/2026</v>
      </c>
      <c r="J499" s="5" t="str">
        <f>'[1]TCE - ANEXO IV - Preencher'!L508</f>
        <v>26260159203450000124550010000011651945689828</v>
      </c>
      <c r="K499" s="5" t="str">
        <f>IF(F499="B",LEFT('[1]TCE - ANEXO IV - Preencher'!M508,2),IF(F499="S",LEFT('[1]TCE - ANEXO IV - Preencher'!M508,7),IF('[1]TCE - ANEXO IV - Preencher'!H508="","")))</f>
        <v>26</v>
      </c>
      <c r="L499" s="7">
        <f>'[1]TCE - ANEXO IV - Preencher'!N508</f>
        <v>366.35</v>
      </c>
    </row>
    <row r="500" spans="1:12" s="8" customFormat="1" ht="19.5" customHeight="1" x14ac:dyDescent="0.25">
      <c r="A500" s="3">
        <f>IFERROR(VLOOKUP(B500,'[1]DADOS (OCULTAR)'!$Q$3:$S$136,3,0),"")</f>
        <v>9039744000860</v>
      </c>
      <c r="B500" s="4" t="str">
        <f>'[1]TCE - ANEXO IV - Preencher'!C509</f>
        <v>HOSPITAL DOM HÉLDER CÂMARA - CG. Nº 018/2022</v>
      </c>
      <c r="C500" s="4" t="str">
        <f>'[1]TCE - ANEXO IV - Preencher'!E509</f>
        <v>3.7 - Material de Limpeza e Produtos de Hgienização</v>
      </c>
      <c r="D500" s="3" t="str">
        <f>'[1]TCE - ANEXO IV - Preencher'!F509</f>
        <v>38.047.695/0001-30</v>
      </c>
      <c r="E500" s="5" t="str">
        <f>'[1]TCE - ANEXO IV - Preencher'!G509</f>
        <v>IMPACTO COMERCIO E REPRESENTACOES LTDA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000001270</v>
      </c>
      <c r="I500" s="6" t="str">
        <f>IF('[1]TCE - ANEXO IV - Preencher'!K509="","",'[1]TCE - ANEXO IV - Preencher'!K509)</f>
        <v>20/01/2026</v>
      </c>
      <c r="J500" s="5" t="str">
        <f>'[1]TCE - ANEXO IV - Preencher'!L509</f>
        <v>25260138047695000130550010000012701101200744</v>
      </c>
      <c r="K500" s="5" t="str">
        <f>IF(F500="B",LEFT('[1]TCE - ANEXO IV - Preencher'!M509,2),IF(F500="S",LEFT('[1]TCE - ANEXO IV - Preencher'!M509,7),IF('[1]TCE - ANEXO IV - Preencher'!H509="","")))</f>
        <v>25</v>
      </c>
      <c r="L500" s="7">
        <f>'[1]TCE - ANEXO IV - Preencher'!N509</f>
        <v>4480</v>
      </c>
    </row>
    <row r="501" spans="1:12" s="8" customFormat="1" ht="19.5" customHeight="1" x14ac:dyDescent="0.25">
      <c r="A501" s="3">
        <f>IFERROR(VLOOKUP(B501,'[1]DADOS (OCULTAR)'!$Q$3:$S$136,3,0),"")</f>
        <v>9039744000860</v>
      </c>
      <c r="B501" s="4" t="str">
        <f>'[1]TCE - ANEXO IV - Preencher'!C510</f>
        <v>HOSPITAL DOM HÉLDER CÂMARA - CG. Nº 018/2022</v>
      </c>
      <c r="C501" s="4" t="str">
        <f>'[1]TCE - ANEXO IV - Preencher'!E510</f>
        <v>3.7 - Material de Limpeza e Produtos de Hgienização</v>
      </c>
      <c r="D501" s="3" t="str">
        <f>'[1]TCE - ANEXO IV - Preencher'!F510</f>
        <v>38.047.695/0001-30</v>
      </c>
      <c r="E501" s="5" t="str">
        <f>'[1]TCE - ANEXO IV - Preencher'!G510</f>
        <v>IMPACTO COMERCIO E REPRESENTACOES LTDA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000001270</v>
      </c>
      <c r="I501" s="6" t="str">
        <f>IF('[1]TCE - ANEXO IV - Preencher'!K510="","",'[1]TCE - ANEXO IV - Preencher'!K510)</f>
        <v>20/01/2026</v>
      </c>
      <c r="J501" s="5" t="str">
        <f>'[1]TCE - ANEXO IV - Preencher'!L510</f>
        <v>25260138047695000130550010000012701101200744</v>
      </c>
      <c r="K501" s="5" t="str">
        <f>IF(F501="B",LEFT('[1]TCE - ANEXO IV - Preencher'!M510,2),IF(F501="S",LEFT('[1]TCE - ANEXO IV - Preencher'!M510,7),IF('[1]TCE - ANEXO IV - Preencher'!H510="","")))</f>
        <v>25</v>
      </c>
      <c r="L501" s="7">
        <f>'[1]TCE - ANEXO IV - Preencher'!N510</f>
        <v>4800</v>
      </c>
    </row>
    <row r="502" spans="1:12" s="8" customFormat="1" ht="19.5" customHeight="1" x14ac:dyDescent="0.25">
      <c r="A502" s="3">
        <f>IFERROR(VLOOKUP(B502,'[1]DADOS (OCULTAR)'!$Q$3:$S$136,3,0),"")</f>
        <v>9039744000860</v>
      </c>
      <c r="B502" s="4" t="str">
        <f>'[1]TCE - ANEXO IV - Preencher'!C511</f>
        <v>HOSPITAL DOM HÉLDER CÂMARA - CG. Nº 018/2022</v>
      </c>
      <c r="C502" s="4" t="str">
        <f>'[1]TCE - ANEXO IV - Preencher'!E511</f>
        <v>3.7 - Material de Limpeza e Produtos de Hgienização</v>
      </c>
      <c r="D502" s="3" t="str">
        <f>'[1]TCE - ANEXO IV - Preencher'!F511</f>
        <v>53.369.089/0001-24</v>
      </c>
      <c r="E502" s="5" t="str">
        <f>'[1]TCE - ANEXO IV - Preencher'!G511</f>
        <v>ZAX VAREJO E ATACADO LTDA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000001538</v>
      </c>
      <c r="I502" s="6" t="str">
        <f>IF('[1]TCE - ANEXO IV - Preencher'!K511="","",'[1]TCE - ANEXO IV - Preencher'!K511)</f>
        <v>07/01/2026</v>
      </c>
      <c r="J502" s="5" t="str">
        <f>'[1]TCE - ANEXO IV - Preencher'!L511</f>
        <v>26260153369089000124550010000015381638074146</v>
      </c>
      <c r="K502" s="5" t="str">
        <f>IF(F502="B",LEFT('[1]TCE - ANEXO IV - Preencher'!M511,2),IF(F502="S",LEFT('[1]TCE - ANEXO IV - Preencher'!M511,7),IF('[1]TCE - ANEXO IV - Preencher'!H511="","")))</f>
        <v>26</v>
      </c>
      <c r="L502" s="7">
        <f>'[1]TCE - ANEXO IV - Preencher'!N511</f>
        <v>4234.3</v>
      </c>
    </row>
    <row r="503" spans="1:12" s="8" customFormat="1" ht="19.5" customHeight="1" x14ac:dyDescent="0.25">
      <c r="A503" s="3">
        <f>IFERROR(VLOOKUP(B503,'[1]DADOS (OCULTAR)'!$Q$3:$S$136,3,0),"")</f>
        <v>9039744000860</v>
      </c>
      <c r="B503" s="4" t="str">
        <f>'[1]TCE - ANEXO IV - Preencher'!C512</f>
        <v>HOSPITAL DOM HÉLDER CÂMARA - CG. Nº 018/2022</v>
      </c>
      <c r="C503" s="4" t="str">
        <f>'[1]TCE - ANEXO IV - Preencher'!E512</f>
        <v>3.7 - Material de Limpeza e Produtos de Hgienização</v>
      </c>
      <c r="D503" s="3" t="str">
        <f>'[1]TCE - ANEXO IV - Preencher'!F512</f>
        <v>53.369.089/0001-24</v>
      </c>
      <c r="E503" s="5" t="str">
        <f>'[1]TCE - ANEXO IV - Preencher'!G512</f>
        <v>ZAX VAREJO E ATACADO LTDA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000001552</v>
      </c>
      <c r="I503" s="6" t="str">
        <f>IF('[1]TCE - ANEXO IV - Preencher'!K512="","",'[1]TCE - ANEXO IV - Preencher'!K512)</f>
        <v>09/01/2026</v>
      </c>
      <c r="J503" s="5" t="str">
        <f>'[1]TCE - ANEXO IV - Preencher'!L512</f>
        <v>26260153369089000124550010000015521511131723</v>
      </c>
      <c r="K503" s="5" t="str">
        <f>IF(F503="B",LEFT('[1]TCE - ANEXO IV - Preencher'!M512,2),IF(F503="S",LEFT('[1]TCE - ANEXO IV - Preencher'!M512,7),IF('[1]TCE - ANEXO IV - Preencher'!H512="","")))</f>
        <v>26</v>
      </c>
      <c r="L503" s="7">
        <f>'[1]TCE - ANEXO IV - Preencher'!N512</f>
        <v>315.60000000000002</v>
      </c>
    </row>
    <row r="504" spans="1:12" s="8" customFormat="1" ht="19.5" customHeight="1" x14ac:dyDescent="0.25">
      <c r="A504" s="3">
        <f>IFERROR(VLOOKUP(B504,'[1]DADOS (OCULTAR)'!$Q$3:$S$136,3,0),"")</f>
        <v>9039744000860</v>
      </c>
      <c r="B504" s="4" t="str">
        <f>'[1]TCE - ANEXO IV - Preencher'!C513</f>
        <v>HOSPITAL DOM HÉLDER CÂMARA - CG. Nº 018/2022</v>
      </c>
      <c r="C504" s="4" t="str">
        <f>'[1]TCE - ANEXO IV - Preencher'!E513</f>
        <v>3.7 - Material de Limpeza e Produtos de Hgienização</v>
      </c>
      <c r="D504" s="3" t="str">
        <f>'[1]TCE - ANEXO IV - Preencher'!F513</f>
        <v>53.369.089/0001-24</v>
      </c>
      <c r="E504" s="5" t="str">
        <f>'[1]TCE - ANEXO IV - Preencher'!G513</f>
        <v>ZAX VAREJO E ATACADO LTDA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000001640</v>
      </c>
      <c r="I504" s="6" t="str">
        <f>IF('[1]TCE - ANEXO IV - Preencher'!K513="","",'[1]TCE - ANEXO IV - Preencher'!K513)</f>
        <v>30/01/2026</v>
      </c>
      <c r="J504" s="5" t="str">
        <f>'[1]TCE - ANEXO IV - Preencher'!L513</f>
        <v>26260153369089000124550010000016401756785232</v>
      </c>
      <c r="K504" s="5" t="str">
        <f>IF(F504="B",LEFT('[1]TCE - ANEXO IV - Preencher'!M513,2),IF(F504="S",LEFT('[1]TCE - ANEXO IV - Preencher'!M513,7),IF('[1]TCE - ANEXO IV - Preencher'!H513="","")))</f>
        <v>26</v>
      </c>
      <c r="L504" s="7">
        <f>'[1]TCE - ANEXO IV - Preencher'!N513</f>
        <v>963.6</v>
      </c>
    </row>
    <row r="505" spans="1:12" s="8" customFormat="1" ht="19.5" customHeight="1" x14ac:dyDescent="0.25">
      <c r="A505" s="3">
        <f>IFERROR(VLOOKUP(B505,'[1]DADOS (OCULTAR)'!$Q$3:$S$136,3,0),"")</f>
        <v>9039744000860</v>
      </c>
      <c r="B505" s="4" t="str">
        <f>'[1]TCE - ANEXO IV - Preencher'!C514</f>
        <v>HOSPITAL DOM HÉLDER CÂMARA - CG. Nº 018/2022</v>
      </c>
      <c r="C505" s="4" t="str">
        <f>'[1]TCE - ANEXO IV - Preencher'!E514</f>
        <v>3.7 - Material de Limpeza e Produtos de Hgienização</v>
      </c>
      <c r="D505" s="3" t="str">
        <f>'[1]TCE - ANEXO IV - Preencher'!F514</f>
        <v>39.500.546/0001-47</v>
      </c>
      <c r="E505" s="5" t="str">
        <f>'[1]TCE - ANEXO IV - Preencher'!G514</f>
        <v>REC DISTRIBUIDORA HOSPITALAR LTDA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000003903</v>
      </c>
      <c r="I505" s="6" t="str">
        <f>IF('[1]TCE - ANEXO IV - Preencher'!K514="","",'[1]TCE - ANEXO IV - Preencher'!K514)</f>
        <v>07/01/2026</v>
      </c>
      <c r="J505" s="5" t="str">
        <f>'[1]TCE - ANEXO IV - Preencher'!L514</f>
        <v>26260139500546000147550010000039031590340120</v>
      </c>
      <c r="K505" s="5" t="str">
        <f>IF(F505="B",LEFT('[1]TCE - ANEXO IV - Preencher'!M514,2),IF(F505="S",LEFT('[1]TCE - ANEXO IV - Preencher'!M514,7),IF('[1]TCE - ANEXO IV - Preencher'!H514="","")))</f>
        <v>26</v>
      </c>
      <c r="L505" s="7">
        <f>'[1]TCE - ANEXO IV - Preencher'!N514</f>
        <v>2190</v>
      </c>
    </row>
    <row r="506" spans="1:12" s="8" customFormat="1" ht="19.5" customHeight="1" x14ac:dyDescent="0.25">
      <c r="A506" s="3">
        <f>IFERROR(VLOOKUP(B506,'[1]DADOS (OCULTAR)'!$Q$3:$S$136,3,0),"")</f>
        <v>9039744000860</v>
      </c>
      <c r="B506" s="4" t="str">
        <f>'[1]TCE - ANEXO IV - Preencher'!C515</f>
        <v>HOSPITAL DOM HÉLDER CÂMARA - CG. Nº 018/2022</v>
      </c>
      <c r="C506" s="4" t="str">
        <f>'[1]TCE - ANEXO IV - Preencher'!E515</f>
        <v>3.7 - Material de Limpeza e Produtos de Hgienização</v>
      </c>
      <c r="D506" s="3" t="str">
        <f>'[1]TCE - ANEXO IV - Preencher'!F515</f>
        <v>18.577.850/0001-12</v>
      </c>
      <c r="E506" s="5" t="str">
        <f>'[1]TCE - ANEXO IV - Preencher'!G515</f>
        <v>MATTOS DISTRIBUIDORA DE PRODUTOS DE LIMPEZA LTDA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000011912</v>
      </c>
      <c r="I506" s="6" t="str">
        <f>IF('[1]TCE - ANEXO IV - Preencher'!K515="","",'[1]TCE - ANEXO IV - Preencher'!K515)</f>
        <v>12/01/2026</v>
      </c>
      <c r="J506" s="5" t="str">
        <f>'[1]TCE - ANEXO IV - Preencher'!L515</f>
        <v>26260118577850000112550010000119121000119137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5868</v>
      </c>
    </row>
    <row r="507" spans="1:12" s="8" customFormat="1" ht="19.5" customHeight="1" x14ac:dyDescent="0.25">
      <c r="A507" s="3">
        <f>IFERROR(VLOOKUP(B507,'[1]DADOS (OCULTAR)'!$Q$3:$S$136,3,0),"")</f>
        <v>9039744000860</v>
      </c>
      <c r="B507" s="4" t="str">
        <f>'[1]TCE - ANEXO IV - Preencher'!C516</f>
        <v>HOSPITAL DOM HÉLDER CÂMARA - CG. Nº 018/2022</v>
      </c>
      <c r="C507" s="4" t="str">
        <f>'[1]TCE - ANEXO IV - Preencher'!E516</f>
        <v>3.7 - Material de Limpeza e Produtos de Hgienização</v>
      </c>
      <c r="D507" s="3" t="str">
        <f>'[1]TCE - ANEXO IV - Preencher'!F516</f>
        <v>18.577.850/0001-12</v>
      </c>
      <c r="E507" s="5" t="str">
        <f>'[1]TCE - ANEXO IV - Preencher'!G516</f>
        <v>MATTOS DISTRIBUIDORA DE PRODUTOS DE LIMPEZA LTDA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000011926</v>
      </c>
      <c r="I507" s="6" t="str">
        <f>IF('[1]TCE - ANEXO IV - Preencher'!K516="","",'[1]TCE - ANEXO IV - Preencher'!K516)</f>
        <v>15/01/2026</v>
      </c>
      <c r="J507" s="5" t="str">
        <f>'[1]TCE - ANEXO IV - Preencher'!L516</f>
        <v>26260118577850000112550010000119261000119272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3407.2</v>
      </c>
    </row>
    <row r="508" spans="1:12" s="8" customFormat="1" ht="19.5" customHeight="1" x14ac:dyDescent="0.25">
      <c r="A508" s="3">
        <f>IFERROR(VLOOKUP(B508,'[1]DADOS (OCULTAR)'!$Q$3:$S$136,3,0),"")</f>
        <v>9039744000860</v>
      </c>
      <c r="B508" s="4" t="str">
        <f>'[1]TCE - ANEXO IV - Preencher'!C517</f>
        <v>HOSPITAL DOM HÉLDER CÂMARA - CG. Nº 018/2022</v>
      </c>
      <c r="C508" s="4" t="str">
        <f>'[1]TCE - ANEXO IV - Preencher'!E517</f>
        <v>3.7 - Material de Limpeza e Produtos de Hgienização</v>
      </c>
      <c r="D508" s="3" t="str">
        <f>'[1]TCE - ANEXO IV - Preencher'!F517</f>
        <v>11.101.202/0001-46</v>
      </c>
      <c r="E508" s="5" t="str">
        <f>'[1]TCE - ANEXO IV - Preencher'!G517</f>
        <v>VGC ALVES COMERCIO E SERVIÇOS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000025368</v>
      </c>
      <c r="I508" s="6" t="str">
        <f>IF('[1]TCE - ANEXO IV - Preencher'!K517="","",'[1]TCE - ANEXO IV - Preencher'!K517)</f>
        <v>20/01/2026</v>
      </c>
      <c r="J508" s="5" t="str">
        <f>'[1]TCE - ANEXO IV - Preencher'!L517</f>
        <v>26260111101202000146550010000253681922648398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224.7</v>
      </c>
    </row>
    <row r="509" spans="1:12" s="8" customFormat="1" ht="19.5" customHeight="1" x14ac:dyDescent="0.25">
      <c r="A509" s="3">
        <f>IFERROR(VLOOKUP(B509,'[1]DADOS (OCULTAR)'!$Q$3:$S$136,3,0),"")</f>
        <v>9039744000860</v>
      </c>
      <c r="B509" s="4" t="str">
        <f>'[1]TCE - ANEXO IV - Preencher'!C518</f>
        <v>HOSPITAL DOM HÉLDER CÂMARA - CG. Nº 018/2022</v>
      </c>
      <c r="C509" s="4" t="str">
        <f>'[1]TCE - ANEXO IV - Preencher'!E518</f>
        <v>3.7 - Material de Limpeza e Produtos de Hgienização</v>
      </c>
      <c r="D509" s="3" t="str">
        <f>'[1]TCE - ANEXO IV - Preencher'!F518</f>
        <v>11.101.202/0001-46</v>
      </c>
      <c r="E509" s="5" t="str">
        <f>'[1]TCE - ANEXO IV - Preencher'!G518</f>
        <v>VGC ALVES COMERCIO E SERVIÇOS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000025368</v>
      </c>
      <c r="I509" s="6" t="str">
        <f>IF('[1]TCE - ANEXO IV - Preencher'!K518="","",'[1]TCE - ANEXO IV - Preencher'!K518)</f>
        <v>20/01/2026</v>
      </c>
      <c r="J509" s="5" t="str">
        <f>'[1]TCE - ANEXO IV - Preencher'!L518</f>
        <v>26260111101202000146550010000253681922648398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1247.5</v>
      </c>
    </row>
    <row r="510" spans="1:12" s="8" customFormat="1" ht="19.5" customHeight="1" x14ac:dyDescent="0.25">
      <c r="A510" s="3">
        <f>IFERROR(VLOOKUP(B510,'[1]DADOS (OCULTAR)'!$Q$3:$S$136,3,0),"")</f>
        <v>9039744000860</v>
      </c>
      <c r="B510" s="4" t="str">
        <f>'[1]TCE - ANEXO IV - Preencher'!C519</f>
        <v>HOSPITAL DOM HÉLDER CÂMARA - CG. Nº 018/2022</v>
      </c>
      <c r="C510" s="4" t="str">
        <f>'[1]TCE - ANEXO IV - Preencher'!E519</f>
        <v>3.7 - Material de Limpeza e Produtos de Hgienização</v>
      </c>
      <c r="D510" s="3" t="str">
        <f>'[1]TCE - ANEXO IV - Preencher'!F519</f>
        <v>11.101.202/0001-46</v>
      </c>
      <c r="E510" s="5" t="str">
        <f>'[1]TCE - ANEXO IV - Preencher'!G519</f>
        <v>VGC ALVES COMERCIO E SERVIÇOS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000025389</v>
      </c>
      <c r="I510" s="6" t="str">
        <f>IF('[1]TCE - ANEXO IV - Preencher'!K519="","",'[1]TCE - ANEXO IV - Preencher'!K519)</f>
        <v>22/01/2026</v>
      </c>
      <c r="J510" s="5" t="str">
        <f>'[1]TCE - ANEXO IV - Preencher'!L519</f>
        <v>26260111101202000146550010000253891948683441</v>
      </c>
      <c r="K510" s="5" t="str">
        <f>IF(F510="B",LEFT('[1]TCE - ANEXO IV - Preencher'!M519,2),IF(F510="S",LEFT('[1]TCE - ANEXO IV - Preencher'!M519,7),IF('[1]TCE - ANEXO IV - Preencher'!H519="","")))</f>
        <v>26</v>
      </c>
      <c r="L510" s="7">
        <f>'[1]TCE - ANEXO IV - Preencher'!N519</f>
        <v>1024</v>
      </c>
    </row>
    <row r="511" spans="1:12" s="8" customFormat="1" ht="19.5" customHeight="1" x14ac:dyDescent="0.25">
      <c r="A511" s="3">
        <f>IFERROR(VLOOKUP(B511,'[1]DADOS (OCULTAR)'!$Q$3:$S$136,3,0),"")</f>
        <v>9039744000860</v>
      </c>
      <c r="B511" s="4" t="str">
        <f>'[1]TCE - ANEXO IV - Preencher'!C520</f>
        <v>HOSPITAL DOM HÉLDER CÂMARA - CG. Nº 018/2022</v>
      </c>
      <c r="C511" s="4" t="str">
        <f>'[1]TCE - ANEXO IV - Preencher'!E520</f>
        <v>3.7 - Material de Limpeza e Produtos de Hgienização</v>
      </c>
      <c r="D511" s="3" t="str">
        <f>'[1]TCE - ANEXO IV - Preencher'!F520</f>
        <v>13.441.051/0002-81</v>
      </c>
      <c r="E511" s="5" t="str">
        <f>'[1]TCE - ANEXO IV - Preencher'!G520</f>
        <v>CL COMERCIO DE MATERIAIS MEDICOS HOSPITALARES LTDA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000025606</v>
      </c>
      <c r="I511" s="6" t="str">
        <f>IF('[1]TCE - ANEXO IV - Preencher'!K520="","",'[1]TCE - ANEXO IV - Preencher'!K520)</f>
        <v>12/01/2026</v>
      </c>
      <c r="J511" s="5" t="str">
        <f>'[1]TCE - ANEXO IV - Preencher'!L520</f>
        <v>26260113441051000281550010000256061518005120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1950</v>
      </c>
    </row>
    <row r="512" spans="1:12" s="8" customFormat="1" ht="19.5" customHeight="1" x14ac:dyDescent="0.25">
      <c r="A512" s="3">
        <f>IFERROR(VLOOKUP(B512,'[1]DADOS (OCULTAR)'!$Q$3:$S$136,3,0),"")</f>
        <v>9039744000860</v>
      </c>
      <c r="B512" s="4" t="str">
        <f>'[1]TCE - ANEXO IV - Preencher'!C521</f>
        <v>HOSPITAL DOM HÉLDER CÂMARA - CG. Nº 018/2022</v>
      </c>
      <c r="C512" s="4" t="str">
        <f>'[1]TCE - ANEXO IV - Preencher'!E521</f>
        <v>3.7 - Material de Limpeza e Produtos de Hgienização</v>
      </c>
      <c r="D512" s="3" t="str">
        <f>'[1]TCE - ANEXO IV - Preencher'!F521</f>
        <v>13.441.051/0002-81</v>
      </c>
      <c r="E512" s="5" t="str">
        <f>'[1]TCE - ANEXO IV - Preencher'!G521</f>
        <v>CL COMERCIO DE MATERIAIS MEDICOS HOSPITALARES LTDA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000025616</v>
      </c>
      <c r="I512" s="6" t="str">
        <f>IF('[1]TCE - ANEXO IV - Preencher'!K521="","",'[1]TCE - ANEXO IV - Preencher'!K521)</f>
        <v>14/01/2026</v>
      </c>
      <c r="J512" s="5" t="str">
        <f>'[1]TCE - ANEXO IV - Preencher'!L521</f>
        <v>26260113441051000281550010000256161518005126</v>
      </c>
      <c r="K512" s="5" t="str">
        <f>IF(F512="B",LEFT('[1]TCE - ANEXO IV - Preencher'!M521,2),IF(F512="S",LEFT('[1]TCE - ANEXO IV - Preencher'!M521,7),IF('[1]TCE - ANEXO IV - Preencher'!H521="","")))</f>
        <v>26</v>
      </c>
      <c r="L512" s="7">
        <f>'[1]TCE - ANEXO IV - Preencher'!N521</f>
        <v>1767.87</v>
      </c>
    </row>
    <row r="513" spans="1:12" s="8" customFormat="1" ht="19.5" customHeight="1" x14ac:dyDescent="0.25">
      <c r="A513" s="3">
        <f>IFERROR(VLOOKUP(B513,'[1]DADOS (OCULTAR)'!$Q$3:$S$136,3,0),"")</f>
        <v>9039744000860</v>
      </c>
      <c r="B513" s="4" t="str">
        <f>'[1]TCE - ANEXO IV - Preencher'!C522</f>
        <v>HOSPITAL DOM HÉLDER CÂMARA - CG. Nº 018/2022</v>
      </c>
      <c r="C513" s="4" t="str">
        <f>'[1]TCE - ANEXO IV - Preencher'!E522</f>
        <v>3.7 - Material de Limpeza e Produtos de Hgienização</v>
      </c>
      <c r="D513" s="3" t="str">
        <f>'[1]TCE - ANEXO IV - Preencher'!F522</f>
        <v>13.441.051/0002-81</v>
      </c>
      <c r="E513" s="5" t="str">
        <f>'[1]TCE - ANEXO IV - Preencher'!G522</f>
        <v>CL COMERCIO DE MATERIAIS MEDICOS HOSPITALARES LTDA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000025617</v>
      </c>
      <c r="I513" s="6" t="str">
        <f>IF('[1]TCE - ANEXO IV - Preencher'!K522="","",'[1]TCE - ANEXO IV - Preencher'!K522)</f>
        <v>14/01/2026</v>
      </c>
      <c r="J513" s="5" t="str">
        <f>'[1]TCE - ANEXO IV - Preencher'!L522</f>
        <v>26260113441051000281550010000256171518005123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205.18</v>
      </c>
    </row>
    <row r="514" spans="1:12" s="8" customFormat="1" ht="19.5" customHeight="1" x14ac:dyDescent="0.25">
      <c r="A514" s="3">
        <f>IFERROR(VLOOKUP(B514,'[1]DADOS (OCULTAR)'!$Q$3:$S$136,3,0),"")</f>
        <v>9039744000860</v>
      </c>
      <c r="B514" s="4" t="str">
        <f>'[1]TCE - ANEXO IV - Preencher'!C523</f>
        <v>HOSPITAL DOM HÉLDER CÂMARA - CG. Nº 018/2022</v>
      </c>
      <c r="C514" s="4" t="str">
        <f>'[1]TCE - ANEXO IV - Preencher'!E523</f>
        <v>3.7 - Material de Limpeza e Produtos de Hgienização</v>
      </c>
      <c r="D514" s="3" t="str">
        <f>'[1]TCE - ANEXO IV - Preencher'!F523</f>
        <v>13.441.051/0002-81</v>
      </c>
      <c r="E514" s="5" t="str">
        <f>'[1]TCE - ANEXO IV - Preencher'!G523</f>
        <v>CL COMERCIO DE MATERIAIS MEDICOS HOSPITALARES LTDA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000025684</v>
      </c>
      <c r="I514" s="6" t="str">
        <f>IF('[1]TCE - ANEXO IV - Preencher'!K523="","",'[1]TCE - ANEXO IV - Preencher'!K523)</f>
        <v>27/01/2026</v>
      </c>
      <c r="J514" s="5" t="str">
        <f>'[1]TCE - ANEXO IV - Preencher'!L523</f>
        <v>26260113441051000281550010000256841518005126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1078</v>
      </c>
    </row>
    <row r="515" spans="1:12" s="8" customFormat="1" ht="19.5" customHeight="1" x14ac:dyDescent="0.25">
      <c r="A515" s="3">
        <f>IFERROR(VLOOKUP(B515,'[1]DADOS (OCULTAR)'!$Q$3:$S$136,3,0),"")</f>
        <v>9039744000860</v>
      </c>
      <c r="B515" s="4" t="str">
        <f>'[1]TCE - ANEXO IV - Preencher'!C524</f>
        <v>HOSPITAL DOM HÉLDER CÂMARA - CG. Nº 018/2022</v>
      </c>
      <c r="C515" s="4" t="str">
        <f>'[1]TCE - ANEXO IV - Preencher'!E524</f>
        <v>3.7 - Material de Limpeza e Produtos de Hgienização</v>
      </c>
      <c r="D515" s="3" t="str">
        <f>'[1]TCE - ANEXO IV - Preencher'!F524</f>
        <v>24.436.602/0001-54</v>
      </c>
      <c r="E515" s="5" t="str">
        <f>'[1]TCE - ANEXO IV - Preencher'!G524</f>
        <v>ART CIRURGICA COMERCIO DE PRODUTOS HOSPITALARES LTDA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000160544</v>
      </c>
      <c r="I515" s="6" t="str">
        <f>IF('[1]TCE - ANEXO IV - Preencher'!K524="","",'[1]TCE - ANEXO IV - Preencher'!K524)</f>
        <v>22/01/2026</v>
      </c>
      <c r="J515" s="5" t="str">
        <f>'[1]TCE - ANEXO IV - Preencher'!L524</f>
        <v>26260124436602000154550010001605441162570008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330</v>
      </c>
    </row>
    <row r="516" spans="1:12" s="8" customFormat="1" ht="19.5" customHeight="1" x14ac:dyDescent="0.25">
      <c r="A516" s="3">
        <f>IFERROR(VLOOKUP(B516,'[1]DADOS (OCULTAR)'!$Q$3:$S$136,3,0),"")</f>
        <v>9039744000860</v>
      </c>
      <c r="B516" s="4" t="str">
        <f>'[1]TCE - ANEXO IV - Preencher'!C525</f>
        <v>HOSPITAL DOM HÉLDER CÂMARA - CG. Nº 018/2022</v>
      </c>
      <c r="C516" s="4" t="str">
        <f>'[1]TCE - ANEXO IV - Preencher'!E525</f>
        <v>3.7 - Material de Limpeza e Produtos de Hgienização</v>
      </c>
      <c r="D516" s="3" t="str">
        <f>'[1]TCE - ANEXO IV - Preencher'!F525</f>
        <v>08.674.752/0001-40</v>
      </c>
      <c r="E516" s="5" t="str">
        <f>'[1]TCE - ANEXO IV - Preencher'!G525</f>
        <v>CIRURGICA MONTEBELLO LTDA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000249993</v>
      </c>
      <c r="I516" s="6" t="str">
        <f>IF('[1]TCE - ANEXO IV - Preencher'!K525="","",'[1]TCE - ANEXO IV - Preencher'!K525)</f>
        <v>12/01/2026</v>
      </c>
      <c r="J516" s="5" t="str">
        <f>'[1]TCE - ANEXO IV - Preencher'!L525</f>
        <v>26260108674752000140550010002499931389167390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4695.6000000000004</v>
      </c>
    </row>
    <row r="517" spans="1:12" s="8" customFormat="1" ht="19.5" customHeight="1" x14ac:dyDescent="0.25">
      <c r="A517" s="3">
        <f>IFERROR(VLOOKUP(B517,'[1]DADOS (OCULTAR)'!$Q$3:$S$136,3,0),"")</f>
        <v>9039744000860</v>
      </c>
      <c r="B517" s="4" t="str">
        <f>'[1]TCE - ANEXO IV - Preencher'!C526</f>
        <v>HOSPITAL DOM HÉLDER CÂMARA - CG. Nº 018/2022</v>
      </c>
      <c r="C517" s="4" t="str">
        <f>'[1]TCE - ANEXO IV - Preencher'!E526</f>
        <v>3.7 - Material de Limpeza e Produtos de Hgienização</v>
      </c>
      <c r="D517" s="3" t="str">
        <f>'[1]TCE - ANEXO IV - Preencher'!F526</f>
        <v>08.674.752/0001-40</v>
      </c>
      <c r="E517" s="5" t="str">
        <f>'[1]TCE - ANEXO IV - Preencher'!G526</f>
        <v>CIRURGICA MONTEBELLO LTDA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000250053</v>
      </c>
      <c r="I517" s="6" t="str">
        <f>IF('[1]TCE - ANEXO IV - Preencher'!K526="","",'[1]TCE - ANEXO IV - Preencher'!K526)</f>
        <v>13/01/2026</v>
      </c>
      <c r="J517" s="5" t="str">
        <f>'[1]TCE - ANEXO IV - Preencher'!L526</f>
        <v>26260108674752000140550010002500531558898467</v>
      </c>
      <c r="K517" s="5" t="str">
        <f>IF(F517="B",LEFT('[1]TCE - ANEXO IV - Preencher'!M526,2),IF(F517="S",LEFT('[1]TCE - ANEXO IV - Preencher'!M526,7),IF('[1]TCE - ANEXO IV - Preencher'!H526="","")))</f>
        <v>26</v>
      </c>
      <c r="L517" s="7">
        <f>'[1]TCE - ANEXO IV - Preencher'!N526</f>
        <v>213.76</v>
      </c>
    </row>
    <row r="518" spans="1:12" s="8" customFormat="1" ht="19.5" customHeight="1" x14ac:dyDescent="0.25">
      <c r="A518" s="3">
        <f>IFERROR(VLOOKUP(B518,'[1]DADOS (OCULTAR)'!$Q$3:$S$136,3,0),"")</f>
        <v>9039744000860</v>
      </c>
      <c r="B518" s="4" t="str">
        <f>'[1]TCE - ANEXO IV - Preencher'!C527</f>
        <v>HOSPITAL DOM HÉLDER CÂMARA - CG. Nº 018/2022</v>
      </c>
      <c r="C518" s="4" t="str">
        <f>'[1]TCE - ANEXO IV - Preencher'!E527</f>
        <v>3.7 - Material de Limpeza e Produtos de Hgienização</v>
      </c>
      <c r="D518" s="3" t="str">
        <f>'[1]TCE - ANEXO IV - Preencher'!F527</f>
        <v>11.449.180/0001-00</v>
      </c>
      <c r="E518" s="5" t="str">
        <f>'[1]TCE - ANEXO IV - Preencher'!G527</f>
        <v>DPROSMED DISTRIB. DE PRODUTOS MEDICOS HOSPITALARES EIRELI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00089683</v>
      </c>
      <c r="I518" s="6" t="str">
        <f>IF('[1]TCE - ANEXO IV - Preencher'!K527="","",'[1]TCE - ANEXO IV - Preencher'!K527)</f>
        <v>07/01/2026</v>
      </c>
      <c r="J518" s="5" t="str">
        <f>'[1]TCE - ANEXO IV - Preencher'!L527</f>
        <v>26260111449180000100550010000896831000715920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3341.52</v>
      </c>
    </row>
    <row r="519" spans="1:12" s="8" customFormat="1" ht="19.5" customHeight="1" x14ac:dyDescent="0.25">
      <c r="A519" s="3">
        <f>IFERROR(VLOOKUP(B519,'[1]DADOS (OCULTAR)'!$Q$3:$S$136,3,0),"")</f>
        <v>9039744000860</v>
      </c>
      <c r="B519" s="4" t="str">
        <f>'[1]TCE - ANEXO IV - Preencher'!C528</f>
        <v>HOSPITAL DOM HÉLDER CÂMARA - CG. Nº 018/2022</v>
      </c>
      <c r="C519" s="4" t="str">
        <f>'[1]TCE - ANEXO IV - Preencher'!E528</f>
        <v>3.7 - Material de Limpeza e Produtos de Hgienização</v>
      </c>
      <c r="D519" s="3" t="str">
        <f>'[1]TCE - ANEXO IV - Preencher'!F528</f>
        <v>48.583.460/0001-16</v>
      </c>
      <c r="E519" s="5" t="str">
        <f>'[1]TCE - ANEXO IV - Preencher'!G528</f>
        <v>OMEGA DISTRIBUIDORA &amp; CONSULTORIA LTDA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001448</v>
      </c>
      <c r="I519" s="6" t="str">
        <f>IF('[1]TCE - ANEXO IV - Preencher'!K528="","",'[1]TCE - ANEXO IV - Preencher'!K528)</f>
        <v>31/12/2025</v>
      </c>
      <c r="J519" s="5" t="str">
        <f>'[1]TCE - ANEXO IV - Preencher'!L528</f>
        <v>26251248583460000116550010000014481232584383</v>
      </c>
      <c r="K519" s="5" t="str">
        <f>IF(F519="B",LEFT('[1]TCE - ANEXO IV - Preencher'!M528,2),IF(F519="S",LEFT('[1]TCE - ANEXO IV - Preencher'!M528,7),IF('[1]TCE - ANEXO IV - Preencher'!H528="","")))</f>
        <v>26</v>
      </c>
      <c r="L519" s="7">
        <f>'[1]TCE - ANEXO IV - Preencher'!N528</f>
        <v>1570</v>
      </c>
    </row>
    <row r="520" spans="1:12" s="8" customFormat="1" ht="19.5" customHeight="1" x14ac:dyDescent="0.25">
      <c r="A520" s="3">
        <f>IFERROR(VLOOKUP(B520,'[1]DADOS (OCULTAR)'!$Q$3:$S$136,3,0),"")</f>
        <v>9039744000860</v>
      </c>
      <c r="B520" s="4" t="str">
        <f>'[1]TCE - ANEXO IV - Preencher'!C529</f>
        <v>HOSPITAL DOM HÉLDER CÂMARA - CG. Nº 018/2022</v>
      </c>
      <c r="C520" s="4" t="str">
        <f>'[1]TCE - ANEXO IV - Preencher'!E529</f>
        <v>3.7 - Material de Limpeza e Produtos de Hgienização</v>
      </c>
      <c r="D520" s="3" t="str">
        <f>'[1]TCE - ANEXO IV - Preencher'!F529</f>
        <v>48.583.460/0001-16</v>
      </c>
      <c r="E520" s="5" t="str">
        <f>'[1]TCE - ANEXO IV - Preencher'!G529</f>
        <v>OMEGA DISTRIBUIDORA &amp; CONSULTORIA LTDA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001470</v>
      </c>
      <c r="I520" s="6" t="str">
        <f>IF('[1]TCE - ANEXO IV - Preencher'!K529="","",'[1]TCE - ANEXO IV - Preencher'!K529)</f>
        <v>12/01/2026</v>
      </c>
      <c r="J520" s="5" t="str">
        <f>'[1]TCE - ANEXO IV - Preencher'!L529</f>
        <v>26260148583460000116550010000014701087638151</v>
      </c>
      <c r="K520" s="5" t="str">
        <f>IF(F520="B",LEFT('[1]TCE - ANEXO IV - Preencher'!M529,2),IF(F520="S",LEFT('[1]TCE - ANEXO IV - Preencher'!M529,7),IF('[1]TCE - ANEXO IV - Preencher'!H529="","")))</f>
        <v>26</v>
      </c>
      <c r="L520" s="7">
        <f>'[1]TCE - ANEXO IV - Preencher'!N529</f>
        <v>1570</v>
      </c>
    </row>
    <row r="521" spans="1:12" s="8" customFormat="1" ht="19.5" customHeight="1" x14ac:dyDescent="0.25">
      <c r="A521" s="3">
        <f>IFERROR(VLOOKUP(B521,'[1]DADOS (OCULTAR)'!$Q$3:$S$136,3,0),"")</f>
        <v>9039744000860</v>
      </c>
      <c r="B521" s="4" t="str">
        <f>'[1]TCE - ANEXO IV - Preencher'!C530</f>
        <v>HOSPITAL DOM HÉLDER CÂMARA - CG. Nº 018/2022</v>
      </c>
      <c r="C521" s="4" t="str">
        <f>'[1]TCE - ANEXO IV - Preencher'!E530</f>
        <v>3.7 - Material de Limpeza e Produtos de Hgienização</v>
      </c>
      <c r="D521" s="3" t="str">
        <f>'[1]TCE - ANEXO IV - Preencher'!F530</f>
        <v>48.583.460/0001-16</v>
      </c>
      <c r="E521" s="5" t="str">
        <f>'[1]TCE - ANEXO IV - Preencher'!G530</f>
        <v>OMEGA DISTRIBUIDORA &amp; CONSULTORIA LTDA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001477</v>
      </c>
      <c r="I521" s="6" t="str">
        <f>IF('[1]TCE - ANEXO IV - Preencher'!K530="","",'[1]TCE - ANEXO IV - Preencher'!K530)</f>
        <v>16/01/2026</v>
      </c>
      <c r="J521" s="5" t="str">
        <f>'[1]TCE - ANEXO IV - Preencher'!L530</f>
        <v>26260148583460000116550010000014771795892421</v>
      </c>
      <c r="K521" s="5" t="str">
        <f>IF(F521="B",LEFT('[1]TCE - ANEXO IV - Preencher'!M530,2),IF(F521="S",LEFT('[1]TCE - ANEXO IV - Preencher'!M530,7),IF('[1]TCE - ANEXO IV - Preencher'!H530="","")))</f>
        <v>26</v>
      </c>
      <c r="L521" s="7">
        <f>'[1]TCE - ANEXO IV - Preencher'!N530</f>
        <v>7065</v>
      </c>
    </row>
    <row r="522" spans="1:12" s="8" customFormat="1" ht="19.5" customHeight="1" x14ac:dyDescent="0.25">
      <c r="A522" s="3">
        <f>IFERROR(VLOOKUP(B522,'[1]DADOS (OCULTAR)'!$Q$3:$S$136,3,0),"")</f>
        <v>9039744000860</v>
      </c>
      <c r="B522" s="4" t="str">
        <f>'[1]TCE - ANEXO IV - Preencher'!C531</f>
        <v>HOSPITAL DOM HÉLDER CÂMARA - CG. Nº 018/2022</v>
      </c>
      <c r="C522" s="4" t="str">
        <f>'[1]TCE - ANEXO IV - Preencher'!E531</f>
        <v>3.7 - Material de Limpeza e Produtos de Hgienização</v>
      </c>
      <c r="D522" s="3" t="str">
        <f>'[1]TCE - ANEXO IV - Preencher'!F531</f>
        <v>11.336.321/0001-88</v>
      </c>
      <c r="E522" s="5" t="str">
        <f>'[1]TCE - ANEXO IV - Preencher'!G531</f>
        <v>SAMCLEAN COMERCIO E SERVICOS DE PRODUTOS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22360</v>
      </c>
      <c r="I522" s="6" t="str">
        <f>IF('[1]TCE - ANEXO IV - Preencher'!K531="","",'[1]TCE - ANEXO IV - Preencher'!K531)</f>
        <v>31/12/2025</v>
      </c>
      <c r="J522" s="5" t="str">
        <f>'[1]TCE - ANEXO IV - Preencher'!L531</f>
        <v>26251211336321000188550010000223601148362681</v>
      </c>
      <c r="K522" s="5" t="str">
        <f>IF(F522="B",LEFT('[1]TCE - ANEXO IV - Preencher'!M531,2),IF(F522="S",LEFT('[1]TCE - ANEXO IV - Preencher'!M531,7),IF('[1]TCE - ANEXO IV - Preencher'!H531="","")))</f>
        <v>26</v>
      </c>
      <c r="L522" s="7">
        <f>'[1]TCE - ANEXO IV - Preencher'!N531</f>
        <v>5025</v>
      </c>
    </row>
    <row r="523" spans="1:12" s="8" customFormat="1" ht="19.5" customHeight="1" x14ac:dyDescent="0.25">
      <c r="A523" s="3">
        <f>IFERROR(VLOOKUP(B523,'[1]DADOS (OCULTAR)'!$Q$3:$S$136,3,0),"")</f>
        <v>9039744000860</v>
      </c>
      <c r="B523" s="4" t="str">
        <f>'[1]TCE - ANEXO IV - Preencher'!C532</f>
        <v>HOSPITAL DOM HÉLDER CÂMARA - CG. Nº 018/2022</v>
      </c>
      <c r="C523" s="4" t="str">
        <f>'[1]TCE - ANEXO IV - Preencher'!E532</f>
        <v>3.7 - Material de Limpeza e Produtos de Hgienização</v>
      </c>
      <c r="D523" s="3" t="str">
        <f>'[1]TCE - ANEXO IV - Preencher'!F532</f>
        <v>05.044.056/0001-61</v>
      </c>
      <c r="E523" s="5" t="str">
        <f>'[1]TCE - ANEXO IV - Preencher'!G532</f>
        <v>DMH PRODUTOS HOSPITALARES LTDA EPP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27226</v>
      </c>
      <c r="I523" s="6" t="str">
        <f>IF('[1]TCE - ANEXO IV - Preencher'!K532="","",'[1]TCE - ANEXO IV - Preencher'!K532)</f>
        <v>22/01/2026</v>
      </c>
      <c r="J523" s="5" t="str">
        <f>'[1]TCE - ANEXO IV - Preencher'!L532</f>
        <v>26260105044056000161550010000272261883151416</v>
      </c>
      <c r="K523" s="5" t="str">
        <f>IF(F523="B",LEFT('[1]TCE - ANEXO IV - Preencher'!M532,2),IF(F523="S",LEFT('[1]TCE - ANEXO IV - Preencher'!M532,7),IF('[1]TCE - ANEXO IV - Preencher'!H532="","")))</f>
        <v>26</v>
      </c>
      <c r="L523" s="7">
        <f>'[1]TCE - ANEXO IV - Preencher'!N532</f>
        <v>2471.5300000000002</v>
      </c>
    </row>
    <row r="524" spans="1:12" s="8" customFormat="1" ht="19.5" customHeight="1" x14ac:dyDescent="0.25">
      <c r="A524" s="3">
        <f>IFERROR(VLOOKUP(B524,'[1]DADOS (OCULTAR)'!$Q$3:$S$136,3,0),"")</f>
        <v>9039744000860</v>
      </c>
      <c r="B524" s="4" t="str">
        <f>'[1]TCE - ANEXO IV - Preencher'!C533</f>
        <v>HOSPITAL DOM HÉLDER CÂMARA - CG. Nº 018/2022</v>
      </c>
      <c r="C524" s="4" t="str">
        <f>'[1]TCE - ANEXO IV - Preencher'!E533</f>
        <v>3.7 - Material de Limpeza e Produtos de Hgienização</v>
      </c>
      <c r="D524" s="3" t="str">
        <f>'[1]TCE - ANEXO IV - Preencher'!F533</f>
        <v>22.006.201/0001-39</v>
      </c>
      <c r="E524" s="5" t="str">
        <f>'[1]TCE - ANEXO IV - Preencher'!G533</f>
        <v>FORTPEL COMERCIO DE DESCARTAVEIS LTDA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360278</v>
      </c>
      <c r="I524" s="6" t="str">
        <f>IF('[1]TCE - ANEXO IV - Preencher'!K533="","",'[1]TCE - ANEXO IV - Preencher'!K533)</f>
        <v>13/01/2026</v>
      </c>
      <c r="J524" s="5" t="str">
        <f>'[1]TCE - ANEXO IV - Preencher'!L533</f>
        <v>26260122006201000139550000003602781103602785</v>
      </c>
      <c r="K524" s="5" t="str">
        <f>IF(F524="B",LEFT('[1]TCE - ANEXO IV - Preencher'!M533,2),IF(F524="S",LEFT('[1]TCE - ANEXO IV - Preencher'!M533,7),IF('[1]TCE - ANEXO IV - Preencher'!H533="","")))</f>
        <v>26</v>
      </c>
      <c r="L524" s="7">
        <f>'[1]TCE - ANEXO IV - Preencher'!N533</f>
        <v>764.83</v>
      </c>
    </row>
    <row r="525" spans="1:12" s="8" customFormat="1" ht="19.5" customHeight="1" x14ac:dyDescent="0.25">
      <c r="A525" s="3">
        <f>IFERROR(VLOOKUP(B525,'[1]DADOS (OCULTAR)'!$Q$3:$S$136,3,0),"")</f>
        <v>9039744000860</v>
      </c>
      <c r="B525" s="4" t="str">
        <f>'[1]TCE - ANEXO IV - Preencher'!C534</f>
        <v>HOSPITAL DOM HÉLDER CÂMARA - CG. Nº 018/2022</v>
      </c>
      <c r="C525" s="4" t="str">
        <f>'[1]TCE - ANEXO IV - Preencher'!E534</f>
        <v>3.7 - Material de Limpeza e Produtos de Hgienização</v>
      </c>
      <c r="D525" s="3" t="str">
        <f>'[1]TCE - ANEXO IV - Preencher'!F534</f>
        <v>22.006.201/0001-39</v>
      </c>
      <c r="E525" s="5" t="str">
        <f>'[1]TCE - ANEXO IV - Preencher'!G534</f>
        <v>FORTPEL COMERCIO DE DESCARTAVEIS LTDA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360278</v>
      </c>
      <c r="I525" s="6" t="str">
        <f>IF('[1]TCE - ANEXO IV - Preencher'!K534="","",'[1]TCE - ANEXO IV - Preencher'!K534)</f>
        <v>13/01/2026</v>
      </c>
      <c r="J525" s="5" t="str">
        <f>'[1]TCE - ANEXO IV - Preencher'!L534</f>
        <v>26260122006201000139550000003602781103602785</v>
      </c>
      <c r="K525" s="5" t="str">
        <f>IF(F525="B",LEFT('[1]TCE - ANEXO IV - Preencher'!M534,2),IF(F525="S",LEFT('[1]TCE - ANEXO IV - Preencher'!M534,7),IF('[1]TCE - ANEXO IV - Preencher'!H534="","")))</f>
        <v>26</v>
      </c>
      <c r="L525" s="7">
        <f>'[1]TCE - ANEXO IV - Preencher'!N534</f>
        <v>472.35</v>
      </c>
    </row>
    <row r="526" spans="1:12" s="8" customFormat="1" ht="19.5" customHeight="1" x14ac:dyDescent="0.25">
      <c r="A526" s="3">
        <f>IFERROR(VLOOKUP(B526,'[1]DADOS (OCULTAR)'!$Q$3:$S$136,3,0),"")</f>
        <v>9039744000860</v>
      </c>
      <c r="B526" s="4" t="str">
        <f>'[1]TCE - ANEXO IV - Preencher'!C535</f>
        <v>HOSPITAL DOM HÉLDER CÂMARA - CG. Nº 018/2022</v>
      </c>
      <c r="C526" s="4" t="str">
        <f>'[1]TCE - ANEXO IV - Preencher'!E535</f>
        <v>3.7 - Material de Limpeza e Produtos de Hgienização</v>
      </c>
      <c r="D526" s="3" t="str">
        <f>'[1]TCE - ANEXO IV - Preencher'!F535</f>
        <v>34.351.431/0001-14</v>
      </c>
      <c r="E526" s="5" t="str">
        <f>'[1]TCE - ANEXO IV - Preencher'!G535</f>
        <v>MIL COMERCIO DE MATERIA DE CONSTR EIRELI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3748</v>
      </c>
      <c r="I526" s="6" t="str">
        <f>IF('[1]TCE - ANEXO IV - Preencher'!K535="","",'[1]TCE - ANEXO IV - Preencher'!K535)</f>
        <v>09/01/2026</v>
      </c>
      <c r="J526" s="5" t="str">
        <f>'[1]TCE - ANEXO IV - Preencher'!L535</f>
        <v>26260134351431000114550010000037481250110903</v>
      </c>
      <c r="K526" s="5" t="str">
        <f>IF(F526="B",LEFT('[1]TCE - ANEXO IV - Preencher'!M535,2),IF(F526="S",LEFT('[1]TCE - ANEXO IV - Preencher'!M535,7),IF('[1]TCE - ANEXO IV - Preencher'!H535="","")))</f>
        <v>26</v>
      </c>
      <c r="L526" s="7">
        <f>'[1]TCE - ANEXO IV - Preencher'!N535</f>
        <v>842</v>
      </c>
    </row>
    <row r="527" spans="1:12" s="8" customFormat="1" ht="19.5" customHeight="1" x14ac:dyDescent="0.25">
      <c r="A527" s="3">
        <f>IFERROR(VLOOKUP(B527,'[1]DADOS (OCULTAR)'!$Q$3:$S$136,3,0),"")</f>
        <v>9039744000860</v>
      </c>
      <c r="B527" s="4" t="str">
        <f>'[1]TCE - ANEXO IV - Preencher'!C536</f>
        <v>HOSPITAL DOM HÉLDER CÂMARA - CG. Nº 018/2022</v>
      </c>
      <c r="C527" s="4" t="str">
        <f>'[1]TCE - ANEXO IV - Preencher'!E536</f>
        <v>3.7 - Material de Limpeza e Produtos de Hgienização</v>
      </c>
      <c r="D527" s="3" t="str">
        <f>'[1]TCE - ANEXO IV - Preencher'!F536</f>
        <v>11.840.014/0001-30</v>
      </c>
      <c r="E527" s="5" t="str">
        <f>'[1]TCE - ANEXO IV - Preencher'!G536</f>
        <v>MACROPAC PROTECAO E EMBALAGEM LTDA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560459</v>
      </c>
      <c r="I527" s="6" t="str">
        <f>IF('[1]TCE - ANEXO IV - Preencher'!K536="","",'[1]TCE - ANEXO IV - Preencher'!K536)</f>
        <v>21/01/2026</v>
      </c>
      <c r="J527" s="5" t="str">
        <f>'[1]TCE - ANEXO IV - Preencher'!L536</f>
        <v>26260111840014000130550010005604591048118289</v>
      </c>
      <c r="K527" s="5" t="str">
        <f>IF(F527="B",LEFT('[1]TCE - ANEXO IV - Preencher'!M536,2),IF(F527="S",LEFT('[1]TCE - ANEXO IV - Preencher'!M536,7),IF('[1]TCE - ANEXO IV - Preencher'!H536="","")))</f>
        <v>26</v>
      </c>
      <c r="L527" s="7">
        <f>'[1]TCE - ANEXO IV - Preencher'!N536</f>
        <v>405</v>
      </c>
    </row>
    <row r="528" spans="1:12" s="8" customFormat="1" ht="19.5" customHeight="1" x14ac:dyDescent="0.25">
      <c r="A528" s="3">
        <f>IFERROR(VLOOKUP(B528,'[1]DADOS (OCULTAR)'!$Q$3:$S$136,3,0),"")</f>
        <v>9039744000860</v>
      </c>
      <c r="B528" s="4" t="str">
        <f>'[1]TCE - ANEXO IV - Preencher'!C537</f>
        <v>HOSPITAL DOM HÉLDER CÂMARA - CG. Nº 018/2022</v>
      </c>
      <c r="C528" s="4" t="str">
        <f>'[1]TCE - ANEXO IV - Preencher'!E537</f>
        <v>3.14 - Alimentação Preparada</v>
      </c>
      <c r="D528" s="3" t="str">
        <f>'[1]TCE - ANEXO IV - Preencher'!F537</f>
        <v>59.203.450/0001-24</v>
      </c>
      <c r="E528" s="5" t="str">
        <f>'[1]TCE - ANEXO IV - Preencher'!G537</f>
        <v>PAPER LIMP - FABRICACAO E DISTRIBUICAO LTDA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000001165</v>
      </c>
      <c r="I528" s="6" t="str">
        <f>IF('[1]TCE - ANEXO IV - Preencher'!K537="","",'[1]TCE - ANEXO IV - Preencher'!K537)</f>
        <v>06/01/2026</v>
      </c>
      <c r="J528" s="5" t="str">
        <f>'[1]TCE - ANEXO IV - Preencher'!L537</f>
        <v>26260159203450000124550010000011651945689828</v>
      </c>
      <c r="K528" s="5" t="str">
        <f>IF(F528="B",LEFT('[1]TCE - ANEXO IV - Preencher'!M537,2),IF(F528="S",LEFT('[1]TCE - ANEXO IV - Preencher'!M537,7),IF('[1]TCE - ANEXO IV - Preencher'!H537="","")))</f>
        <v>26</v>
      </c>
      <c r="L528" s="7">
        <f>'[1]TCE - ANEXO IV - Preencher'!N537</f>
        <v>4800</v>
      </c>
    </row>
    <row r="529" spans="1:12" s="8" customFormat="1" ht="19.5" customHeight="1" x14ac:dyDescent="0.25">
      <c r="A529" s="3">
        <f>IFERROR(VLOOKUP(B529,'[1]DADOS (OCULTAR)'!$Q$3:$S$136,3,0),"")</f>
        <v>9039744000860</v>
      </c>
      <c r="B529" s="4" t="str">
        <f>'[1]TCE - ANEXO IV - Preencher'!C538</f>
        <v>HOSPITAL DOM HÉLDER CÂMARA - CG. Nº 018/2022</v>
      </c>
      <c r="C529" s="4" t="str">
        <f>'[1]TCE - ANEXO IV - Preencher'!E538</f>
        <v>3.14 - Alimentação Preparada</v>
      </c>
      <c r="D529" s="3" t="str">
        <f>'[1]TCE - ANEXO IV - Preencher'!F538</f>
        <v>49.339.000/0001-00</v>
      </c>
      <c r="E529" s="5" t="str">
        <f>'[1]TCE - ANEXO IV - Preencher'!G538</f>
        <v>MEV COMERCIO LTDA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000002664</v>
      </c>
      <c r="I529" s="6" t="str">
        <f>IF('[1]TCE - ANEXO IV - Preencher'!K538="","",'[1]TCE - ANEXO IV - Preencher'!K538)</f>
        <v>18/01/2026</v>
      </c>
      <c r="J529" s="5" t="str">
        <f>'[1]TCE - ANEXO IV - Preencher'!L538</f>
        <v>26260149339000000100550020000026641003384444</v>
      </c>
      <c r="K529" s="5" t="str">
        <f>IF(F529="B",LEFT('[1]TCE - ANEXO IV - Preencher'!M538,2),IF(F529="S",LEFT('[1]TCE - ANEXO IV - Preencher'!M538,7),IF('[1]TCE - ANEXO IV - Preencher'!H538="","")))</f>
        <v>26</v>
      </c>
      <c r="L529" s="7">
        <f>'[1]TCE - ANEXO IV - Preencher'!N538</f>
        <v>465</v>
      </c>
    </row>
    <row r="530" spans="1:12" s="8" customFormat="1" ht="19.5" customHeight="1" x14ac:dyDescent="0.25">
      <c r="A530" s="3">
        <f>IFERROR(VLOOKUP(B530,'[1]DADOS (OCULTAR)'!$Q$3:$S$136,3,0),"")</f>
        <v>9039744000860</v>
      </c>
      <c r="B530" s="4" t="str">
        <f>'[1]TCE - ANEXO IV - Preencher'!C539</f>
        <v>HOSPITAL DOM HÉLDER CÂMARA - CG. Nº 018/2022</v>
      </c>
      <c r="C530" s="4" t="str">
        <f>'[1]TCE - ANEXO IV - Preencher'!E539</f>
        <v>3.14 - Alimentação Preparada</v>
      </c>
      <c r="D530" s="3" t="str">
        <f>'[1]TCE - ANEXO IV - Preencher'!F539</f>
        <v>48.583.460/0001-16</v>
      </c>
      <c r="E530" s="5" t="str">
        <f>'[1]TCE - ANEXO IV - Preencher'!G539</f>
        <v>OMEGA DISTRIBUIDORA &amp; CONSULTORIA LTDA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001474</v>
      </c>
      <c r="I530" s="6" t="str">
        <f>IF('[1]TCE - ANEXO IV - Preencher'!K539="","",'[1]TCE - ANEXO IV - Preencher'!K539)</f>
        <v>16/01/2026</v>
      </c>
      <c r="J530" s="5" t="str">
        <f>'[1]TCE - ANEXO IV - Preencher'!L539</f>
        <v>26260148583460000116550010000014741499324226</v>
      </c>
      <c r="K530" s="5" t="str">
        <f>IF(F530="B",LEFT('[1]TCE - ANEXO IV - Preencher'!M539,2),IF(F530="S",LEFT('[1]TCE - ANEXO IV - Preencher'!M539,7),IF('[1]TCE - ANEXO IV - Preencher'!H539="","")))</f>
        <v>26</v>
      </c>
      <c r="L530" s="7">
        <f>'[1]TCE - ANEXO IV - Preencher'!N539</f>
        <v>958</v>
      </c>
    </row>
    <row r="531" spans="1:12" s="8" customFormat="1" ht="19.5" customHeight="1" x14ac:dyDescent="0.25">
      <c r="A531" s="3">
        <f>IFERROR(VLOOKUP(B531,'[1]DADOS (OCULTAR)'!$Q$3:$S$136,3,0),"")</f>
        <v>9039744000860</v>
      </c>
      <c r="B531" s="4" t="str">
        <f>'[1]TCE - ANEXO IV - Preencher'!C540</f>
        <v>HOSPITAL DOM HÉLDER CÂMARA - CG. Nº 018/2022</v>
      </c>
      <c r="C531" s="4" t="str">
        <f>'[1]TCE - ANEXO IV - Preencher'!E540</f>
        <v>3.14 - Alimentação Preparada</v>
      </c>
      <c r="D531" s="3" t="str">
        <f>'[1]TCE - ANEXO IV - Preencher'!F540</f>
        <v>48.583.460/0001-16</v>
      </c>
      <c r="E531" s="5" t="str">
        <f>'[1]TCE - ANEXO IV - Preencher'!G540</f>
        <v>OMEGA DISTRIBUIDORA &amp; CONSULTORIA LTDA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001477</v>
      </c>
      <c r="I531" s="6" t="str">
        <f>IF('[1]TCE - ANEXO IV - Preencher'!K540="","",'[1]TCE - ANEXO IV - Preencher'!K540)</f>
        <v>16/01/2026</v>
      </c>
      <c r="J531" s="5" t="str">
        <f>'[1]TCE - ANEXO IV - Preencher'!L540</f>
        <v>26260148583460000116550010000014771795892421</v>
      </c>
      <c r="K531" s="5" t="str">
        <f>IF(F531="B",LEFT('[1]TCE - ANEXO IV - Preencher'!M540,2),IF(F531="S",LEFT('[1]TCE - ANEXO IV - Preencher'!M540,7),IF('[1]TCE - ANEXO IV - Preencher'!H540="","")))</f>
        <v>26</v>
      </c>
      <c r="L531" s="7">
        <f>'[1]TCE - ANEXO IV - Preencher'!N540</f>
        <v>1916</v>
      </c>
    </row>
    <row r="532" spans="1:12" s="8" customFormat="1" ht="19.5" customHeight="1" x14ac:dyDescent="0.25">
      <c r="A532" s="3">
        <f>IFERROR(VLOOKUP(B532,'[1]DADOS (OCULTAR)'!$Q$3:$S$136,3,0),"")</f>
        <v>9039744000860</v>
      </c>
      <c r="B532" s="4" t="str">
        <f>'[1]TCE - ANEXO IV - Preencher'!C541</f>
        <v>HOSPITAL DOM HÉLDER CÂMARA - CG. Nº 018/2022</v>
      </c>
      <c r="C532" s="4" t="str">
        <f>'[1]TCE - ANEXO IV - Preencher'!E541</f>
        <v>3.14 - Alimentação Preparada</v>
      </c>
      <c r="D532" s="3" t="str">
        <f>'[1]TCE - ANEXO IV - Preencher'!F541</f>
        <v>48.583.460/0001-16</v>
      </c>
      <c r="E532" s="5" t="str">
        <f>'[1]TCE - ANEXO IV - Preencher'!G541</f>
        <v>OMEGA DISTRIBUIDORA &amp; CONSULTORIA LTDA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001490</v>
      </c>
      <c r="I532" s="6" t="str">
        <f>IF('[1]TCE - ANEXO IV - Preencher'!K541="","",'[1]TCE - ANEXO IV - Preencher'!K541)</f>
        <v>26/01/2026</v>
      </c>
      <c r="J532" s="5" t="str">
        <f>'[1]TCE - ANEXO IV - Preencher'!L541</f>
        <v>26260148583460000116550010000014901249510212</v>
      </c>
      <c r="K532" s="5" t="str">
        <f>IF(F532="B",LEFT('[1]TCE - ANEXO IV - Preencher'!M541,2),IF(F532="S",LEFT('[1]TCE - ANEXO IV - Preencher'!M541,7),IF('[1]TCE - ANEXO IV - Preencher'!H541="","")))</f>
        <v>26</v>
      </c>
      <c r="L532" s="7">
        <f>'[1]TCE - ANEXO IV - Preencher'!N541</f>
        <v>9600</v>
      </c>
    </row>
    <row r="533" spans="1:12" s="8" customFormat="1" ht="19.5" customHeight="1" x14ac:dyDescent="0.25">
      <c r="A533" s="3">
        <f>IFERROR(VLOOKUP(B533,'[1]DADOS (OCULTAR)'!$Q$3:$S$136,3,0),"")</f>
        <v>9039744000860</v>
      </c>
      <c r="B533" s="4" t="str">
        <f>'[1]TCE - ANEXO IV - Preencher'!C542</f>
        <v>HOSPITAL DOM HÉLDER CÂMARA - CG. Nº 018/2022</v>
      </c>
      <c r="C533" s="4" t="str">
        <f>'[1]TCE - ANEXO IV - Preencher'!E542</f>
        <v>3.14 - Alimentação Preparada</v>
      </c>
      <c r="D533" s="3" t="str">
        <f>'[1]TCE - ANEXO IV - Preencher'!F542</f>
        <v>13.211.037/0011-82</v>
      </c>
      <c r="E533" s="5" t="str">
        <f>'[1]TCE - ANEXO IV - Preencher'!G542</f>
        <v>C&amp;A NASCIMENTO DE ALIMENTACAO LTDA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9</v>
      </c>
      <c r="I533" s="6" t="str">
        <f>IF('[1]TCE - ANEXO IV - Preencher'!K542="","",'[1]TCE - ANEXO IV - Preencher'!K542)</f>
        <v>31/01/2026</v>
      </c>
      <c r="J533" s="5" t="str">
        <f>'[1]TCE - ANEXO IV - Preencher'!L542</f>
        <v>26260213211037001182550010000000091354369073</v>
      </c>
      <c r="K533" s="5" t="str">
        <f>IF(F533="B",LEFT('[1]TCE - ANEXO IV - Preencher'!M542,2),IF(F533="S",LEFT('[1]TCE - ANEXO IV - Preencher'!M542,7),IF('[1]TCE - ANEXO IV - Preencher'!H542="","")))</f>
        <v>26</v>
      </c>
      <c r="L533" s="7">
        <f>'[1]TCE - ANEXO IV - Preencher'!N542</f>
        <v>578503.65</v>
      </c>
    </row>
    <row r="534" spans="1:12" s="8" customFormat="1" ht="19.5" customHeight="1" x14ac:dyDescent="0.25">
      <c r="A534" s="3">
        <f>IFERROR(VLOOKUP(B534,'[1]DADOS (OCULTAR)'!$Q$3:$S$136,3,0),"")</f>
        <v>9039744000860</v>
      </c>
      <c r="B534" s="4" t="str">
        <f>'[1]TCE - ANEXO IV - Preencher'!C543</f>
        <v>HOSPITAL DOM HÉLDER CÂMARA - CG. Nº 018/2022</v>
      </c>
      <c r="C534" s="4" t="str">
        <f>'[1]TCE - ANEXO IV - Preencher'!E543</f>
        <v>3.6 - Material de Expediente</v>
      </c>
      <c r="D534" s="3" t="str">
        <f>'[1]TCE - ANEXO IV - Preencher'!F543</f>
        <v>19.445.259/0001-74</v>
      </c>
      <c r="E534" s="5" t="str">
        <f>'[1]TCE - ANEXO IV - Preencher'!G543</f>
        <v>ANDREA CARLA OLIVEIRA DE BARROS 04749718483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000000236</v>
      </c>
      <c r="I534" s="6" t="str">
        <f>IF('[1]TCE - ANEXO IV - Preencher'!K543="","",'[1]TCE - ANEXO IV - Preencher'!K543)</f>
        <v>14/01/2026</v>
      </c>
      <c r="J534" s="5" t="str">
        <f>'[1]TCE - ANEXO IV - Preencher'!L543</f>
        <v>26260155812725000176550010000002361000068008</v>
      </c>
      <c r="K534" s="5" t="str">
        <f>IF(F534="B",LEFT('[1]TCE - ANEXO IV - Preencher'!M543,2),IF(F534="S",LEFT('[1]TCE - ANEXO IV - Preencher'!M543,7),IF('[1]TCE - ANEXO IV - Preencher'!H543="","")))</f>
        <v>26</v>
      </c>
      <c r="L534" s="7">
        <f>'[1]TCE - ANEXO IV - Preencher'!N543</f>
        <v>44</v>
      </c>
    </row>
    <row r="535" spans="1:12" s="8" customFormat="1" ht="19.5" customHeight="1" x14ac:dyDescent="0.25">
      <c r="A535" s="3">
        <f>IFERROR(VLOOKUP(B535,'[1]DADOS (OCULTAR)'!$Q$3:$S$136,3,0),"")</f>
        <v>9039744000860</v>
      </c>
      <c r="B535" s="4" t="str">
        <f>'[1]TCE - ANEXO IV - Preencher'!C544</f>
        <v>HOSPITAL DOM HÉLDER CÂMARA - CG. Nº 018/2022</v>
      </c>
      <c r="C535" s="4" t="str">
        <f>'[1]TCE - ANEXO IV - Preencher'!E544</f>
        <v>3.6 - Material de Expediente</v>
      </c>
      <c r="D535" s="3" t="str">
        <f>'[1]TCE - ANEXO IV - Preencher'!F544</f>
        <v>19.445.259/0001-74</v>
      </c>
      <c r="E535" s="5" t="str">
        <f>'[1]TCE - ANEXO IV - Preencher'!G544</f>
        <v>ANDREA CARLA OLIVEIRA DE BARROS 04749718483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000000240</v>
      </c>
      <c r="I535" s="6" t="str">
        <f>IF('[1]TCE - ANEXO IV - Preencher'!K544="","",'[1]TCE - ANEXO IV - Preencher'!K544)</f>
        <v>28/01/2026</v>
      </c>
      <c r="J535" s="5" t="str">
        <f>'[1]TCE - ANEXO IV - Preencher'!L544</f>
        <v>26260155812725000176550010000002401000068000</v>
      </c>
      <c r="K535" s="5" t="str">
        <f>IF(F535="B",LEFT('[1]TCE - ANEXO IV - Preencher'!M544,2),IF(F535="S",LEFT('[1]TCE - ANEXO IV - Preencher'!M544,7),IF('[1]TCE - ANEXO IV - Preencher'!H544="","")))</f>
        <v>26</v>
      </c>
      <c r="L535" s="7">
        <f>'[1]TCE - ANEXO IV - Preencher'!N544</f>
        <v>22</v>
      </c>
    </row>
    <row r="536" spans="1:12" s="8" customFormat="1" ht="19.5" customHeight="1" x14ac:dyDescent="0.25">
      <c r="A536" s="3">
        <f>IFERROR(VLOOKUP(B536,'[1]DADOS (OCULTAR)'!$Q$3:$S$136,3,0),"")</f>
        <v>9039744000860</v>
      </c>
      <c r="B536" s="4" t="str">
        <f>'[1]TCE - ANEXO IV - Preencher'!C545</f>
        <v>HOSPITAL DOM HÉLDER CÂMARA - CG. Nº 018/2022</v>
      </c>
      <c r="C536" s="4" t="str">
        <f>'[1]TCE - ANEXO IV - Preencher'!E545</f>
        <v>3.6 - Material de Expediente</v>
      </c>
      <c r="D536" s="3" t="str">
        <f>'[1]TCE - ANEXO IV - Preencher'!F545</f>
        <v>58.815.571/0001-64</v>
      </c>
      <c r="E536" s="5" t="str">
        <f>'[1]TCE - ANEXO IV - Preencher'!G545</f>
        <v>THF SERVICOS E VENDAS MERCANTIL LTDA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000000255</v>
      </c>
      <c r="I536" s="6" t="str">
        <f>IF('[1]TCE - ANEXO IV - Preencher'!K545="","",'[1]TCE - ANEXO IV - Preencher'!K545)</f>
        <v>14/01/2026</v>
      </c>
      <c r="J536" s="5" t="str">
        <f>'[1]TCE - ANEXO IV - Preencher'!L545</f>
        <v>26260158815571000164550000000002551000098768</v>
      </c>
      <c r="K536" s="5" t="str">
        <f>IF(F536="B",LEFT('[1]TCE - ANEXO IV - Preencher'!M545,2),IF(F536="S",LEFT('[1]TCE - ANEXO IV - Preencher'!M545,7),IF('[1]TCE - ANEXO IV - Preencher'!H545="","")))</f>
        <v>26</v>
      </c>
      <c r="L536" s="7">
        <f>'[1]TCE - ANEXO IV - Preencher'!N545</f>
        <v>980</v>
      </c>
    </row>
    <row r="537" spans="1:12" s="8" customFormat="1" ht="19.5" customHeight="1" x14ac:dyDescent="0.25">
      <c r="A537" s="3">
        <f>IFERROR(VLOOKUP(B537,'[1]DADOS (OCULTAR)'!$Q$3:$S$136,3,0),"")</f>
        <v>9039744000860</v>
      </c>
      <c r="B537" s="4" t="str">
        <f>'[1]TCE - ANEXO IV - Preencher'!C546</f>
        <v>HOSPITAL DOM HÉLDER CÂMARA - CG. Nº 018/2022</v>
      </c>
      <c r="C537" s="4" t="str">
        <f>'[1]TCE - ANEXO IV - Preencher'!E546</f>
        <v>3.6 - Material de Expediente</v>
      </c>
      <c r="D537" s="3" t="str">
        <f>'[1]TCE - ANEXO IV - Preencher'!F546</f>
        <v>38.047.695/0001-30</v>
      </c>
      <c r="E537" s="5" t="str">
        <f>'[1]TCE - ANEXO IV - Preencher'!G546</f>
        <v>IMPACTO COMERCIO E REPRESENTACOES LTDA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000001259</v>
      </c>
      <c r="I537" s="6" t="str">
        <f>IF('[1]TCE - ANEXO IV - Preencher'!K546="","",'[1]TCE - ANEXO IV - Preencher'!K546)</f>
        <v>14/01/2026</v>
      </c>
      <c r="J537" s="5" t="str">
        <f>'[1]TCE - ANEXO IV - Preencher'!L546</f>
        <v>25260138047695000130550010000012591005600209</v>
      </c>
      <c r="K537" s="5" t="str">
        <f>IF(F537="B",LEFT('[1]TCE - ANEXO IV - Preencher'!M546,2),IF(F537="S",LEFT('[1]TCE - ANEXO IV - Preencher'!M546,7),IF('[1]TCE - ANEXO IV - Preencher'!H546="","")))</f>
        <v>25</v>
      </c>
      <c r="L537" s="7">
        <f>'[1]TCE - ANEXO IV - Preencher'!N546</f>
        <v>13720</v>
      </c>
    </row>
    <row r="538" spans="1:12" s="8" customFormat="1" ht="19.5" customHeight="1" x14ac:dyDescent="0.25">
      <c r="A538" s="3">
        <f>IFERROR(VLOOKUP(B538,'[1]DADOS (OCULTAR)'!$Q$3:$S$136,3,0),"")</f>
        <v>9039744000860</v>
      </c>
      <c r="B538" s="4" t="str">
        <f>'[1]TCE - ANEXO IV - Preencher'!C547</f>
        <v>HOSPITAL DOM HÉLDER CÂMARA - CG. Nº 018/2022</v>
      </c>
      <c r="C538" s="4" t="str">
        <f>'[1]TCE - ANEXO IV - Preencher'!E547</f>
        <v>3.6 - Material de Expediente</v>
      </c>
      <c r="D538" s="3" t="str">
        <f>'[1]TCE - ANEXO IV - Preencher'!F547</f>
        <v>38.047.695/0001-30</v>
      </c>
      <c r="E538" s="5" t="str">
        <f>'[1]TCE - ANEXO IV - Preencher'!G547</f>
        <v>IMPACTO COMERCIO E REPRESENTACOES LTDA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000001270</v>
      </c>
      <c r="I538" s="6" t="str">
        <f>IF('[1]TCE - ANEXO IV - Preencher'!K547="","",'[1]TCE - ANEXO IV - Preencher'!K547)</f>
        <v>20/01/2026</v>
      </c>
      <c r="J538" s="5" t="str">
        <f>'[1]TCE - ANEXO IV - Preencher'!L547</f>
        <v>25260138047695000130550010000012701101200744</v>
      </c>
      <c r="K538" s="5" t="str">
        <f>IF(F538="B",LEFT('[1]TCE - ANEXO IV - Preencher'!M547,2),IF(F538="S",LEFT('[1]TCE - ANEXO IV - Preencher'!M547,7),IF('[1]TCE - ANEXO IV - Preencher'!H547="","")))</f>
        <v>25</v>
      </c>
      <c r="L538" s="7">
        <f>'[1]TCE - ANEXO IV - Preencher'!N547</f>
        <v>626.4</v>
      </c>
    </row>
    <row r="539" spans="1:12" s="8" customFormat="1" ht="19.5" customHeight="1" x14ac:dyDescent="0.25">
      <c r="A539" s="3">
        <f>IFERROR(VLOOKUP(B539,'[1]DADOS (OCULTAR)'!$Q$3:$S$136,3,0),"")</f>
        <v>9039744000860</v>
      </c>
      <c r="B539" s="4" t="str">
        <f>'[1]TCE - ANEXO IV - Preencher'!C548</f>
        <v>HOSPITAL DOM HÉLDER CÂMARA - CG. Nº 018/2022</v>
      </c>
      <c r="C539" s="4" t="str">
        <f>'[1]TCE - ANEXO IV - Preencher'!E548</f>
        <v>3.6 - Material de Expediente</v>
      </c>
      <c r="D539" s="3" t="str">
        <f>'[1]TCE - ANEXO IV - Preencher'!F548</f>
        <v>49.339.000/0001-00</v>
      </c>
      <c r="E539" s="5" t="str">
        <f>'[1]TCE - ANEXO IV - Preencher'!G548</f>
        <v>MEV COMERCIO LTDA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000002664</v>
      </c>
      <c r="I539" s="6" t="str">
        <f>IF('[1]TCE - ANEXO IV - Preencher'!K548="","",'[1]TCE - ANEXO IV - Preencher'!K548)</f>
        <v>18/01/2026</v>
      </c>
      <c r="J539" s="5" t="str">
        <f>'[1]TCE - ANEXO IV - Preencher'!L548</f>
        <v>26260149339000000100550020000026641003384444</v>
      </c>
      <c r="K539" s="5" t="str">
        <f>IF(F539="B",LEFT('[1]TCE - ANEXO IV - Preencher'!M548,2),IF(F539="S",LEFT('[1]TCE - ANEXO IV - Preencher'!M548,7),IF('[1]TCE - ANEXO IV - Preencher'!H548="","")))</f>
        <v>26</v>
      </c>
      <c r="L539" s="7">
        <f>'[1]TCE - ANEXO IV - Preencher'!N548</f>
        <v>2940</v>
      </c>
    </row>
    <row r="540" spans="1:12" s="8" customFormat="1" ht="19.5" customHeight="1" x14ac:dyDescent="0.25">
      <c r="A540" s="3">
        <f>IFERROR(VLOOKUP(B540,'[1]DADOS (OCULTAR)'!$Q$3:$S$136,3,0),"")</f>
        <v>9039744000860</v>
      </c>
      <c r="B540" s="4" t="str">
        <f>'[1]TCE - ANEXO IV - Preencher'!C549</f>
        <v>HOSPITAL DOM HÉLDER CÂMARA - CG. Nº 018/2022</v>
      </c>
      <c r="C540" s="4" t="str">
        <f>'[1]TCE - ANEXO IV - Preencher'!E549</f>
        <v>3.6 - Material de Expediente</v>
      </c>
      <c r="D540" s="3" t="str">
        <f>'[1]TCE - ANEXO IV - Preencher'!F549</f>
        <v>45.309.252/0001-35</v>
      </c>
      <c r="E540" s="5" t="str">
        <f>'[1]TCE - ANEXO IV - Preencher'!G549</f>
        <v>IMPRI MAIS ETIQUETAS ADESIVAS LTDA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000004743</v>
      </c>
      <c r="I540" s="6" t="str">
        <f>IF('[1]TCE - ANEXO IV - Preencher'!K549="","",'[1]TCE - ANEXO IV - Preencher'!K549)</f>
        <v>18/12/2025</v>
      </c>
      <c r="J540" s="5" t="str">
        <f>'[1]TCE - ANEXO IV - Preencher'!L549</f>
        <v>32251245309252000135550010000047431747239455</v>
      </c>
      <c r="K540" s="5" t="str">
        <f>IF(F540="B",LEFT('[1]TCE - ANEXO IV - Preencher'!M549,2),IF(F540="S",LEFT('[1]TCE - ANEXO IV - Preencher'!M549,7),IF('[1]TCE - ANEXO IV - Preencher'!H549="","")))</f>
        <v>32</v>
      </c>
      <c r="L540" s="7">
        <f>'[1]TCE - ANEXO IV - Preencher'!N549</f>
        <v>2928</v>
      </c>
    </row>
    <row r="541" spans="1:12" s="8" customFormat="1" ht="19.5" customHeight="1" x14ac:dyDescent="0.25">
      <c r="A541" s="3">
        <f>IFERROR(VLOOKUP(B541,'[1]DADOS (OCULTAR)'!$Q$3:$S$136,3,0),"")</f>
        <v>9039744000860</v>
      </c>
      <c r="B541" s="4" t="str">
        <f>'[1]TCE - ANEXO IV - Preencher'!C550</f>
        <v>HOSPITAL DOM HÉLDER CÂMARA - CG. Nº 018/2022</v>
      </c>
      <c r="C541" s="4" t="str">
        <f>'[1]TCE - ANEXO IV - Preencher'!E550</f>
        <v>3.6 - Material de Expediente</v>
      </c>
      <c r="D541" s="3" t="str">
        <f>'[1]TCE - ANEXO IV - Preencher'!F550</f>
        <v>04.004.741/0001-00</v>
      </c>
      <c r="E541" s="5" t="str">
        <f>'[1]TCE - ANEXO IV - Preencher'!G550</f>
        <v>NORLUX LTDA-ME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000012770</v>
      </c>
      <c r="I541" s="6" t="str">
        <f>IF('[1]TCE - ANEXO IV - Preencher'!K550="","",'[1]TCE - ANEXO IV - Preencher'!K550)</f>
        <v>14/01/2026</v>
      </c>
      <c r="J541" s="5" t="str">
        <f>'[1]TCE - ANEXO IV - Preencher'!L550</f>
        <v>26260104004741000100550010000127701000098750</v>
      </c>
      <c r="K541" s="5" t="str">
        <f>IF(F541="B",LEFT('[1]TCE - ANEXO IV - Preencher'!M550,2),IF(F541="S",LEFT('[1]TCE - ANEXO IV - Preencher'!M550,7),IF('[1]TCE - ANEXO IV - Preencher'!H550="","")))</f>
        <v>26</v>
      </c>
      <c r="L541" s="7">
        <f>'[1]TCE - ANEXO IV - Preencher'!N550</f>
        <v>1623</v>
      </c>
    </row>
    <row r="542" spans="1:12" s="8" customFormat="1" ht="19.5" customHeight="1" x14ac:dyDescent="0.25">
      <c r="A542" s="3">
        <f>IFERROR(VLOOKUP(B542,'[1]DADOS (OCULTAR)'!$Q$3:$S$136,3,0),"")</f>
        <v>9039744000860</v>
      </c>
      <c r="B542" s="4" t="str">
        <f>'[1]TCE - ANEXO IV - Preencher'!C551</f>
        <v>HOSPITAL DOM HÉLDER CÂMARA - CG. Nº 018/2022</v>
      </c>
      <c r="C542" s="4" t="str">
        <f>'[1]TCE - ANEXO IV - Preencher'!E551</f>
        <v>3.6 - Material de Expediente</v>
      </c>
      <c r="D542" s="3" t="str">
        <f>'[1]TCE - ANEXO IV - Preencher'!F551</f>
        <v>24.348.443/0001-36</v>
      </c>
      <c r="E542" s="5" t="str">
        <f>'[1]TCE - ANEXO IV - Preencher'!G551</f>
        <v>FRANCRIS LIVARIA E PAPELARIA LTDA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000022795</v>
      </c>
      <c r="I542" s="6" t="str">
        <f>IF('[1]TCE - ANEXO IV - Preencher'!K551="","",'[1]TCE - ANEXO IV - Preencher'!K551)</f>
        <v>03/01/2026</v>
      </c>
      <c r="J542" s="5" t="str">
        <f>'[1]TCE - ANEXO IV - Preencher'!L551</f>
        <v>26260124348443000136550010000227951217204293</v>
      </c>
      <c r="K542" s="5" t="str">
        <f>IF(F542="B",LEFT('[1]TCE - ANEXO IV - Preencher'!M551,2),IF(F542="S",LEFT('[1]TCE - ANEXO IV - Preencher'!M551,7),IF('[1]TCE - ANEXO IV - Preencher'!H551="","")))</f>
        <v>26</v>
      </c>
      <c r="L542" s="7">
        <f>'[1]TCE - ANEXO IV - Preencher'!N551</f>
        <v>5623.3</v>
      </c>
    </row>
    <row r="543" spans="1:12" s="8" customFormat="1" ht="19.5" customHeight="1" x14ac:dyDescent="0.25">
      <c r="A543" s="3">
        <f>IFERROR(VLOOKUP(B543,'[1]DADOS (OCULTAR)'!$Q$3:$S$136,3,0),"")</f>
        <v>9039744000860</v>
      </c>
      <c r="B543" s="4" t="str">
        <f>'[1]TCE - ANEXO IV - Preencher'!C552</f>
        <v>HOSPITAL DOM HÉLDER CÂMARA - CG. Nº 018/2022</v>
      </c>
      <c r="C543" s="4" t="str">
        <f>'[1]TCE - ANEXO IV - Preencher'!E552</f>
        <v>3.6 - Material de Expediente</v>
      </c>
      <c r="D543" s="3" t="str">
        <f>'[1]TCE - ANEXO IV - Preencher'!F552</f>
        <v>24.348.443/0001-36</v>
      </c>
      <c r="E543" s="5" t="str">
        <f>'[1]TCE - ANEXO IV - Preencher'!G552</f>
        <v>FRANCRIS LIVARIA E PAPELARIA LTDA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000022822</v>
      </c>
      <c r="I543" s="6" t="str">
        <f>IF('[1]TCE - ANEXO IV - Preencher'!K552="","",'[1]TCE - ANEXO IV - Preencher'!K552)</f>
        <v>21/01/2026</v>
      </c>
      <c r="J543" s="5" t="str">
        <f>'[1]TCE - ANEXO IV - Preencher'!L552</f>
        <v>26260124348443000136550010000228221587237594</v>
      </c>
      <c r="K543" s="5" t="str">
        <f>IF(F543="B",LEFT('[1]TCE - ANEXO IV - Preencher'!M552,2),IF(F543="S",LEFT('[1]TCE - ANEXO IV - Preencher'!M552,7),IF('[1]TCE - ANEXO IV - Preencher'!H552="","")))</f>
        <v>26</v>
      </c>
      <c r="L543" s="7">
        <f>'[1]TCE - ANEXO IV - Preencher'!N552</f>
        <v>3915.6</v>
      </c>
    </row>
    <row r="544" spans="1:12" s="8" customFormat="1" ht="19.5" customHeight="1" x14ac:dyDescent="0.25">
      <c r="A544" s="3">
        <f>IFERROR(VLOOKUP(B544,'[1]DADOS (OCULTAR)'!$Q$3:$S$136,3,0),"")</f>
        <v>9039744000860</v>
      </c>
      <c r="B544" s="4" t="str">
        <f>'[1]TCE - ANEXO IV - Preencher'!C553</f>
        <v>HOSPITAL DOM HÉLDER CÂMARA - CG. Nº 018/2022</v>
      </c>
      <c r="C544" s="4" t="str">
        <f>'[1]TCE - ANEXO IV - Preencher'!E553</f>
        <v>3.6 - Material de Expediente</v>
      </c>
      <c r="D544" s="3" t="str">
        <f>'[1]TCE - ANEXO IV - Preencher'!F553</f>
        <v>11.101.202/0001-46</v>
      </c>
      <c r="E544" s="5" t="str">
        <f>'[1]TCE - ANEXO IV - Preencher'!G553</f>
        <v>VGC ALVES COMERCIO E SERVIÇOS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000025368</v>
      </c>
      <c r="I544" s="6" t="str">
        <f>IF('[1]TCE - ANEXO IV - Preencher'!K553="","",'[1]TCE - ANEXO IV - Preencher'!K553)</f>
        <v>20/01/2026</v>
      </c>
      <c r="J544" s="5" t="str">
        <f>'[1]TCE - ANEXO IV - Preencher'!L553</f>
        <v>26260111101202000146550010000253681922648398</v>
      </c>
      <c r="K544" s="5" t="str">
        <f>IF(F544="B",LEFT('[1]TCE - ANEXO IV - Preencher'!M553,2),IF(F544="S",LEFT('[1]TCE - ANEXO IV - Preencher'!M553,7),IF('[1]TCE - ANEXO IV - Preencher'!H553="","")))</f>
        <v>26</v>
      </c>
      <c r="L544" s="7">
        <f>'[1]TCE - ANEXO IV - Preencher'!N553</f>
        <v>7028.15</v>
      </c>
    </row>
    <row r="545" spans="1:12" s="8" customFormat="1" ht="19.5" customHeight="1" x14ac:dyDescent="0.25">
      <c r="A545" s="3">
        <f>IFERROR(VLOOKUP(B545,'[1]DADOS (OCULTAR)'!$Q$3:$S$136,3,0),"")</f>
        <v>9039744000860</v>
      </c>
      <c r="B545" s="4" t="str">
        <f>'[1]TCE - ANEXO IV - Preencher'!C554</f>
        <v>HOSPITAL DOM HÉLDER CÂMARA - CG. Nº 018/2022</v>
      </c>
      <c r="C545" s="4" t="str">
        <f>'[1]TCE - ANEXO IV - Preencher'!E554</f>
        <v>3.6 - Material de Expediente</v>
      </c>
      <c r="D545" s="3" t="str">
        <f>'[1]TCE - ANEXO IV - Preencher'!F554</f>
        <v>30.743.270/0001-53</v>
      </c>
      <c r="E545" s="5" t="str">
        <f>'[1]TCE - ANEXO IV - Preencher'!G554</f>
        <v>TRIUNFO COMERC. DE ALIMENTOS PAPEIS E MAT. DE LIMP. EIRELI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000036227</v>
      </c>
      <c r="I545" s="6" t="str">
        <f>IF('[1]TCE - ANEXO IV - Preencher'!K554="","",'[1]TCE - ANEXO IV - Preencher'!K554)</f>
        <v>13/01/2026</v>
      </c>
      <c r="J545" s="5" t="str">
        <f>'[1]TCE - ANEXO IV - Preencher'!L554</f>
        <v>26260130743270000153550010000362271985861910</v>
      </c>
      <c r="K545" s="5" t="str">
        <f>IF(F545="B",LEFT('[1]TCE - ANEXO IV - Preencher'!M554,2),IF(F545="S",LEFT('[1]TCE - ANEXO IV - Preencher'!M554,7),IF('[1]TCE - ANEXO IV - Preencher'!H554="","")))</f>
        <v>26</v>
      </c>
      <c r="L545" s="7">
        <f>'[1]TCE - ANEXO IV - Preencher'!N554</f>
        <v>9356</v>
      </c>
    </row>
    <row r="546" spans="1:12" s="8" customFormat="1" ht="19.5" customHeight="1" x14ac:dyDescent="0.25">
      <c r="A546" s="3">
        <f>IFERROR(VLOOKUP(B546,'[1]DADOS (OCULTAR)'!$Q$3:$S$136,3,0),"")</f>
        <v>9039744000860</v>
      </c>
      <c r="B546" s="4" t="str">
        <f>'[1]TCE - ANEXO IV - Preencher'!C555</f>
        <v>HOSPITAL DOM HÉLDER CÂMARA - CG. Nº 018/2022</v>
      </c>
      <c r="C546" s="4" t="str">
        <f>'[1]TCE - ANEXO IV - Preencher'!E555</f>
        <v>3.6 - Material de Expediente</v>
      </c>
      <c r="D546" s="3" t="str">
        <f>'[1]TCE - ANEXO IV - Preencher'!F555</f>
        <v>05.150.878/0001-27</v>
      </c>
      <c r="E546" s="5" t="str">
        <f>'[1]TCE - ANEXO IV - Preencher'!G555</f>
        <v>HEALTH QUALITY - INDUSTRIA E COMERCIO LTDA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000220692</v>
      </c>
      <c r="I546" s="6" t="str">
        <f>IF('[1]TCE - ANEXO IV - Preencher'!K555="","",'[1]TCE - ANEXO IV - Preencher'!K555)</f>
        <v>13/01/2026</v>
      </c>
      <c r="J546" s="5" t="str">
        <f>'[1]TCE - ANEXO IV - Preencher'!L555</f>
        <v>35260105150878000127550030002206921496163630</v>
      </c>
      <c r="K546" s="5" t="str">
        <f>IF(F546="B",LEFT('[1]TCE - ANEXO IV - Preencher'!M555,2),IF(F546="S",LEFT('[1]TCE - ANEXO IV - Preencher'!M555,7),IF('[1]TCE - ANEXO IV - Preencher'!H555="","")))</f>
        <v>35</v>
      </c>
      <c r="L546" s="7">
        <f>'[1]TCE - ANEXO IV - Preencher'!N555</f>
        <v>3664.55</v>
      </c>
    </row>
    <row r="547" spans="1:12" s="8" customFormat="1" ht="19.5" customHeight="1" x14ac:dyDescent="0.25">
      <c r="A547" s="3">
        <f>IFERROR(VLOOKUP(B547,'[1]DADOS (OCULTAR)'!$Q$3:$S$136,3,0),"")</f>
        <v>9039744000860</v>
      </c>
      <c r="B547" s="4" t="str">
        <f>'[1]TCE - ANEXO IV - Preencher'!C556</f>
        <v>HOSPITAL DOM HÉLDER CÂMARA - CG. Nº 018/2022</v>
      </c>
      <c r="C547" s="4" t="str">
        <f>'[1]TCE - ANEXO IV - Preencher'!E556</f>
        <v>3.6 - Material de Expediente</v>
      </c>
      <c r="D547" s="3" t="str">
        <f>'[1]TCE - ANEXO IV - Preencher'!F556</f>
        <v>24.073.694/0001-55</v>
      </c>
      <c r="E547" s="5" t="str">
        <f>'[1]TCE - ANEXO IV - Preencher'!G556</f>
        <v>CIL COMERCIO DE INFORMATICA LTDA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000267182</v>
      </c>
      <c r="I547" s="6" t="str">
        <f>IF('[1]TCE - ANEXO IV - Preencher'!K556="","",'[1]TCE - ANEXO IV - Preencher'!K556)</f>
        <v>13/01/2026</v>
      </c>
      <c r="J547" s="5" t="str">
        <f>'[1]TCE - ANEXO IV - Preencher'!L556</f>
        <v>26260124073694000155550020002671821008076697</v>
      </c>
      <c r="K547" s="5" t="str">
        <f>IF(F547="B",LEFT('[1]TCE - ANEXO IV - Preencher'!M556,2),IF(F547="S",LEFT('[1]TCE - ANEXO IV - Preencher'!M556,7),IF('[1]TCE - ANEXO IV - Preencher'!H556="","")))</f>
        <v>26</v>
      </c>
      <c r="L547" s="7">
        <f>'[1]TCE - ANEXO IV - Preencher'!N556</f>
        <v>530.11</v>
      </c>
    </row>
    <row r="548" spans="1:12" s="8" customFormat="1" ht="19.5" customHeight="1" x14ac:dyDescent="0.25">
      <c r="A548" s="3">
        <f>IFERROR(VLOOKUP(B548,'[1]DADOS (OCULTAR)'!$Q$3:$S$136,3,0),"")</f>
        <v>9039744000860</v>
      </c>
      <c r="B548" s="4" t="str">
        <f>'[1]TCE - ANEXO IV - Preencher'!C557</f>
        <v>HOSPITAL DOM HÉLDER CÂMARA - CG. Nº 018/2022</v>
      </c>
      <c r="C548" s="4" t="str">
        <f>'[1]TCE - ANEXO IV - Preencher'!E557</f>
        <v>3.6 - Material de Expediente</v>
      </c>
      <c r="D548" s="3" t="str">
        <f>'[1]TCE - ANEXO IV - Preencher'!F557</f>
        <v>15.610.582/0001-03</v>
      </c>
      <c r="E548" s="5" t="str">
        <f>'[1]TCE - ANEXO IV - Preencher'!G557</f>
        <v>M DE F M FRAGOSO ETIQUETAS</v>
      </c>
      <c r="F548" s="5" t="str">
        <f>'[1]TCE - ANEXO IV - Preencher'!H557</f>
        <v>B</v>
      </c>
      <c r="G548" s="5" t="str">
        <f>'[1]TCE - ANEXO IV - Preencher'!I557</f>
        <v>S</v>
      </c>
      <c r="H548" s="5" t="str">
        <f>'[1]TCE - ANEXO IV - Preencher'!J557</f>
        <v>001694</v>
      </c>
      <c r="I548" s="6" t="str">
        <f>IF('[1]TCE - ANEXO IV - Preencher'!K557="","",'[1]TCE - ANEXO IV - Preencher'!K557)</f>
        <v>26/01/2026</v>
      </c>
      <c r="J548" s="5" t="str">
        <f>'[1]TCE - ANEXO IV - Preencher'!L557</f>
        <v>26260115610582000103550010000016941249258191</v>
      </c>
      <c r="K548" s="5" t="str">
        <f>IF(F548="B",LEFT('[1]TCE - ANEXO IV - Preencher'!M557,2),IF(F548="S",LEFT('[1]TCE - ANEXO IV - Preencher'!M557,7),IF('[1]TCE - ANEXO IV - Preencher'!H557="","")))</f>
        <v>26</v>
      </c>
      <c r="L548" s="7">
        <f>'[1]TCE - ANEXO IV - Preencher'!N557</f>
        <v>8510</v>
      </c>
    </row>
    <row r="549" spans="1:12" s="8" customFormat="1" ht="19.5" customHeight="1" x14ac:dyDescent="0.25">
      <c r="A549" s="3">
        <f>IFERROR(VLOOKUP(B549,'[1]DADOS (OCULTAR)'!$Q$3:$S$136,3,0),"")</f>
        <v>9039744000860</v>
      </c>
      <c r="B549" s="4" t="str">
        <f>'[1]TCE - ANEXO IV - Preencher'!C558</f>
        <v>HOSPITAL DOM HÉLDER CÂMARA - CG. Nº 018/2022</v>
      </c>
      <c r="C549" s="4" t="str">
        <f>'[1]TCE - ANEXO IV - Preencher'!E558</f>
        <v>3.6 - Material de Expediente</v>
      </c>
      <c r="D549" s="3" t="str">
        <f>'[1]TCE - ANEXO IV - Preencher'!F558</f>
        <v>24.425.720/0001-67</v>
      </c>
      <c r="E549" s="5" t="str">
        <f>'[1]TCE - ANEXO IV - Preencher'!G558</f>
        <v>ORIGINAL SUPRIMENTOS E EQUIPAMENTOS LTDA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010232</v>
      </c>
      <c r="I549" s="6" t="str">
        <f>IF('[1]TCE - ANEXO IV - Preencher'!K558="","",'[1]TCE - ANEXO IV - Preencher'!K558)</f>
        <v>29/12/2025</v>
      </c>
      <c r="J549" s="5" t="str">
        <f>'[1]TCE - ANEXO IV - Preencher'!L558</f>
        <v>26251224425720000167550010000102321520123285</v>
      </c>
      <c r="K549" s="5" t="str">
        <f>IF(F549="B",LEFT('[1]TCE - ANEXO IV - Preencher'!M558,2),IF(F549="S",LEFT('[1]TCE - ANEXO IV - Preencher'!M558,7),IF('[1]TCE - ANEXO IV - Preencher'!H558="","")))</f>
        <v>26</v>
      </c>
      <c r="L549" s="7">
        <f>'[1]TCE - ANEXO IV - Preencher'!N558</f>
        <v>2775.36</v>
      </c>
    </row>
    <row r="550" spans="1:12" s="8" customFormat="1" ht="19.5" customHeight="1" x14ac:dyDescent="0.25">
      <c r="A550" s="3">
        <f>IFERROR(VLOOKUP(B550,'[1]DADOS (OCULTAR)'!$Q$3:$S$136,3,0),"")</f>
        <v>9039744000860</v>
      </c>
      <c r="B550" s="4" t="str">
        <f>'[1]TCE - ANEXO IV - Preencher'!C559</f>
        <v>HOSPITAL DOM HÉLDER CÂMARA - CG. Nº 018/2022</v>
      </c>
      <c r="C550" s="4" t="str">
        <f>'[1]TCE - ANEXO IV - Preencher'!E559</f>
        <v>3.6 - Material de Expediente</v>
      </c>
      <c r="D550" s="3" t="str">
        <f>'[1]TCE - ANEXO IV - Preencher'!F559</f>
        <v>19.075.573/0001-02</v>
      </c>
      <c r="E550" s="5" t="str">
        <f>'[1]TCE - ANEXO IV - Preencher'!G559</f>
        <v>LAERTHY OLIVEIRA DO NASCIMENTO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242</v>
      </c>
      <c r="I550" s="6" t="str">
        <f>IF('[1]TCE - ANEXO IV - Preencher'!K559="","",'[1]TCE - ANEXO IV - Preencher'!K559)</f>
        <v>13/01/2026</v>
      </c>
      <c r="J550" s="5" t="str">
        <f>'[1]TCE - ANEXO IV - Preencher'!L559</f>
        <v>26116062219075573000102000000000024226010879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490</v>
      </c>
    </row>
    <row r="551" spans="1:12" s="8" customFormat="1" ht="19.5" customHeight="1" x14ac:dyDescent="0.25">
      <c r="A551" s="3">
        <f>IFERROR(VLOOKUP(B551,'[1]DADOS (OCULTAR)'!$Q$3:$S$136,3,0),"")</f>
        <v>9039744000860</v>
      </c>
      <c r="B551" s="4" t="str">
        <f>'[1]TCE - ANEXO IV - Preencher'!C560</f>
        <v>HOSPITAL DOM HÉLDER CÂMARA - CG. Nº 018/2022</v>
      </c>
      <c r="C551" s="4" t="str">
        <f>'[1]TCE - ANEXO IV - Preencher'!E560</f>
        <v>3.6 - Material de Expediente</v>
      </c>
      <c r="D551" s="3" t="str">
        <f>'[1]TCE - ANEXO IV - Preencher'!F560</f>
        <v>09.383.665/0001-04</v>
      </c>
      <c r="E551" s="5" t="str">
        <f>'[1]TCE - ANEXO IV - Preencher'!G560</f>
        <v>CICERO JOAQUIM ALVES DA SILVA E CIA LTDA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2600000000020</v>
      </c>
      <c r="I551" s="6" t="str">
        <f>IF('[1]TCE - ANEXO IV - Preencher'!K560="","",'[1]TCE - ANEXO IV - Preencher'!K560)</f>
        <v>27/01/2026</v>
      </c>
      <c r="J551" s="5" t="str">
        <f>'[1]TCE - ANEXO IV - Preencher'!L560</f>
        <v>26060021209383665000104260000000002026015796</v>
      </c>
      <c r="K551" s="5" t="str">
        <f>IF(F551="B",LEFT('[1]TCE - ANEXO IV - Preencher'!M560,2),IF(F551="S",LEFT('[1]TCE - ANEXO IV - Preencher'!M560,7),IF('[1]TCE - ANEXO IV - Preencher'!H560="","")))</f>
        <v>26</v>
      </c>
      <c r="L551" s="7">
        <f>'[1]TCE - ANEXO IV - Preencher'!N560</f>
        <v>1600</v>
      </c>
    </row>
    <row r="552" spans="1:12" s="8" customFormat="1" ht="19.5" customHeight="1" x14ac:dyDescent="0.25">
      <c r="A552" s="3">
        <f>IFERROR(VLOOKUP(B552,'[1]DADOS (OCULTAR)'!$Q$3:$S$136,3,0),"")</f>
        <v>9039744000860</v>
      </c>
      <c r="B552" s="4" t="str">
        <f>'[1]TCE - ANEXO IV - Preencher'!C561</f>
        <v>HOSPITAL DOM HÉLDER CÂMARA - CG. Nº 018/2022</v>
      </c>
      <c r="C552" s="4" t="str">
        <f>'[1]TCE - ANEXO IV - Preencher'!E561</f>
        <v>3.6 - Material de Expediente</v>
      </c>
      <c r="D552" s="3" t="str">
        <f>'[1]TCE - ANEXO IV - Preencher'!F561</f>
        <v>05.044.056/0001-61</v>
      </c>
      <c r="E552" s="5" t="str">
        <f>'[1]TCE - ANEXO IV - Preencher'!G561</f>
        <v>DMH PRODUTOS HOSPITALARES LTDA EPP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27194</v>
      </c>
      <c r="I552" s="6" t="str">
        <f>IF('[1]TCE - ANEXO IV - Preencher'!K561="","",'[1]TCE - ANEXO IV - Preencher'!K561)</f>
        <v>14/01/2026</v>
      </c>
      <c r="J552" s="5" t="str">
        <f>'[1]TCE - ANEXO IV - Preencher'!L561</f>
        <v>26260105044056000161550010000271941156105427</v>
      </c>
      <c r="K552" s="5" t="str">
        <f>IF(F552="B",LEFT('[1]TCE - ANEXO IV - Preencher'!M561,2),IF(F552="S",LEFT('[1]TCE - ANEXO IV - Preencher'!M561,7),IF('[1]TCE - ANEXO IV - Preencher'!H561="","")))</f>
        <v>26</v>
      </c>
      <c r="L552" s="7">
        <f>'[1]TCE - ANEXO IV - Preencher'!N561</f>
        <v>820</v>
      </c>
    </row>
    <row r="553" spans="1:12" s="8" customFormat="1" ht="19.5" customHeight="1" x14ac:dyDescent="0.25">
      <c r="A553" s="3">
        <f>IFERROR(VLOOKUP(B553,'[1]DADOS (OCULTAR)'!$Q$3:$S$136,3,0),"")</f>
        <v>9039744000860</v>
      </c>
      <c r="B553" s="4" t="str">
        <f>'[1]TCE - ANEXO IV - Preencher'!C562</f>
        <v>HOSPITAL DOM HÉLDER CÂMARA - CG. Nº 018/2022</v>
      </c>
      <c r="C553" s="4" t="str">
        <f>'[1]TCE - ANEXO IV - Preencher'!E562</f>
        <v>3.6 - Material de Expediente</v>
      </c>
      <c r="D553" s="3" t="str">
        <f>'[1]TCE - ANEXO IV - Preencher'!F562</f>
        <v>50.145.448/0001-71</v>
      </c>
      <c r="E553" s="5" t="str">
        <f>'[1]TCE - ANEXO IV - Preencher'!G562</f>
        <v>TEND TUDO BAZAR COM ATACAD DE ARTIGOS DE ESCRITORIO LTDA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3220</v>
      </c>
      <c r="I553" s="6" t="str">
        <f>IF('[1]TCE - ANEXO IV - Preencher'!K562="","",'[1]TCE - ANEXO IV - Preencher'!K562)</f>
        <v>14/01/2026</v>
      </c>
      <c r="J553" s="5" t="str">
        <f>'[1]TCE - ANEXO IV - Preencher'!L562</f>
        <v>26260150145448000171550010000032201000045920</v>
      </c>
      <c r="K553" s="5" t="str">
        <f>IF(F553="B",LEFT('[1]TCE - ANEXO IV - Preencher'!M562,2),IF(F553="S",LEFT('[1]TCE - ANEXO IV - Preencher'!M562,7),IF('[1]TCE - ANEXO IV - Preencher'!H562="","")))</f>
        <v>26</v>
      </c>
      <c r="L553" s="7">
        <f>'[1]TCE - ANEXO IV - Preencher'!N562</f>
        <v>1900</v>
      </c>
    </row>
    <row r="554" spans="1:12" s="8" customFormat="1" ht="19.5" customHeight="1" x14ac:dyDescent="0.25">
      <c r="A554" s="3">
        <f>IFERROR(VLOOKUP(B554,'[1]DADOS (OCULTAR)'!$Q$3:$S$136,3,0),"")</f>
        <v>9039744000860</v>
      </c>
      <c r="B554" s="4" t="str">
        <f>'[1]TCE - ANEXO IV - Preencher'!C563</f>
        <v>HOSPITAL DOM HÉLDER CÂMARA - CG. Nº 018/2022</v>
      </c>
      <c r="C554" s="4" t="str">
        <f>'[1]TCE - ANEXO IV - Preencher'!E563</f>
        <v>3.6 - Material de Expediente</v>
      </c>
      <c r="D554" s="3" t="str">
        <f>'[1]TCE - ANEXO IV - Preencher'!F563</f>
        <v>35.361.251/0001-86</v>
      </c>
      <c r="E554" s="5" t="str">
        <f>'[1]TCE - ANEXO IV - Preencher'!G563</f>
        <v>B D L COMERCIO DE ALIMENTOS LTDA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3646</v>
      </c>
      <c r="I554" s="6" t="str">
        <f>IF('[1]TCE - ANEXO IV - Preencher'!K563="","",'[1]TCE - ANEXO IV - Preencher'!K563)</f>
        <v>14/01/2026</v>
      </c>
      <c r="J554" s="5" t="str">
        <f>'[1]TCE - ANEXO IV - Preencher'!L563</f>
        <v>26260135361251000186550010000036461227866598</v>
      </c>
      <c r="K554" s="5" t="str">
        <f>IF(F554="B",LEFT('[1]TCE - ANEXO IV - Preencher'!M563,2),IF(F554="S",LEFT('[1]TCE - ANEXO IV - Preencher'!M563,7),IF('[1]TCE - ANEXO IV - Preencher'!H563="","")))</f>
        <v>26</v>
      </c>
      <c r="L554" s="7">
        <f>'[1]TCE - ANEXO IV - Preencher'!N563</f>
        <v>36.1</v>
      </c>
    </row>
    <row r="555" spans="1:12" s="8" customFormat="1" ht="19.5" customHeight="1" x14ac:dyDescent="0.25">
      <c r="A555" s="3">
        <f>IFERROR(VLOOKUP(B555,'[1]DADOS (OCULTAR)'!$Q$3:$S$136,3,0),"")</f>
        <v>9039744000860</v>
      </c>
      <c r="B555" s="4" t="str">
        <f>'[1]TCE - ANEXO IV - Preencher'!C564</f>
        <v>HOSPITAL DOM HÉLDER CÂMARA - CG. Nº 018/2022</v>
      </c>
      <c r="C555" s="4" t="str">
        <f>'[1]TCE - ANEXO IV - Preencher'!E564</f>
        <v>3.6 - Material de Expediente</v>
      </c>
      <c r="D555" s="3" t="str">
        <f>'[1]TCE - ANEXO IV - Preencher'!F564</f>
        <v>34.351.431/0001-14</v>
      </c>
      <c r="E555" s="5" t="str">
        <f>'[1]TCE - ANEXO IV - Preencher'!G564</f>
        <v>MIL COMERCIO DE MATERIA DE CONSTR EIRELI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3755</v>
      </c>
      <c r="I555" s="6" t="str">
        <f>IF('[1]TCE - ANEXO IV - Preencher'!K564="","",'[1]TCE - ANEXO IV - Preencher'!K564)</f>
        <v>13/01/2026</v>
      </c>
      <c r="J555" s="5" t="str">
        <f>'[1]TCE - ANEXO IV - Preencher'!L564</f>
        <v>26260134351431000114550010000037551133213328</v>
      </c>
      <c r="K555" s="5" t="str">
        <f>IF(F555="B",LEFT('[1]TCE - ANEXO IV - Preencher'!M564,2),IF(F555="S",LEFT('[1]TCE - ANEXO IV - Preencher'!M564,7),IF('[1]TCE - ANEXO IV - Preencher'!H564="","")))</f>
        <v>26</v>
      </c>
      <c r="L555" s="7">
        <f>'[1]TCE - ANEXO IV - Preencher'!N564</f>
        <v>867.28</v>
      </c>
    </row>
    <row r="556" spans="1:12" s="8" customFormat="1" ht="19.5" customHeight="1" x14ac:dyDescent="0.25">
      <c r="A556" s="3">
        <f>IFERROR(VLOOKUP(B556,'[1]DADOS (OCULTAR)'!$Q$3:$S$136,3,0),"")</f>
        <v>9039744000860</v>
      </c>
      <c r="B556" s="4" t="str">
        <f>'[1]TCE - ANEXO IV - Preencher'!C565</f>
        <v>HOSPITAL DOM HÉLDER CÂMARA - CG. Nº 018/2022</v>
      </c>
      <c r="C556" s="4" t="str">
        <f>'[1]TCE - ANEXO IV - Preencher'!E565</f>
        <v>3.6 - Material de Expediente</v>
      </c>
      <c r="D556" s="3" t="str">
        <f>'[1]TCE - ANEXO IV - Preencher'!F565</f>
        <v>34.351.431/0001-14</v>
      </c>
      <c r="E556" s="5" t="str">
        <f>'[1]TCE - ANEXO IV - Preencher'!G565</f>
        <v>MIL COMERCIO DE MATERIA DE CONSTR EIRELI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3789</v>
      </c>
      <c r="I556" s="6" t="str">
        <f>IF('[1]TCE - ANEXO IV - Preencher'!K565="","",'[1]TCE - ANEXO IV - Preencher'!K565)</f>
        <v>26/01/2026</v>
      </c>
      <c r="J556" s="5" t="str">
        <f>'[1]TCE - ANEXO IV - Preencher'!L565</f>
        <v>26260134351431000114550010000037891324871069</v>
      </c>
      <c r="K556" s="5" t="str">
        <f>IF(F556="B",LEFT('[1]TCE - ANEXO IV - Preencher'!M565,2),IF(F556="S",LEFT('[1]TCE - ANEXO IV - Preencher'!M565,7),IF('[1]TCE - ANEXO IV - Preencher'!H565="","")))</f>
        <v>26</v>
      </c>
      <c r="L556" s="7">
        <f>'[1]TCE - ANEXO IV - Preencher'!N565</f>
        <v>798</v>
      </c>
    </row>
    <row r="557" spans="1:12" s="8" customFormat="1" ht="19.5" customHeight="1" x14ac:dyDescent="0.25">
      <c r="A557" s="3">
        <f>IFERROR(VLOOKUP(B557,'[1]DADOS (OCULTAR)'!$Q$3:$S$136,3,0),"")</f>
        <v>9039744000860</v>
      </c>
      <c r="B557" s="4" t="str">
        <f>'[1]TCE - ANEXO IV - Preencher'!C566</f>
        <v>HOSPITAL DOM HÉLDER CÂMARA - CG. Nº 018/2022</v>
      </c>
      <c r="C557" s="4" t="str">
        <f>'[1]TCE - ANEXO IV - Preencher'!E566</f>
        <v>3.6 - Material de Expediente</v>
      </c>
      <c r="D557" s="3" t="str">
        <f>'[1]TCE - ANEXO IV - Preencher'!F566</f>
        <v>10.780.790/0001-29</v>
      </c>
      <c r="E557" s="5" t="str">
        <f>'[1]TCE - ANEXO IV - Preencher'!G566</f>
        <v>OPUSPAC IND E COM DE MAQUINAS LTDA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53245</v>
      </c>
      <c r="I557" s="6" t="str">
        <f>IF('[1]TCE - ANEXO IV - Preencher'!K566="","",'[1]TCE - ANEXO IV - Preencher'!K566)</f>
        <v>12/01/2026</v>
      </c>
      <c r="J557" s="5" t="str">
        <f>'[1]TCE - ANEXO IV - Preencher'!L566</f>
        <v>35260110780790000129550010000532451572107180</v>
      </c>
      <c r="K557" s="5" t="str">
        <f>IF(F557="B",LEFT('[1]TCE - ANEXO IV - Preencher'!M566,2),IF(F557="S",LEFT('[1]TCE - ANEXO IV - Preencher'!M566,7),IF('[1]TCE - ANEXO IV - Preencher'!H566="","")))</f>
        <v>35</v>
      </c>
      <c r="L557" s="7">
        <f>'[1]TCE - ANEXO IV - Preencher'!N566</f>
        <v>44765.78</v>
      </c>
    </row>
    <row r="558" spans="1:12" s="8" customFormat="1" ht="19.5" customHeight="1" x14ac:dyDescent="0.25">
      <c r="A558" s="3">
        <f>IFERROR(VLOOKUP(B558,'[1]DADOS (OCULTAR)'!$Q$3:$S$136,3,0),"")</f>
        <v>9039744000860</v>
      </c>
      <c r="B558" s="4" t="str">
        <f>'[1]TCE - ANEXO IV - Preencher'!C567</f>
        <v>HOSPITAL DOM HÉLDER CÂMARA - CG. Nº 018/2022</v>
      </c>
      <c r="C558" s="4" t="str">
        <f>'[1]TCE - ANEXO IV - Preencher'!E567</f>
        <v>3.6 - Material de Expediente</v>
      </c>
      <c r="D558" s="3" t="str">
        <f>'[1]TCE - ANEXO IV - Preencher'!F567</f>
        <v>11.840.014/0001-30</v>
      </c>
      <c r="E558" s="5" t="str">
        <f>'[1]TCE - ANEXO IV - Preencher'!G567</f>
        <v>MACROPAC PROTECAO E EMBALAGEM LTDA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560459</v>
      </c>
      <c r="I558" s="6" t="str">
        <f>IF('[1]TCE - ANEXO IV - Preencher'!K567="","",'[1]TCE - ANEXO IV - Preencher'!K567)</f>
        <v>21/01/2026</v>
      </c>
      <c r="J558" s="5" t="str">
        <f>'[1]TCE - ANEXO IV - Preencher'!L567</f>
        <v>26260111840014000130550010005604591048118289</v>
      </c>
      <c r="K558" s="5" t="str">
        <f>IF(F558="B",LEFT('[1]TCE - ANEXO IV - Preencher'!M567,2),IF(F558="S",LEFT('[1]TCE - ANEXO IV - Preencher'!M567,7),IF('[1]TCE - ANEXO IV - Preencher'!H567="","")))</f>
        <v>26</v>
      </c>
      <c r="L558" s="7">
        <f>'[1]TCE - ANEXO IV - Preencher'!N567</f>
        <v>118</v>
      </c>
    </row>
    <row r="559" spans="1:12" s="8" customFormat="1" ht="19.5" customHeight="1" x14ac:dyDescent="0.25">
      <c r="A559" s="3">
        <f>IFERROR(VLOOKUP(B559,'[1]DADOS (OCULTAR)'!$Q$3:$S$136,3,0),"")</f>
        <v>9039744000860</v>
      </c>
      <c r="B559" s="4" t="str">
        <f>'[1]TCE - ANEXO IV - Preencher'!C568</f>
        <v>HOSPITAL DOM HÉLDER CÂMARA - CG. Nº 018/2022</v>
      </c>
      <c r="C559" s="4" t="str">
        <f>'[1]TCE - ANEXO IV - Preencher'!E568</f>
        <v>3.6 - Material de Expediente</v>
      </c>
      <c r="D559" s="3" t="str">
        <f>'[1]TCE - ANEXO IV - Preencher'!F568</f>
        <v>10.172.239/0001-00</v>
      </c>
      <c r="E559" s="5" t="str">
        <f>'[1]TCE - ANEXO IV - Preencher'!G568</f>
        <v>CGMG COMERCIO VAREJISTA DE PAPELARIA E PRODUTOS GRAFICOS EIRELI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608</v>
      </c>
      <c r="I559" s="6" t="str">
        <f>IF('[1]TCE - ANEXO IV - Preencher'!K568="","",'[1]TCE - ANEXO IV - Preencher'!K568)</f>
        <v>24/01/2026</v>
      </c>
      <c r="J559" s="5" t="str">
        <f>'[1]TCE - ANEXO IV - Preencher'!L568</f>
        <v>26260110172239000100550010000006081300000914</v>
      </c>
      <c r="K559" s="5" t="str">
        <f>IF(F559="B",LEFT('[1]TCE - ANEXO IV - Preencher'!M568,2),IF(F559="S",LEFT('[1]TCE - ANEXO IV - Preencher'!M568,7),IF('[1]TCE - ANEXO IV - Preencher'!H568="","")))</f>
        <v>26</v>
      </c>
      <c r="L559" s="7">
        <f>'[1]TCE - ANEXO IV - Preencher'!N568</f>
        <v>4606</v>
      </c>
    </row>
    <row r="560" spans="1:12" s="8" customFormat="1" ht="19.5" customHeight="1" x14ac:dyDescent="0.25">
      <c r="A560" s="3">
        <f>IFERROR(VLOOKUP(B560,'[1]DADOS (OCULTAR)'!$Q$3:$S$136,3,0),"")</f>
        <v>9039744000860</v>
      </c>
      <c r="B560" s="4" t="str">
        <f>'[1]TCE - ANEXO IV - Preencher'!C569</f>
        <v>HOSPITAL DOM HÉLDER CÂMARA - CG. Nº 018/2022</v>
      </c>
      <c r="C560" s="4" t="str">
        <f>'[1]TCE - ANEXO IV - Preencher'!E569</f>
        <v>3.6 - Material de Expediente</v>
      </c>
      <c r="D560" s="3" t="str">
        <f>'[1]TCE - ANEXO IV - Preencher'!F569</f>
        <v>20.606.171/0001-76</v>
      </c>
      <c r="E560" s="5" t="str">
        <f>'[1]TCE - ANEXO IV - Preencher'!G569</f>
        <v>MULTICOM DISTRIB DE PROD SISTEMAS DE LIMPEZA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671</v>
      </c>
      <c r="I560" s="6" t="str">
        <f>IF('[1]TCE - ANEXO IV - Preencher'!K569="","",'[1]TCE - ANEXO IV - Preencher'!K569)</f>
        <v>15/01/2026</v>
      </c>
      <c r="J560" s="5" t="str">
        <f>'[1]TCE - ANEXO IV - Preencher'!L569</f>
        <v>26260120606171000176550010000006711300004600</v>
      </c>
      <c r="K560" s="5" t="str">
        <f>IF(F560="B",LEFT('[1]TCE - ANEXO IV - Preencher'!M569,2),IF(F560="S",LEFT('[1]TCE - ANEXO IV - Preencher'!M569,7),IF('[1]TCE - ANEXO IV - Preencher'!H569="","")))</f>
        <v>26</v>
      </c>
      <c r="L560" s="7">
        <f>'[1]TCE - ANEXO IV - Preencher'!N569</f>
        <v>2600</v>
      </c>
    </row>
    <row r="561" spans="1:12" s="8" customFormat="1" ht="19.5" customHeight="1" x14ac:dyDescent="0.25">
      <c r="A561" s="3">
        <f>IFERROR(VLOOKUP(B561,'[1]DADOS (OCULTAR)'!$Q$3:$S$136,3,0),"")</f>
        <v>9039744000860</v>
      </c>
      <c r="B561" s="4" t="str">
        <f>'[1]TCE - ANEXO IV - Preencher'!C570</f>
        <v>HOSPITAL DOM HÉLDER CÂMARA - CG. Nº 018/2022</v>
      </c>
      <c r="C561" s="4" t="str">
        <f>'[1]TCE - ANEXO IV - Preencher'!E570</f>
        <v>3.1 - Combustíveis e Lubrificantes Automotivos</v>
      </c>
      <c r="D561" s="3" t="str">
        <f>'[1]TCE - ANEXO IV - Preencher'!F570</f>
        <v>11.681.483/0001-53</v>
      </c>
      <c r="E561" s="5" t="str">
        <f>'[1]TCE - ANEXO IV - Preencher'!G570</f>
        <v>POSTO SAO CRISTOVAO LTDA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9511</v>
      </c>
      <c r="I561" s="6" t="str">
        <f>IF('[1]TCE - ANEXO IV - Preencher'!K570="","",'[1]TCE - ANEXO IV - Preencher'!K570)</f>
        <v>02/01/2026</v>
      </c>
      <c r="J561" s="5" t="str">
        <f>'[1]TCE - ANEXO IV - Preencher'!L570</f>
        <v>26260111681483000153550120000095111003358173</v>
      </c>
      <c r="K561" s="5" t="str">
        <f>IF(F561="B",LEFT('[1]TCE - ANEXO IV - Preencher'!M570,2),IF(F561="S",LEFT('[1]TCE - ANEXO IV - Preencher'!M570,7),IF('[1]TCE - ANEXO IV - Preencher'!H570="","")))</f>
        <v>26</v>
      </c>
      <c r="L561" s="7">
        <f>'[1]TCE - ANEXO IV - Preencher'!N570</f>
        <v>14287.06</v>
      </c>
    </row>
    <row r="562" spans="1:12" s="8" customFormat="1" ht="19.5" customHeight="1" x14ac:dyDescent="0.25">
      <c r="A562" s="3">
        <f>IFERROR(VLOOKUP(B562,'[1]DADOS (OCULTAR)'!$Q$3:$S$136,3,0),"")</f>
        <v>9039744000860</v>
      </c>
      <c r="B562" s="4" t="str">
        <f>'[1]TCE - ANEXO IV - Preencher'!C571</f>
        <v>HOSPITAL DOM HÉLDER CÂMARA - CG. Nº 018/2022</v>
      </c>
      <c r="C562" s="4" t="str">
        <f>'[1]TCE - ANEXO IV - Preencher'!E571</f>
        <v xml:space="preserve">3.9 - Material para Manutenção de Bens Imóveis </v>
      </c>
      <c r="D562" s="3" t="str">
        <f>'[1]TCE - ANEXO IV - Preencher'!F571</f>
        <v>53.369.089/0001-24</v>
      </c>
      <c r="E562" s="5" t="str">
        <f>'[1]TCE - ANEXO IV - Preencher'!G571</f>
        <v>ZAX VAREJO E ATACADO LTDA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000001544</v>
      </c>
      <c r="I562" s="6" t="str">
        <f>IF('[1]TCE - ANEXO IV - Preencher'!K571="","",'[1]TCE - ANEXO IV - Preencher'!K571)</f>
        <v>07/01/2026</v>
      </c>
      <c r="J562" s="5" t="str">
        <f>'[1]TCE - ANEXO IV - Preencher'!L571</f>
        <v>26260153369089000124550010000015441141671875</v>
      </c>
      <c r="K562" s="5" t="str">
        <f>IF(F562="B",LEFT('[1]TCE - ANEXO IV - Preencher'!M571,2),IF(F562="S",LEFT('[1]TCE - ANEXO IV - Preencher'!M571,7),IF('[1]TCE - ANEXO IV - Preencher'!H571="","")))</f>
        <v>26</v>
      </c>
      <c r="L562" s="7">
        <f>'[1]TCE - ANEXO IV - Preencher'!N571</f>
        <v>2836.6</v>
      </c>
    </row>
    <row r="563" spans="1:12" s="8" customFormat="1" ht="19.5" customHeight="1" x14ac:dyDescent="0.25">
      <c r="A563" s="3">
        <f>IFERROR(VLOOKUP(B563,'[1]DADOS (OCULTAR)'!$Q$3:$S$136,3,0),"")</f>
        <v>9039744000860</v>
      </c>
      <c r="B563" s="4" t="str">
        <f>'[1]TCE - ANEXO IV - Preencher'!C572</f>
        <v>HOSPITAL DOM HÉLDER CÂMARA - CG. Nº 018/2022</v>
      </c>
      <c r="C563" s="4" t="str">
        <f>'[1]TCE - ANEXO IV - Preencher'!E572</f>
        <v xml:space="preserve">3.9 - Material para Manutenção de Bens Imóveis </v>
      </c>
      <c r="D563" s="3" t="str">
        <f>'[1]TCE - ANEXO IV - Preencher'!F572</f>
        <v>53.369.089/0001-24</v>
      </c>
      <c r="E563" s="5" t="str">
        <f>'[1]TCE - ANEXO IV - Preencher'!G572</f>
        <v>ZAX VAREJO E ATACADO LTDA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000001551</v>
      </c>
      <c r="I563" s="6" t="str">
        <f>IF('[1]TCE - ANEXO IV - Preencher'!K572="","",'[1]TCE - ANEXO IV - Preencher'!K572)</f>
        <v>09/01/2026</v>
      </c>
      <c r="J563" s="5" t="str">
        <f>'[1]TCE - ANEXO IV - Preencher'!L572</f>
        <v>26260153369089000124550010000015511833936340</v>
      </c>
      <c r="K563" s="5" t="str">
        <f>IF(F563="B",LEFT('[1]TCE - ANEXO IV - Preencher'!M572,2),IF(F563="S",LEFT('[1]TCE - ANEXO IV - Preencher'!M572,7),IF('[1]TCE - ANEXO IV - Preencher'!H572="","")))</f>
        <v>26</v>
      </c>
      <c r="L563" s="7">
        <f>'[1]TCE - ANEXO IV - Preencher'!N572</f>
        <v>11019</v>
      </c>
    </row>
    <row r="564" spans="1:12" s="8" customFormat="1" ht="19.5" customHeight="1" x14ac:dyDescent="0.25">
      <c r="A564" s="3">
        <f>IFERROR(VLOOKUP(B564,'[1]DADOS (OCULTAR)'!$Q$3:$S$136,3,0),"")</f>
        <v>9039744000860</v>
      </c>
      <c r="B564" s="4" t="str">
        <f>'[1]TCE - ANEXO IV - Preencher'!C573</f>
        <v>HOSPITAL DOM HÉLDER CÂMARA - CG. Nº 018/2022</v>
      </c>
      <c r="C564" s="4" t="str">
        <f>'[1]TCE - ANEXO IV - Preencher'!E573</f>
        <v xml:space="preserve">3.9 - Material para Manutenção de Bens Imóveis </v>
      </c>
      <c r="D564" s="3" t="str">
        <f>'[1]TCE - ANEXO IV - Preencher'!F573</f>
        <v>53.369.089/0001-24</v>
      </c>
      <c r="E564" s="5" t="str">
        <f>'[1]TCE - ANEXO IV - Preencher'!G573</f>
        <v>ZAX VAREJO E ATACADO LTDA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000001588</v>
      </c>
      <c r="I564" s="6" t="str">
        <f>IF('[1]TCE - ANEXO IV - Preencher'!K573="","",'[1]TCE - ANEXO IV - Preencher'!K573)</f>
        <v>20/01/2026</v>
      </c>
      <c r="J564" s="5" t="str">
        <f>'[1]TCE - ANEXO IV - Preencher'!L573</f>
        <v>26260153369089000124550010000015881964682899</v>
      </c>
      <c r="K564" s="5" t="str">
        <f>IF(F564="B",LEFT('[1]TCE - ANEXO IV - Preencher'!M573,2),IF(F564="S",LEFT('[1]TCE - ANEXO IV - Preencher'!M573,7),IF('[1]TCE - ANEXO IV - Preencher'!H573="","")))</f>
        <v>26</v>
      </c>
      <c r="L564" s="7">
        <f>'[1]TCE - ANEXO IV - Preencher'!N573</f>
        <v>885.4</v>
      </c>
    </row>
    <row r="565" spans="1:12" s="8" customFormat="1" ht="19.5" customHeight="1" x14ac:dyDescent="0.25">
      <c r="A565" s="3">
        <f>IFERROR(VLOOKUP(B565,'[1]DADOS (OCULTAR)'!$Q$3:$S$136,3,0),"")</f>
        <v>9039744000860</v>
      </c>
      <c r="B565" s="4" t="str">
        <f>'[1]TCE - ANEXO IV - Preencher'!C574</f>
        <v>HOSPITAL DOM HÉLDER CÂMARA - CG. Nº 018/2022</v>
      </c>
      <c r="C565" s="4" t="str">
        <f>'[1]TCE - ANEXO IV - Preencher'!E574</f>
        <v xml:space="preserve">3.9 - Material para Manutenção de Bens Imóveis </v>
      </c>
      <c r="D565" s="3" t="str">
        <f>'[1]TCE - ANEXO IV - Preencher'!F574</f>
        <v>51.413.651/0001-44</v>
      </c>
      <c r="E565" s="5" t="str">
        <f>'[1]TCE - ANEXO IV - Preencher'!G574</f>
        <v>PROSPEQTUS LTDA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000001600</v>
      </c>
      <c r="I565" s="6" t="str">
        <f>IF('[1]TCE - ANEXO IV - Preencher'!K574="","",'[1]TCE - ANEXO IV - Preencher'!K574)</f>
        <v>13/01/2026</v>
      </c>
      <c r="J565" s="5" t="str">
        <f>'[1]TCE - ANEXO IV - Preencher'!L574</f>
        <v>26260151413651000144550010000016001352309794</v>
      </c>
      <c r="K565" s="5" t="str">
        <f>IF(F565="B",LEFT('[1]TCE - ANEXO IV - Preencher'!M574,2),IF(F565="S",LEFT('[1]TCE - ANEXO IV - Preencher'!M574,7),IF('[1]TCE - ANEXO IV - Preencher'!H574="","")))</f>
        <v>26</v>
      </c>
      <c r="L565" s="7">
        <f>'[1]TCE - ANEXO IV - Preencher'!N574</f>
        <v>1963.57</v>
      </c>
    </row>
    <row r="566" spans="1:12" s="8" customFormat="1" ht="19.5" customHeight="1" x14ac:dyDescent="0.25">
      <c r="A566" s="3">
        <f>IFERROR(VLOOKUP(B566,'[1]DADOS (OCULTAR)'!$Q$3:$S$136,3,0),"")</f>
        <v>9039744000860</v>
      </c>
      <c r="B566" s="4" t="str">
        <f>'[1]TCE - ANEXO IV - Preencher'!C575</f>
        <v>HOSPITAL DOM HÉLDER CÂMARA - CG. Nº 018/2022</v>
      </c>
      <c r="C566" s="4" t="str">
        <f>'[1]TCE - ANEXO IV - Preencher'!E575</f>
        <v xml:space="preserve">3.9 - Material para Manutenção de Bens Imóveis </v>
      </c>
      <c r="D566" s="3" t="str">
        <f>'[1]TCE - ANEXO IV - Preencher'!F575</f>
        <v>51.413.651/0001-44</v>
      </c>
      <c r="E566" s="5" t="str">
        <f>'[1]TCE - ANEXO IV - Preencher'!G575</f>
        <v>PROSPEQTUS LTDA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000001601</v>
      </c>
      <c r="I566" s="6" t="str">
        <f>IF('[1]TCE - ANEXO IV - Preencher'!K575="","",'[1]TCE - ANEXO IV - Preencher'!K575)</f>
        <v>13/01/2026</v>
      </c>
      <c r="J566" s="5" t="str">
        <f>'[1]TCE - ANEXO IV - Preencher'!L575</f>
        <v>26260151413651000144550010000016011323321886</v>
      </c>
      <c r="K566" s="5" t="str">
        <f>IF(F566="B",LEFT('[1]TCE - ANEXO IV - Preencher'!M575,2),IF(F566="S",LEFT('[1]TCE - ANEXO IV - Preencher'!M575,7),IF('[1]TCE - ANEXO IV - Preencher'!H575="","")))</f>
        <v>26</v>
      </c>
      <c r="L566" s="7">
        <f>'[1]TCE - ANEXO IV - Preencher'!N575</f>
        <v>201.42</v>
      </c>
    </row>
    <row r="567" spans="1:12" s="8" customFormat="1" ht="19.5" customHeight="1" x14ac:dyDescent="0.25">
      <c r="A567" s="3">
        <f>IFERROR(VLOOKUP(B567,'[1]DADOS (OCULTAR)'!$Q$3:$S$136,3,0),"")</f>
        <v>9039744000860</v>
      </c>
      <c r="B567" s="4" t="str">
        <f>'[1]TCE - ANEXO IV - Preencher'!C576</f>
        <v>HOSPITAL DOM HÉLDER CÂMARA - CG. Nº 018/2022</v>
      </c>
      <c r="C567" s="4" t="str">
        <f>'[1]TCE - ANEXO IV - Preencher'!E576</f>
        <v xml:space="preserve">3.9 - Material para Manutenção de Bens Imóveis </v>
      </c>
      <c r="D567" s="3" t="str">
        <f>'[1]TCE - ANEXO IV - Preencher'!F576</f>
        <v>51.413.651/0001-44</v>
      </c>
      <c r="E567" s="5" t="str">
        <f>'[1]TCE - ANEXO IV - Preencher'!G576</f>
        <v>PROSPEQTUS LTDA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000001630</v>
      </c>
      <c r="I567" s="6" t="str">
        <f>IF('[1]TCE - ANEXO IV - Preencher'!K576="","",'[1]TCE - ANEXO IV - Preencher'!K576)</f>
        <v>27/01/2026</v>
      </c>
      <c r="J567" s="5" t="str">
        <f>'[1]TCE - ANEXO IV - Preencher'!L576</f>
        <v>26260151413651000144550010000016301167491696</v>
      </c>
      <c r="K567" s="5" t="str">
        <f>IF(F567="B",LEFT('[1]TCE - ANEXO IV - Preencher'!M576,2),IF(F567="S",LEFT('[1]TCE - ANEXO IV - Preencher'!M576,7),IF('[1]TCE - ANEXO IV - Preencher'!H576="","")))</f>
        <v>26</v>
      </c>
      <c r="L567" s="7">
        <f>'[1]TCE - ANEXO IV - Preencher'!N576</f>
        <v>920.2</v>
      </c>
    </row>
    <row r="568" spans="1:12" s="8" customFormat="1" ht="19.5" customHeight="1" x14ac:dyDescent="0.25">
      <c r="A568" s="3">
        <f>IFERROR(VLOOKUP(B568,'[1]DADOS (OCULTAR)'!$Q$3:$S$136,3,0),"")</f>
        <v>9039744000860</v>
      </c>
      <c r="B568" s="4" t="str">
        <f>'[1]TCE - ANEXO IV - Preencher'!C577</f>
        <v>HOSPITAL DOM HÉLDER CÂMARA - CG. Nº 018/2022</v>
      </c>
      <c r="C568" s="4" t="str">
        <f>'[1]TCE - ANEXO IV - Preencher'!E577</f>
        <v xml:space="preserve">3.9 - Material para Manutenção de Bens Imóveis </v>
      </c>
      <c r="D568" s="3" t="str">
        <f>'[1]TCE - ANEXO IV - Preencher'!F577</f>
        <v>08.633.893/0001-14</v>
      </c>
      <c r="E568" s="5" t="str">
        <f>'[1]TCE - ANEXO IV - Preencher'!G577</f>
        <v>BARATA COMERCIO DE ELETRICIDADE LTDA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000004240</v>
      </c>
      <c r="I568" s="6" t="str">
        <f>IF('[1]TCE - ANEXO IV - Preencher'!K577="","",'[1]TCE - ANEXO IV - Preencher'!K577)</f>
        <v>23/12/2025</v>
      </c>
      <c r="J568" s="5" t="str">
        <f>'[1]TCE - ANEXO IV - Preencher'!L577</f>
        <v>26251208633893000114550010000042401808723549</v>
      </c>
      <c r="K568" s="5" t="str">
        <f>IF(F568="B",LEFT('[1]TCE - ANEXO IV - Preencher'!M577,2),IF(F568="S",LEFT('[1]TCE - ANEXO IV - Preencher'!M577,7),IF('[1]TCE - ANEXO IV - Preencher'!H577="","")))</f>
        <v>26</v>
      </c>
      <c r="L568" s="7">
        <f>'[1]TCE - ANEXO IV - Preencher'!N577</f>
        <v>9395</v>
      </c>
    </row>
    <row r="569" spans="1:12" s="8" customFormat="1" ht="19.5" customHeight="1" x14ac:dyDescent="0.25">
      <c r="A569" s="3">
        <f>IFERROR(VLOOKUP(B569,'[1]DADOS (OCULTAR)'!$Q$3:$S$136,3,0),"")</f>
        <v>9039744000860</v>
      </c>
      <c r="B569" s="4" t="str">
        <f>'[1]TCE - ANEXO IV - Preencher'!C578</f>
        <v>HOSPITAL DOM HÉLDER CÂMARA - CG. Nº 018/2022</v>
      </c>
      <c r="C569" s="4" t="str">
        <f>'[1]TCE - ANEXO IV - Preencher'!E578</f>
        <v xml:space="preserve">3.9 - Material para Manutenção de Bens Imóveis </v>
      </c>
      <c r="D569" s="3" t="str">
        <f>'[1]TCE - ANEXO IV - Preencher'!F578</f>
        <v>24.560.896/0001-21</v>
      </c>
      <c r="E569" s="5" t="str">
        <f>'[1]TCE - ANEXO IV - Preencher'!G578</f>
        <v>ROBERTA M OLIVEIRA DE LIRA COMERCIO E SERVICOS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000004351</v>
      </c>
      <c r="I569" s="6" t="str">
        <f>IF('[1]TCE - ANEXO IV - Preencher'!K578="","",'[1]TCE - ANEXO IV - Preencher'!K578)</f>
        <v>22/01/2026</v>
      </c>
      <c r="J569" s="5" t="str">
        <f>'[1]TCE - ANEXO IV - Preencher'!L578</f>
        <v>26260124560896000121550010000043511672780917</v>
      </c>
      <c r="K569" s="5" t="str">
        <f>IF(F569="B",LEFT('[1]TCE - ANEXO IV - Preencher'!M578,2),IF(F569="S",LEFT('[1]TCE - ANEXO IV - Preencher'!M578,7),IF('[1]TCE - ANEXO IV - Preencher'!H578="","")))</f>
        <v>26</v>
      </c>
      <c r="L569" s="7">
        <f>'[1]TCE - ANEXO IV - Preencher'!N578</f>
        <v>350.4</v>
      </c>
    </row>
    <row r="570" spans="1:12" s="8" customFormat="1" ht="19.5" customHeight="1" x14ac:dyDescent="0.25">
      <c r="A570" s="3">
        <f>IFERROR(VLOOKUP(B570,'[1]DADOS (OCULTAR)'!$Q$3:$S$136,3,0),"")</f>
        <v>9039744000860</v>
      </c>
      <c r="B570" s="4" t="str">
        <f>'[1]TCE - ANEXO IV - Preencher'!C579</f>
        <v>HOSPITAL DOM HÉLDER CÂMARA - CG. Nº 018/2022</v>
      </c>
      <c r="C570" s="4" t="str">
        <f>'[1]TCE - ANEXO IV - Preencher'!E579</f>
        <v xml:space="preserve">3.9 - Material para Manutenção de Bens Imóveis </v>
      </c>
      <c r="D570" s="3" t="str">
        <f>'[1]TCE - ANEXO IV - Preencher'!F579</f>
        <v>24.560.896/0001-21</v>
      </c>
      <c r="E570" s="5" t="str">
        <f>'[1]TCE - ANEXO IV - Preencher'!G579</f>
        <v>ROBERTA M OLIVEIRA DE LIRA COMERCIO E SERVICOS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000004354</v>
      </c>
      <c r="I570" s="6" t="str">
        <f>IF('[1]TCE - ANEXO IV - Preencher'!K579="","",'[1]TCE - ANEXO IV - Preencher'!K579)</f>
        <v>22/01/2026</v>
      </c>
      <c r="J570" s="5" t="str">
        <f>'[1]TCE - ANEXO IV - Preencher'!L579</f>
        <v>26260124560896000121550010000043541338899261</v>
      </c>
      <c r="K570" s="5" t="str">
        <f>IF(F570="B",LEFT('[1]TCE - ANEXO IV - Preencher'!M579,2),IF(F570="S",LEFT('[1]TCE - ANEXO IV - Preencher'!M579,7),IF('[1]TCE - ANEXO IV - Preencher'!H579="","")))</f>
        <v>26</v>
      </c>
      <c r="L570" s="7">
        <f>'[1]TCE - ANEXO IV - Preencher'!N579</f>
        <v>5816.7</v>
      </c>
    </row>
    <row r="571" spans="1:12" s="8" customFormat="1" ht="19.5" customHeight="1" x14ac:dyDescent="0.25">
      <c r="A571" s="3">
        <f>IFERROR(VLOOKUP(B571,'[1]DADOS (OCULTAR)'!$Q$3:$S$136,3,0),"")</f>
        <v>9039744000860</v>
      </c>
      <c r="B571" s="4" t="str">
        <f>'[1]TCE - ANEXO IV - Preencher'!C580</f>
        <v>HOSPITAL DOM HÉLDER CÂMARA - CG. Nº 018/2022</v>
      </c>
      <c r="C571" s="4" t="str">
        <f>'[1]TCE - ANEXO IV - Preencher'!E580</f>
        <v xml:space="preserve">3.9 - Material para Manutenção de Bens Imóveis </v>
      </c>
      <c r="D571" s="3" t="str">
        <f>'[1]TCE - ANEXO IV - Preencher'!F580</f>
        <v>24.560.896/0001-21</v>
      </c>
      <c r="E571" s="5" t="str">
        <f>'[1]TCE - ANEXO IV - Preencher'!G580</f>
        <v>ROBERTA M OLIVEIRA DE LIRA COMERCIO E SERVICOS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000004361</v>
      </c>
      <c r="I571" s="6" t="str">
        <f>IF('[1]TCE - ANEXO IV - Preencher'!K580="","",'[1]TCE - ANEXO IV - Preencher'!K580)</f>
        <v>22/01/2026</v>
      </c>
      <c r="J571" s="5" t="str">
        <f>'[1]TCE - ANEXO IV - Preencher'!L580</f>
        <v>26260124560896000121550010000043611551048758</v>
      </c>
      <c r="K571" s="5" t="str">
        <f>IF(F571="B",LEFT('[1]TCE - ANEXO IV - Preencher'!M580,2),IF(F571="S",LEFT('[1]TCE - ANEXO IV - Preencher'!M580,7),IF('[1]TCE - ANEXO IV - Preencher'!H580="","")))</f>
        <v>26</v>
      </c>
      <c r="L571" s="7">
        <f>'[1]TCE - ANEXO IV - Preencher'!N580</f>
        <v>2135.1999999999998</v>
      </c>
    </row>
    <row r="572" spans="1:12" s="8" customFormat="1" ht="19.5" customHeight="1" x14ac:dyDescent="0.25">
      <c r="A572" s="3">
        <f>IFERROR(VLOOKUP(B572,'[1]DADOS (OCULTAR)'!$Q$3:$S$136,3,0),"")</f>
        <v>9039744000860</v>
      </c>
      <c r="B572" s="4" t="str">
        <f>'[1]TCE - ANEXO IV - Preencher'!C581</f>
        <v>HOSPITAL DOM HÉLDER CÂMARA - CG. Nº 018/2022</v>
      </c>
      <c r="C572" s="4" t="str">
        <f>'[1]TCE - ANEXO IV - Preencher'!E581</f>
        <v xml:space="preserve">3.9 - Material para Manutenção de Bens Imóveis </v>
      </c>
      <c r="D572" s="3" t="str">
        <f>'[1]TCE - ANEXO IV - Preencher'!F581</f>
        <v>11.035.397/0001-73</v>
      </c>
      <c r="E572" s="5" t="str">
        <f>'[1]TCE - ANEXO IV - Preencher'!G581</f>
        <v>ROBERTO MERINO RODRIGUES DOS SANTOS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000007085</v>
      </c>
      <c r="I572" s="6" t="str">
        <f>IF('[1]TCE - ANEXO IV - Preencher'!K581="","",'[1]TCE - ANEXO IV - Preencher'!K581)</f>
        <v>12/12/2025</v>
      </c>
      <c r="J572" s="5" t="str">
        <f>'[1]TCE - ANEXO IV - Preencher'!L581</f>
        <v>35251211035397000173550010000070851840204099</v>
      </c>
      <c r="K572" s="5" t="str">
        <f>IF(F572="B",LEFT('[1]TCE - ANEXO IV - Preencher'!M581,2),IF(F572="S",LEFT('[1]TCE - ANEXO IV - Preencher'!M581,7),IF('[1]TCE - ANEXO IV - Preencher'!H581="","")))</f>
        <v>35</v>
      </c>
      <c r="L572" s="7">
        <f>'[1]TCE - ANEXO IV - Preencher'!N581</f>
        <v>642.5</v>
      </c>
    </row>
    <row r="573" spans="1:12" s="8" customFormat="1" ht="19.5" customHeight="1" x14ac:dyDescent="0.25">
      <c r="A573" s="3">
        <f>IFERROR(VLOOKUP(B573,'[1]DADOS (OCULTAR)'!$Q$3:$S$136,3,0),"")</f>
        <v>9039744000860</v>
      </c>
      <c r="B573" s="4" t="str">
        <f>'[1]TCE - ANEXO IV - Preencher'!C582</f>
        <v>HOSPITAL DOM HÉLDER CÂMARA - CG. Nº 018/2022</v>
      </c>
      <c r="C573" s="4" t="str">
        <f>'[1]TCE - ANEXO IV - Preencher'!E582</f>
        <v xml:space="preserve">3.9 - Material para Manutenção de Bens Imóveis </v>
      </c>
      <c r="D573" s="3" t="str">
        <f>'[1]TCE - ANEXO IV - Preencher'!F582</f>
        <v>00.207.275/0001-09</v>
      </c>
      <c r="E573" s="5" t="str">
        <f>'[1]TCE - ANEXO IV - Preencher'!G582</f>
        <v>LIMARI MATERIAIS DE CONSTRUCOES LTDA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000007653</v>
      </c>
      <c r="I573" s="6" t="str">
        <f>IF('[1]TCE - ANEXO IV - Preencher'!K582="","",'[1]TCE - ANEXO IV - Preencher'!K582)</f>
        <v>18/12/2025</v>
      </c>
      <c r="J573" s="5" t="str">
        <f>'[1]TCE - ANEXO IV - Preencher'!L582</f>
        <v>26251200207275000109550010000076531353312224</v>
      </c>
      <c r="K573" s="5" t="str">
        <f>IF(F573="B",LEFT('[1]TCE - ANEXO IV - Preencher'!M582,2),IF(F573="S",LEFT('[1]TCE - ANEXO IV - Preencher'!M582,7),IF('[1]TCE - ANEXO IV - Preencher'!H582="","")))</f>
        <v>26</v>
      </c>
      <c r="L573" s="7">
        <f>'[1]TCE - ANEXO IV - Preencher'!N582</f>
        <v>22.8</v>
      </c>
    </row>
    <row r="574" spans="1:12" s="8" customFormat="1" ht="19.5" customHeight="1" x14ac:dyDescent="0.25">
      <c r="A574" s="3">
        <f>IFERROR(VLOOKUP(B574,'[1]DADOS (OCULTAR)'!$Q$3:$S$136,3,0),"")</f>
        <v>9039744000860</v>
      </c>
      <c r="B574" s="4" t="str">
        <f>'[1]TCE - ANEXO IV - Preencher'!C583</f>
        <v>HOSPITAL DOM HÉLDER CÂMARA - CG. Nº 018/2022</v>
      </c>
      <c r="C574" s="4" t="str">
        <f>'[1]TCE - ANEXO IV - Preencher'!E583</f>
        <v xml:space="preserve">3.9 - Material para Manutenção de Bens Imóveis </v>
      </c>
      <c r="D574" s="3" t="str">
        <f>'[1]TCE - ANEXO IV - Preencher'!F583</f>
        <v>24.556.839/0001-79</v>
      </c>
      <c r="E574" s="5" t="str">
        <f>'[1]TCE - ANEXO IV - Preencher'!G583</f>
        <v>ARMAZEM COMERCIAL NOVO LAR LTDA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000013931</v>
      </c>
      <c r="I574" s="6" t="str">
        <f>IF('[1]TCE - ANEXO IV - Preencher'!K583="","",'[1]TCE - ANEXO IV - Preencher'!K583)</f>
        <v>13/01/2026</v>
      </c>
      <c r="J574" s="5" t="str">
        <f>'[1]TCE - ANEXO IV - Preencher'!L583</f>
        <v>26260124556839000179550010000139311851319360</v>
      </c>
      <c r="K574" s="5" t="str">
        <f>IF(F574="B",LEFT('[1]TCE - ANEXO IV - Preencher'!M583,2),IF(F574="S",LEFT('[1]TCE - ANEXO IV - Preencher'!M583,7),IF('[1]TCE - ANEXO IV - Preencher'!H583="","")))</f>
        <v>26</v>
      </c>
      <c r="L574" s="7">
        <f>'[1]TCE - ANEXO IV - Preencher'!N583</f>
        <v>910.9</v>
      </c>
    </row>
    <row r="575" spans="1:12" s="8" customFormat="1" ht="19.5" customHeight="1" x14ac:dyDescent="0.25">
      <c r="A575" s="3">
        <f>IFERROR(VLOOKUP(B575,'[1]DADOS (OCULTAR)'!$Q$3:$S$136,3,0),"")</f>
        <v>9039744000860</v>
      </c>
      <c r="B575" s="4" t="str">
        <f>'[1]TCE - ANEXO IV - Preencher'!C584</f>
        <v>HOSPITAL DOM HÉLDER CÂMARA - CG. Nº 018/2022</v>
      </c>
      <c r="C575" s="4" t="str">
        <f>'[1]TCE - ANEXO IV - Preencher'!E584</f>
        <v xml:space="preserve">3.9 - Material para Manutenção de Bens Imóveis </v>
      </c>
      <c r="D575" s="3" t="str">
        <f>'[1]TCE - ANEXO IV - Preencher'!F584</f>
        <v>24.556.839/0001-79</v>
      </c>
      <c r="E575" s="5" t="str">
        <f>'[1]TCE - ANEXO IV - Preencher'!G584</f>
        <v>ARMAZEM COMERCIAL NOVO LAR LTDA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000013936</v>
      </c>
      <c r="I575" s="6" t="str">
        <f>IF('[1]TCE - ANEXO IV - Preencher'!K584="","",'[1]TCE - ANEXO IV - Preencher'!K584)</f>
        <v>14/01/2026</v>
      </c>
      <c r="J575" s="5" t="str">
        <f>'[1]TCE - ANEXO IV - Preencher'!L584</f>
        <v>26260124556839000179550010000139361009360449</v>
      </c>
      <c r="K575" s="5" t="str">
        <f>IF(F575="B",LEFT('[1]TCE - ANEXO IV - Preencher'!M584,2),IF(F575="S",LEFT('[1]TCE - ANEXO IV - Preencher'!M584,7),IF('[1]TCE - ANEXO IV - Preencher'!H584="","")))</f>
        <v>26</v>
      </c>
      <c r="L575" s="7">
        <f>'[1]TCE - ANEXO IV - Preencher'!N584</f>
        <v>1596</v>
      </c>
    </row>
    <row r="576" spans="1:12" s="8" customFormat="1" ht="19.5" customHeight="1" x14ac:dyDescent="0.25">
      <c r="A576" s="3">
        <f>IFERROR(VLOOKUP(B576,'[1]DADOS (OCULTAR)'!$Q$3:$S$136,3,0),"")</f>
        <v>9039744000860</v>
      </c>
      <c r="B576" s="4" t="str">
        <f>'[1]TCE - ANEXO IV - Preencher'!C585</f>
        <v>HOSPITAL DOM HÉLDER CÂMARA - CG. Nº 018/2022</v>
      </c>
      <c r="C576" s="4" t="str">
        <f>'[1]TCE - ANEXO IV - Preencher'!E585</f>
        <v xml:space="preserve">3.9 - Material para Manutenção de Bens Imóveis </v>
      </c>
      <c r="D576" s="3" t="str">
        <f>'[1]TCE - ANEXO IV - Preencher'!F585</f>
        <v>05.680.868/0001-01</v>
      </c>
      <c r="E576" s="5" t="str">
        <f>'[1]TCE - ANEXO IV - Preencher'!G585</f>
        <v>ALUMIACO COMERCIO E INDUSTRIA LTDA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000043611</v>
      </c>
      <c r="I576" s="6" t="str">
        <f>IF('[1]TCE - ANEXO IV - Preencher'!K585="","",'[1]TCE - ANEXO IV - Preencher'!K585)</f>
        <v>22/01/2026</v>
      </c>
      <c r="J576" s="5" t="str">
        <f>'[1]TCE - ANEXO IV - Preencher'!L585</f>
        <v>26260105680868000101550010000436111458884635</v>
      </c>
      <c r="K576" s="5" t="str">
        <f>IF(F576="B",LEFT('[1]TCE - ANEXO IV - Preencher'!M585,2),IF(F576="S",LEFT('[1]TCE - ANEXO IV - Preencher'!M585,7),IF('[1]TCE - ANEXO IV - Preencher'!H585="","")))</f>
        <v>26</v>
      </c>
      <c r="L576" s="7">
        <f>'[1]TCE - ANEXO IV - Preencher'!N585</f>
        <v>68</v>
      </c>
    </row>
    <row r="577" spans="1:12" s="8" customFormat="1" ht="19.5" customHeight="1" x14ac:dyDescent="0.25">
      <c r="A577" s="3">
        <f>IFERROR(VLOOKUP(B577,'[1]DADOS (OCULTAR)'!$Q$3:$S$136,3,0),"")</f>
        <v>9039744000860</v>
      </c>
      <c r="B577" s="4" t="str">
        <f>'[1]TCE - ANEXO IV - Preencher'!C586</f>
        <v>HOSPITAL DOM HÉLDER CÂMARA - CG. Nº 018/2022</v>
      </c>
      <c r="C577" s="4" t="str">
        <f>'[1]TCE - ANEXO IV - Preencher'!E586</f>
        <v xml:space="preserve">3.9 - Material para Manutenção de Bens Imóveis </v>
      </c>
      <c r="D577" s="3" t="str">
        <f>'[1]TCE - ANEXO IV - Preencher'!F586</f>
        <v>57.158.057/0007-26</v>
      </c>
      <c r="E577" s="5" t="str">
        <f>'[1]TCE - ANEXO IV - Preencher'!G586</f>
        <v>COMERCIAL ELETRICA PJ LTDA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000284959</v>
      </c>
      <c r="I577" s="6" t="str">
        <f>IF('[1]TCE - ANEXO IV - Preencher'!K586="","",'[1]TCE - ANEXO IV - Preencher'!K586)</f>
        <v>29/01/2026</v>
      </c>
      <c r="J577" s="5" t="str">
        <f>'[1]TCE - ANEXO IV - Preencher'!L586</f>
        <v>26260157158057000726550010002849591805655432</v>
      </c>
      <c r="K577" s="5" t="str">
        <f>IF(F577="B",LEFT('[1]TCE - ANEXO IV - Preencher'!M586,2),IF(F577="S",LEFT('[1]TCE - ANEXO IV - Preencher'!M586,7),IF('[1]TCE - ANEXO IV - Preencher'!H586="","")))</f>
        <v>26</v>
      </c>
      <c r="L577" s="7">
        <f>'[1]TCE - ANEXO IV - Preencher'!N586</f>
        <v>1786</v>
      </c>
    </row>
    <row r="578" spans="1:12" s="8" customFormat="1" ht="19.5" customHeight="1" x14ac:dyDescent="0.25">
      <c r="A578" s="3">
        <f>IFERROR(VLOOKUP(B578,'[1]DADOS (OCULTAR)'!$Q$3:$S$136,3,0),"")</f>
        <v>9039744000860</v>
      </c>
      <c r="B578" s="4" t="str">
        <f>'[1]TCE - ANEXO IV - Preencher'!C587</f>
        <v>HOSPITAL DOM HÉLDER CÂMARA - CG. Nº 018/2022</v>
      </c>
      <c r="C578" s="4" t="str">
        <f>'[1]TCE - ANEXO IV - Preencher'!E587</f>
        <v xml:space="preserve">3.9 - Material para Manutenção de Bens Imóveis </v>
      </c>
      <c r="D578" s="3" t="str">
        <f>'[1]TCE - ANEXO IV - Preencher'!F587</f>
        <v>47.291.882/0001-55</v>
      </c>
      <c r="E578" s="5" t="str">
        <f>'[1]TCE - ANEXO IV - Preencher'!G587</f>
        <v>FERTEK EQUIPAMENTOS DE PROTECAO INDIVIDUAL LTDA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005796</v>
      </c>
      <c r="I578" s="6" t="str">
        <f>IF('[1]TCE - ANEXO IV - Preencher'!K587="","",'[1]TCE - ANEXO IV - Preencher'!K587)</f>
        <v>05/01/2026</v>
      </c>
      <c r="J578" s="5" t="str">
        <f>'[1]TCE - ANEXO IV - Preencher'!L587</f>
        <v>26260147291882000155550010000057961548107989</v>
      </c>
      <c r="K578" s="5" t="str">
        <f>IF(F578="B",LEFT('[1]TCE - ANEXO IV - Preencher'!M587,2),IF(F578="S",LEFT('[1]TCE - ANEXO IV - Preencher'!M587,7),IF('[1]TCE - ANEXO IV - Preencher'!H587="","")))</f>
        <v>26</v>
      </c>
      <c r="L578" s="7">
        <f>'[1]TCE - ANEXO IV - Preencher'!N587</f>
        <v>136</v>
      </c>
    </row>
    <row r="579" spans="1:12" s="8" customFormat="1" ht="19.5" customHeight="1" x14ac:dyDescent="0.25">
      <c r="A579" s="3">
        <f>IFERROR(VLOOKUP(B579,'[1]DADOS (OCULTAR)'!$Q$3:$S$136,3,0),"")</f>
        <v>9039744000860</v>
      </c>
      <c r="B579" s="4" t="str">
        <f>'[1]TCE - ANEXO IV - Preencher'!C588</f>
        <v>HOSPITAL DOM HÉLDER CÂMARA - CG. Nº 018/2022</v>
      </c>
      <c r="C579" s="4" t="str">
        <f>'[1]TCE - ANEXO IV - Preencher'!E588</f>
        <v xml:space="preserve">3.9 - Material para Manutenção de Bens Imóveis </v>
      </c>
      <c r="D579" s="3" t="str">
        <f>'[1]TCE - ANEXO IV - Preencher'!F588</f>
        <v>41.248.067/0013-60</v>
      </c>
      <c r="E579" s="5" t="str">
        <f>'[1]TCE - ANEXO IV - Preencher'!G588</f>
        <v>FBS COMERCIO DE TINTAS LTDA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1028</v>
      </c>
      <c r="I579" s="6" t="str">
        <f>IF('[1]TCE - ANEXO IV - Preencher'!K588="","",'[1]TCE - ANEXO IV - Preencher'!K588)</f>
        <v>08/01/2026</v>
      </c>
      <c r="J579" s="5" t="str">
        <f>'[1]TCE - ANEXO IV - Preencher'!L588</f>
        <v>26260141248067001360550010000010281892873611</v>
      </c>
      <c r="K579" s="5" t="str">
        <f>IF(F579="B",LEFT('[1]TCE - ANEXO IV - Preencher'!M588,2),IF(F579="S",LEFT('[1]TCE - ANEXO IV - Preencher'!M588,7),IF('[1]TCE - ANEXO IV - Preencher'!H588="","")))</f>
        <v>26</v>
      </c>
      <c r="L579" s="7">
        <f>'[1]TCE - ANEXO IV - Preencher'!N588</f>
        <v>4784.8999999999996</v>
      </c>
    </row>
    <row r="580" spans="1:12" s="8" customFormat="1" ht="19.5" customHeight="1" x14ac:dyDescent="0.25">
      <c r="A580" s="3">
        <f>IFERROR(VLOOKUP(B580,'[1]DADOS (OCULTAR)'!$Q$3:$S$136,3,0),"")</f>
        <v>9039744000860</v>
      </c>
      <c r="B580" s="4" t="str">
        <f>'[1]TCE - ANEXO IV - Preencher'!C589</f>
        <v>HOSPITAL DOM HÉLDER CÂMARA - CG. Nº 018/2022</v>
      </c>
      <c r="C580" s="4" t="str">
        <f>'[1]TCE - ANEXO IV - Preencher'!E589</f>
        <v xml:space="preserve">3.9 - Material para Manutenção de Bens Imóveis </v>
      </c>
      <c r="D580" s="3" t="str">
        <f>'[1]TCE - ANEXO IV - Preencher'!F589</f>
        <v>41.248.067/0013-60</v>
      </c>
      <c r="E580" s="5" t="str">
        <f>'[1]TCE - ANEXO IV - Preencher'!G589</f>
        <v>FBS COMERCIO DE TINTAS LTDA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1122</v>
      </c>
      <c r="I580" s="6" t="str">
        <f>IF('[1]TCE - ANEXO IV - Preencher'!K589="","",'[1]TCE - ANEXO IV - Preencher'!K589)</f>
        <v>20/01/2026</v>
      </c>
      <c r="J580" s="5" t="str">
        <f>'[1]TCE - ANEXO IV - Preencher'!L589</f>
        <v>26260141248067001360550010000011221768902623</v>
      </c>
      <c r="K580" s="5" t="str">
        <f>IF(F580="B",LEFT('[1]TCE - ANEXO IV - Preencher'!M589,2),IF(F580="S",LEFT('[1]TCE - ANEXO IV - Preencher'!M589,7),IF('[1]TCE - ANEXO IV - Preencher'!H589="","")))</f>
        <v>26</v>
      </c>
      <c r="L580" s="7">
        <f>'[1]TCE - ANEXO IV - Preencher'!N589</f>
        <v>2392.4499999999998</v>
      </c>
    </row>
    <row r="581" spans="1:12" s="8" customFormat="1" ht="19.5" customHeight="1" x14ac:dyDescent="0.25">
      <c r="A581" s="3">
        <f>IFERROR(VLOOKUP(B581,'[1]DADOS (OCULTAR)'!$Q$3:$S$136,3,0),"")</f>
        <v>9039744000860</v>
      </c>
      <c r="B581" s="4" t="str">
        <f>'[1]TCE - ANEXO IV - Preencher'!C590</f>
        <v>HOSPITAL DOM HÉLDER CÂMARA - CG. Nº 018/2022</v>
      </c>
      <c r="C581" s="4" t="str">
        <f>'[1]TCE - ANEXO IV - Preencher'!E590</f>
        <v xml:space="preserve">3.9 - Material para Manutenção de Bens Imóveis </v>
      </c>
      <c r="D581" s="3" t="str">
        <f>'[1]TCE - ANEXO IV - Preencher'!F590</f>
        <v>03.666.136/0001-23</v>
      </c>
      <c r="E581" s="5" t="str">
        <f>'[1]TCE - ANEXO IV - Preencher'!G590</f>
        <v>ESPERANCA NORDESTE LTDA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1232245</v>
      </c>
      <c r="I581" s="6" t="str">
        <f>IF('[1]TCE - ANEXO IV - Preencher'!K590="","",'[1]TCE - ANEXO IV - Preencher'!K590)</f>
        <v>05/01/2026</v>
      </c>
      <c r="J581" s="5" t="str">
        <f>'[1]TCE - ANEXO IV - Preencher'!L590</f>
        <v>26260103666136000123550010012322451461652902</v>
      </c>
      <c r="K581" s="5" t="str">
        <f>IF(F581="B",LEFT('[1]TCE - ANEXO IV - Preencher'!M590,2),IF(F581="S",LEFT('[1]TCE - ANEXO IV - Preencher'!M590,7),IF('[1]TCE - ANEXO IV - Preencher'!H590="","")))</f>
        <v>26</v>
      </c>
      <c r="L581" s="7">
        <f>'[1]TCE - ANEXO IV - Preencher'!N590</f>
        <v>545.11</v>
      </c>
    </row>
    <row r="582" spans="1:12" s="8" customFormat="1" ht="19.5" customHeight="1" x14ac:dyDescent="0.25">
      <c r="A582" s="3">
        <f>IFERROR(VLOOKUP(B582,'[1]DADOS (OCULTAR)'!$Q$3:$S$136,3,0),"")</f>
        <v>9039744000860</v>
      </c>
      <c r="B582" s="4" t="str">
        <f>'[1]TCE - ANEXO IV - Preencher'!C591</f>
        <v>HOSPITAL DOM HÉLDER CÂMARA - CG. Nº 018/2022</v>
      </c>
      <c r="C582" s="4" t="str">
        <f>'[1]TCE - ANEXO IV - Preencher'!E591</f>
        <v xml:space="preserve">3.9 - Material para Manutenção de Bens Imóveis </v>
      </c>
      <c r="D582" s="3" t="str">
        <f>'[1]TCE - ANEXO IV - Preencher'!F591</f>
        <v>03.666.136/0001-23</v>
      </c>
      <c r="E582" s="5" t="str">
        <f>'[1]TCE - ANEXO IV - Preencher'!G591</f>
        <v>ESPERANCA NORDESTE LTDA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1233617</v>
      </c>
      <c r="I582" s="6" t="str">
        <f>IF('[1]TCE - ANEXO IV - Preencher'!K591="","",'[1]TCE - ANEXO IV - Preencher'!K591)</f>
        <v>12/01/2026</v>
      </c>
      <c r="J582" s="5" t="str">
        <f>'[1]TCE - ANEXO IV - Preencher'!L591</f>
        <v>26260103666136000123550010012336171808875276</v>
      </c>
      <c r="K582" s="5" t="str">
        <f>IF(F582="B",LEFT('[1]TCE - ANEXO IV - Preencher'!M591,2),IF(F582="S",LEFT('[1]TCE - ANEXO IV - Preencher'!M591,7),IF('[1]TCE - ANEXO IV - Preencher'!H591="","")))</f>
        <v>26</v>
      </c>
      <c r="L582" s="7">
        <f>'[1]TCE - ANEXO IV - Preencher'!N591</f>
        <v>106.9</v>
      </c>
    </row>
    <row r="583" spans="1:12" s="8" customFormat="1" ht="19.5" customHeight="1" x14ac:dyDescent="0.25">
      <c r="A583" s="3">
        <f>IFERROR(VLOOKUP(B583,'[1]DADOS (OCULTAR)'!$Q$3:$S$136,3,0),"")</f>
        <v>9039744000860</v>
      </c>
      <c r="B583" s="4" t="str">
        <f>'[1]TCE - ANEXO IV - Preencher'!C592</f>
        <v>HOSPITAL DOM HÉLDER CÂMARA - CG. Nº 018/2022</v>
      </c>
      <c r="C583" s="4" t="str">
        <f>'[1]TCE - ANEXO IV - Preencher'!E592</f>
        <v xml:space="preserve">3.9 - Material para Manutenção de Bens Imóveis </v>
      </c>
      <c r="D583" s="3" t="str">
        <f>'[1]TCE - ANEXO IV - Preencher'!F592</f>
        <v>62.545.815/0001-03</v>
      </c>
      <c r="E583" s="5" t="str">
        <f>'[1]TCE - ANEXO IV - Preencher'!G592</f>
        <v>W D N COMERCIO E SERVICOS LTDA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173</v>
      </c>
      <c r="I583" s="6" t="str">
        <f>IF('[1]TCE - ANEXO IV - Preencher'!K592="","",'[1]TCE - ANEXO IV - Preencher'!K592)</f>
        <v>15/01/2026</v>
      </c>
      <c r="J583" s="5" t="str">
        <f>'[1]TCE - ANEXO IV - Preencher'!L592</f>
        <v>26260162545815000103550010000001731277751393</v>
      </c>
      <c r="K583" s="5" t="str">
        <f>IF(F583="B",LEFT('[1]TCE - ANEXO IV - Preencher'!M592,2),IF(F583="S",LEFT('[1]TCE - ANEXO IV - Preencher'!M592,7),IF('[1]TCE - ANEXO IV - Preencher'!H592="","")))</f>
        <v>26</v>
      </c>
      <c r="L583" s="7">
        <f>'[1]TCE - ANEXO IV - Preencher'!N592</f>
        <v>225</v>
      </c>
    </row>
    <row r="584" spans="1:12" s="8" customFormat="1" ht="19.5" customHeight="1" x14ac:dyDescent="0.25">
      <c r="A584" s="3">
        <f>IFERROR(VLOOKUP(B584,'[1]DADOS (OCULTAR)'!$Q$3:$S$136,3,0),"")</f>
        <v>9039744000860</v>
      </c>
      <c r="B584" s="4" t="str">
        <f>'[1]TCE - ANEXO IV - Preencher'!C593</f>
        <v>HOSPITAL DOM HÉLDER CÂMARA - CG. Nº 018/2022</v>
      </c>
      <c r="C584" s="4" t="str">
        <f>'[1]TCE - ANEXO IV - Preencher'!E593</f>
        <v xml:space="preserve">3.9 - Material para Manutenção de Bens Imóveis </v>
      </c>
      <c r="D584" s="3" t="str">
        <f>'[1]TCE - ANEXO IV - Preencher'!F593</f>
        <v>11.251.195/0001-69</v>
      </c>
      <c r="E584" s="5" t="str">
        <f>'[1]TCE - ANEXO IV - Preencher'!G593</f>
        <v>POSTO FIJI COMERCIO DE COMBUSTIVEIS LTDA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24530</v>
      </c>
      <c r="I584" s="6" t="str">
        <f>IF('[1]TCE - ANEXO IV - Preencher'!K593="","",'[1]TCE - ANEXO IV - Preencher'!K593)</f>
        <v>03/01/2026</v>
      </c>
      <c r="J584" s="5" t="str">
        <f>'[1]TCE - ANEXO IV - Preencher'!L593</f>
        <v>26260111251195000169550120000245301003359664</v>
      </c>
      <c r="K584" s="5" t="str">
        <f>IF(F584="B",LEFT('[1]TCE - ANEXO IV - Preencher'!M593,2),IF(F584="S",LEFT('[1]TCE - ANEXO IV - Preencher'!M593,7),IF('[1]TCE - ANEXO IV - Preencher'!H593="","")))</f>
        <v>26</v>
      </c>
      <c r="L584" s="7">
        <f>'[1]TCE - ANEXO IV - Preencher'!N593</f>
        <v>55.84</v>
      </c>
    </row>
    <row r="585" spans="1:12" s="8" customFormat="1" ht="19.5" customHeight="1" x14ac:dyDescent="0.25">
      <c r="A585" s="3">
        <f>IFERROR(VLOOKUP(B585,'[1]DADOS (OCULTAR)'!$Q$3:$S$136,3,0),"")</f>
        <v>9039744000860</v>
      </c>
      <c r="B585" s="4" t="str">
        <f>'[1]TCE - ANEXO IV - Preencher'!C594</f>
        <v>HOSPITAL DOM HÉLDER CÂMARA - CG. Nº 018/2022</v>
      </c>
      <c r="C585" s="4" t="str">
        <f>'[1]TCE - ANEXO IV - Preencher'!E594</f>
        <v xml:space="preserve">3.9 - Material para Manutenção de Bens Imóveis </v>
      </c>
      <c r="D585" s="3" t="str">
        <f>'[1]TCE - ANEXO IV - Preencher'!F594</f>
        <v>34.351.431/0001-14</v>
      </c>
      <c r="E585" s="5" t="str">
        <f>'[1]TCE - ANEXO IV - Preencher'!G594</f>
        <v>MIL COMERCIO DE MATERIA DE CONSTR EIRELI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3744</v>
      </c>
      <c r="I585" s="6" t="str">
        <f>IF('[1]TCE - ANEXO IV - Preencher'!K594="","",'[1]TCE - ANEXO IV - Preencher'!K594)</f>
        <v>07/01/2026</v>
      </c>
      <c r="J585" s="5" t="str">
        <f>'[1]TCE - ANEXO IV - Preencher'!L594</f>
        <v>26260134351431000114550010000037441213991021</v>
      </c>
      <c r="K585" s="5" t="str">
        <f>IF(F585="B",LEFT('[1]TCE - ANEXO IV - Preencher'!M594,2),IF(F585="S",LEFT('[1]TCE - ANEXO IV - Preencher'!M594,7),IF('[1]TCE - ANEXO IV - Preencher'!H594="","")))</f>
        <v>26</v>
      </c>
      <c r="L585" s="7">
        <f>'[1]TCE - ANEXO IV - Preencher'!N594</f>
        <v>2735.6</v>
      </c>
    </row>
    <row r="586" spans="1:12" s="8" customFormat="1" ht="19.5" customHeight="1" x14ac:dyDescent="0.25">
      <c r="A586" s="3">
        <f>IFERROR(VLOOKUP(B586,'[1]DADOS (OCULTAR)'!$Q$3:$S$136,3,0),"")</f>
        <v>9039744000860</v>
      </c>
      <c r="B586" s="4" t="str">
        <f>'[1]TCE - ANEXO IV - Preencher'!C595</f>
        <v>HOSPITAL DOM HÉLDER CÂMARA - CG. Nº 018/2022</v>
      </c>
      <c r="C586" s="4" t="str">
        <f>'[1]TCE - ANEXO IV - Preencher'!E595</f>
        <v xml:space="preserve">3.9 - Material para Manutenção de Bens Imóveis </v>
      </c>
      <c r="D586" s="3" t="str">
        <f>'[1]TCE - ANEXO IV - Preencher'!F595</f>
        <v>34.351.431/0001-14</v>
      </c>
      <c r="E586" s="5" t="str">
        <f>'[1]TCE - ANEXO IV - Preencher'!G595</f>
        <v>MIL COMERCIO DE MATERIA DE CONSTR EIRELI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3747</v>
      </c>
      <c r="I586" s="6" t="str">
        <f>IF('[1]TCE - ANEXO IV - Preencher'!K595="","",'[1]TCE - ANEXO IV - Preencher'!K595)</f>
        <v>09/01/2026</v>
      </c>
      <c r="J586" s="5" t="str">
        <f>'[1]TCE - ANEXO IV - Preencher'!L595</f>
        <v>26260134351431000114550010000037471883010162</v>
      </c>
      <c r="K586" s="5" t="str">
        <f>IF(F586="B",LEFT('[1]TCE - ANEXO IV - Preencher'!M595,2),IF(F586="S",LEFT('[1]TCE - ANEXO IV - Preencher'!M595,7),IF('[1]TCE - ANEXO IV - Preencher'!H595="","")))</f>
        <v>26</v>
      </c>
      <c r="L586" s="7">
        <f>'[1]TCE - ANEXO IV - Preencher'!N595</f>
        <v>457.35</v>
      </c>
    </row>
    <row r="587" spans="1:12" s="8" customFormat="1" ht="19.5" customHeight="1" x14ac:dyDescent="0.25">
      <c r="A587" s="3">
        <f>IFERROR(VLOOKUP(B587,'[1]DADOS (OCULTAR)'!$Q$3:$S$136,3,0),"")</f>
        <v>9039744000860</v>
      </c>
      <c r="B587" s="4" t="str">
        <f>'[1]TCE - ANEXO IV - Preencher'!C596</f>
        <v>HOSPITAL DOM HÉLDER CÂMARA - CG. Nº 018/2022</v>
      </c>
      <c r="C587" s="4" t="str">
        <f>'[1]TCE - ANEXO IV - Preencher'!E596</f>
        <v xml:space="preserve">3.9 - Material para Manutenção de Bens Imóveis </v>
      </c>
      <c r="D587" s="3" t="str">
        <f>'[1]TCE - ANEXO IV - Preencher'!F596</f>
        <v>34.351.431/0001-14</v>
      </c>
      <c r="E587" s="5" t="str">
        <f>'[1]TCE - ANEXO IV - Preencher'!G596</f>
        <v>MIL COMERCIO DE MATERIA DE CONSTR EIRELI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3755</v>
      </c>
      <c r="I587" s="6" t="str">
        <f>IF('[1]TCE - ANEXO IV - Preencher'!K596="","",'[1]TCE - ANEXO IV - Preencher'!K596)</f>
        <v>13/01/2026</v>
      </c>
      <c r="J587" s="5" t="str">
        <f>'[1]TCE - ANEXO IV - Preencher'!L596</f>
        <v>26260134351431000114550010000037551133213328</v>
      </c>
      <c r="K587" s="5" t="str">
        <f>IF(F587="B",LEFT('[1]TCE - ANEXO IV - Preencher'!M596,2),IF(F587="S",LEFT('[1]TCE - ANEXO IV - Preencher'!M596,7),IF('[1]TCE - ANEXO IV - Preencher'!H596="","")))</f>
        <v>26</v>
      </c>
      <c r="L587" s="7">
        <f>'[1]TCE - ANEXO IV - Preencher'!N596</f>
        <v>59.98</v>
      </c>
    </row>
    <row r="588" spans="1:12" s="8" customFormat="1" ht="19.5" customHeight="1" x14ac:dyDescent="0.25">
      <c r="A588" s="3">
        <f>IFERROR(VLOOKUP(B588,'[1]DADOS (OCULTAR)'!$Q$3:$S$136,3,0),"")</f>
        <v>9039744000860</v>
      </c>
      <c r="B588" s="4" t="str">
        <f>'[1]TCE - ANEXO IV - Preencher'!C597</f>
        <v>HOSPITAL DOM HÉLDER CÂMARA - CG. Nº 018/2022</v>
      </c>
      <c r="C588" s="4" t="str">
        <f>'[1]TCE - ANEXO IV - Preencher'!E597</f>
        <v xml:space="preserve">3.9 - Material para Manutenção de Bens Imóveis </v>
      </c>
      <c r="D588" s="3" t="str">
        <f>'[1]TCE - ANEXO IV - Preencher'!F597</f>
        <v>34.351.431/0001-14</v>
      </c>
      <c r="E588" s="5" t="str">
        <f>'[1]TCE - ANEXO IV - Preencher'!G597</f>
        <v>MIL COMERCIO DE MATERIA DE CONSTR EIRELI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3759</v>
      </c>
      <c r="I588" s="6" t="str">
        <f>IF('[1]TCE - ANEXO IV - Preencher'!K597="","",'[1]TCE - ANEXO IV - Preencher'!K597)</f>
        <v>15/01/2026</v>
      </c>
      <c r="J588" s="5" t="str">
        <f>'[1]TCE - ANEXO IV - Preencher'!L597</f>
        <v>26260134351431000114550010000037591450412125</v>
      </c>
      <c r="K588" s="5" t="str">
        <f>IF(F588="B",LEFT('[1]TCE - ANEXO IV - Preencher'!M597,2),IF(F588="S",LEFT('[1]TCE - ANEXO IV - Preencher'!M597,7),IF('[1]TCE - ANEXO IV - Preencher'!H597="","")))</f>
        <v>26</v>
      </c>
      <c r="L588" s="7">
        <f>'[1]TCE - ANEXO IV - Preencher'!N597</f>
        <v>4050.53</v>
      </c>
    </row>
    <row r="589" spans="1:12" s="8" customFormat="1" ht="19.5" customHeight="1" x14ac:dyDescent="0.25">
      <c r="A589" s="3">
        <f>IFERROR(VLOOKUP(B589,'[1]DADOS (OCULTAR)'!$Q$3:$S$136,3,0),"")</f>
        <v>9039744000860</v>
      </c>
      <c r="B589" s="4" t="str">
        <f>'[1]TCE - ANEXO IV - Preencher'!C598</f>
        <v>HOSPITAL DOM HÉLDER CÂMARA - CG. Nº 018/2022</v>
      </c>
      <c r="C589" s="4" t="str">
        <f>'[1]TCE - ANEXO IV - Preencher'!E598</f>
        <v xml:space="preserve">3.9 - Material para Manutenção de Bens Imóveis </v>
      </c>
      <c r="D589" s="3" t="str">
        <f>'[1]TCE - ANEXO IV - Preencher'!F598</f>
        <v>34.351.431/0001-14</v>
      </c>
      <c r="E589" s="5" t="str">
        <f>'[1]TCE - ANEXO IV - Preencher'!G598</f>
        <v>MIL COMERCIO DE MATERIA DE CONSTR EIRELI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3792</v>
      </c>
      <c r="I589" s="6" t="str">
        <f>IF('[1]TCE - ANEXO IV - Preencher'!K598="","",'[1]TCE - ANEXO IV - Preencher'!K598)</f>
        <v>27/01/2026</v>
      </c>
      <c r="J589" s="5" t="str">
        <f>'[1]TCE - ANEXO IV - Preencher'!L598</f>
        <v>26260134351431000114550010000037921236497500</v>
      </c>
      <c r="K589" s="5" t="str">
        <f>IF(F589="B",LEFT('[1]TCE - ANEXO IV - Preencher'!M598,2),IF(F589="S",LEFT('[1]TCE - ANEXO IV - Preencher'!M598,7),IF('[1]TCE - ANEXO IV - Preencher'!H598="","")))</f>
        <v>26</v>
      </c>
      <c r="L589" s="7">
        <f>'[1]TCE - ANEXO IV - Preencher'!N598</f>
        <v>284.8</v>
      </c>
    </row>
    <row r="590" spans="1:12" s="8" customFormat="1" ht="19.5" customHeight="1" x14ac:dyDescent="0.25">
      <c r="A590" s="3">
        <f>IFERROR(VLOOKUP(B590,'[1]DADOS (OCULTAR)'!$Q$3:$S$136,3,0),"")</f>
        <v>9039744000860</v>
      </c>
      <c r="B590" s="4" t="str">
        <f>'[1]TCE - ANEXO IV - Preencher'!C599</f>
        <v>HOSPITAL DOM HÉLDER CÂMARA - CG. Nº 018/2022</v>
      </c>
      <c r="C590" s="4" t="str">
        <f>'[1]TCE - ANEXO IV - Preencher'!E599</f>
        <v xml:space="preserve">3.9 - Material para Manutenção de Bens Imóveis </v>
      </c>
      <c r="D590" s="3" t="str">
        <f>'[1]TCE - ANEXO IV - Preencher'!F599</f>
        <v>34.351.431/0001-14</v>
      </c>
      <c r="E590" s="5" t="str">
        <f>'[1]TCE - ANEXO IV - Preencher'!G599</f>
        <v>MIL COMERCIO DE MATERIA DE CONSTR EIRELI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3794</v>
      </c>
      <c r="I590" s="6" t="str">
        <f>IF('[1]TCE - ANEXO IV - Preencher'!K599="","",'[1]TCE - ANEXO IV - Preencher'!K599)</f>
        <v>27/01/2026</v>
      </c>
      <c r="J590" s="5" t="str">
        <f>'[1]TCE - ANEXO IV - Preencher'!L599</f>
        <v>26260134351431000114550010000037941106105917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5027.3999999999996</v>
      </c>
    </row>
    <row r="591" spans="1:12" s="8" customFormat="1" ht="19.5" customHeight="1" x14ac:dyDescent="0.25">
      <c r="A591" s="3">
        <f>IFERROR(VLOOKUP(B591,'[1]DADOS (OCULTAR)'!$Q$3:$S$136,3,0),"")</f>
        <v>9039744000860</v>
      </c>
      <c r="B591" s="4" t="str">
        <f>'[1]TCE - ANEXO IV - Preencher'!C600</f>
        <v>HOSPITAL DOM HÉLDER CÂMARA - CG. Nº 018/2022</v>
      </c>
      <c r="C591" s="4" t="str">
        <f>'[1]TCE - ANEXO IV - Preencher'!E600</f>
        <v xml:space="preserve">3.9 - Material para Manutenção de Bens Imóveis </v>
      </c>
      <c r="D591" s="3" t="str">
        <f>'[1]TCE - ANEXO IV - Preencher'!F600</f>
        <v>39.953.513/0001-52</v>
      </c>
      <c r="E591" s="5" t="str">
        <f>'[1]TCE - ANEXO IV - Preencher'!G600</f>
        <v>COMERCIAL RECIFE LTDA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429</v>
      </c>
      <c r="I591" s="6" t="str">
        <f>IF('[1]TCE - ANEXO IV - Preencher'!K600="","",'[1]TCE - ANEXO IV - Preencher'!K600)</f>
        <v>06/01/2026</v>
      </c>
      <c r="J591" s="5" t="str">
        <f>'[1]TCE - ANEXO IV - Preencher'!L600</f>
        <v>26260139953513000152550010000004291100004295</v>
      </c>
      <c r="K591" s="5" t="str">
        <f>IF(F591="B",LEFT('[1]TCE - ANEXO IV - Preencher'!M600,2),IF(F591="S",LEFT('[1]TCE - ANEXO IV - Preencher'!M600,7),IF('[1]TCE - ANEXO IV - Preencher'!H600="","")))</f>
        <v>26</v>
      </c>
      <c r="L591" s="7">
        <f>'[1]TCE - ANEXO IV - Preencher'!N600</f>
        <v>640</v>
      </c>
    </row>
    <row r="592" spans="1:12" s="8" customFormat="1" ht="19.5" customHeight="1" x14ac:dyDescent="0.25">
      <c r="A592" s="3">
        <f>IFERROR(VLOOKUP(B592,'[1]DADOS (OCULTAR)'!$Q$3:$S$136,3,0),"")</f>
        <v>9039744000860</v>
      </c>
      <c r="B592" s="4" t="str">
        <f>'[1]TCE - ANEXO IV - Preencher'!C601</f>
        <v>HOSPITAL DOM HÉLDER CÂMARA - CG. Nº 018/2022</v>
      </c>
      <c r="C592" s="4" t="str">
        <f>'[1]TCE - ANEXO IV - Preencher'!E601</f>
        <v xml:space="preserve">3.9 - Material para Manutenção de Bens Imóveis </v>
      </c>
      <c r="D592" s="3" t="str">
        <f>'[1]TCE - ANEXO IV - Preencher'!F601</f>
        <v>39.953.513/0001-52</v>
      </c>
      <c r="E592" s="5" t="str">
        <f>'[1]TCE - ANEXO IV - Preencher'!G601</f>
        <v>COMERCIAL RECIFE LTDA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481</v>
      </c>
      <c r="I592" s="6" t="str">
        <f>IF('[1]TCE - ANEXO IV - Preencher'!K601="","",'[1]TCE - ANEXO IV - Preencher'!K601)</f>
        <v>20/01/2026</v>
      </c>
      <c r="J592" s="5" t="str">
        <f>'[1]TCE - ANEXO IV - Preencher'!L601</f>
        <v>26260139953513000152550010000004811100004813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1014.5</v>
      </c>
    </row>
    <row r="593" spans="1:12" s="8" customFormat="1" ht="19.5" customHeight="1" x14ac:dyDescent="0.25">
      <c r="A593" s="3">
        <f>IFERROR(VLOOKUP(B593,'[1]DADOS (OCULTAR)'!$Q$3:$S$136,3,0),"")</f>
        <v>9039744000860</v>
      </c>
      <c r="B593" s="4" t="str">
        <f>'[1]TCE - ANEXO IV - Preencher'!C602</f>
        <v>HOSPITAL DOM HÉLDER CÂMARA - CG. Nº 018/2022</v>
      </c>
      <c r="C593" s="4" t="str">
        <f>'[1]TCE - ANEXO IV - Preencher'!E602</f>
        <v xml:space="preserve">3.9 - Material para Manutenção de Bens Imóveis </v>
      </c>
      <c r="D593" s="3" t="str">
        <f>'[1]TCE - ANEXO IV - Preencher'!F602</f>
        <v>39.953.513/0001-52</v>
      </c>
      <c r="E593" s="5" t="str">
        <f>'[1]TCE - ANEXO IV - Preencher'!G602</f>
        <v>COMERCIAL RECIFE LTDA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505</v>
      </c>
      <c r="I593" s="6" t="str">
        <f>IF('[1]TCE - ANEXO IV - Preencher'!K602="","",'[1]TCE - ANEXO IV - Preencher'!K602)</f>
        <v>28/01/2026</v>
      </c>
      <c r="J593" s="5" t="str">
        <f>'[1]TCE - ANEXO IV - Preencher'!L602</f>
        <v>26260139953513000152550010000005051100005058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525</v>
      </c>
    </row>
    <row r="594" spans="1:12" s="8" customFormat="1" ht="19.5" customHeight="1" x14ac:dyDescent="0.25">
      <c r="A594" s="3">
        <f>IFERROR(VLOOKUP(B594,'[1]DADOS (OCULTAR)'!$Q$3:$S$136,3,0),"")</f>
        <v>9039744000860</v>
      </c>
      <c r="B594" s="4" t="str">
        <f>'[1]TCE - ANEXO IV - Preencher'!C603</f>
        <v>HOSPITAL DOM HÉLDER CÂMARA - CG. Nº 018/2022</v>
      </c>
      <c r="C594" s="4" t="str">
        <f>'[1]TCE - ANEXO IV - Preencher'!E603</f>
        <v xml:space="preserve">3.9 - Material para Manutenção de Bens Imóveis </v>
      </c>
      <c r="D594" s="3" t="str">
        <f>'[1]TCE - ANEXO IV - Preencher'!F603</f>
        <v>07.264.693/0001-79</v>
      </c>
      <c r="E594" s="5" t="str">
        <f>'[1]TCE - ANEXO IV - Preencher'!G603</f>
        <v>RENASCER MERCANTIL FERRAGISTA LTDA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854209</v>
      </c>
      <c r="I594" s="6" t="str">
        <f>IF('[1]TCE - ANEXO IV - Preencher'!K603="","",'[1]TCE - ANEXO IV - Preencher'!K603)</f>
        <v>23/12/2025</v>
      </c>
      <c r="J594" s="5" t="str">
        <f>'[1]TCE - ANEXO IV - Preencher'!L603</f>
        <v>26251207264693000179550010005842091322187688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931.38</v>
      </c>
    </row>
    <row r="595" spans="1:12" s="8" customFormat="1" ht="19.5" customHeight="1" x14ac:dyDescent="0.25">
      <c r="A595" s="3">
        <f>IFERROR(VLOOKUP(B595,'[1]DADOS (OCULTAR)'!$Q$3:$S$136,3,0),"")</f>
        <v>9039744000860</v>
      </c>
      <c r="B595" s="4" t="str">
        <f>'[1]TCE - ANEXO IV - Preencher'!C604</f>
        <v>HOSPITAL DOM HÉLDER CÂMARA - CG. Nº 018/2022</v>
      </c>
      <c r="C595" s="4" t="str">
        <f>'[1]TCE - ANEXO IV - Preencher'!E604</f>
        <v xml:space="preserve">3.9 - Material para Manutenção de Bens Imóveis </v>
      </c>
      <c r="D595" s="3" t="str">
        <f>'[1]TCE - ANEXO IV - Preencher'!F604</f>
        <v>07.264.693/0001-79</v>
      </c>
      <c r="E595" s="5" t="str">
        <f>'[1]TCE - ANEXO IV - Preencher'!G604</f>
        <v>RENASCER MERCANTIL FERRAGISTA LTDA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854209</v>
      </c>
      <c r="I595" s="6" t="str">
        <f>IF('[1]TCE - ANEXO IV - Preencher'!K604="","",'[1]TCE - ANEXO IV - Preencher'!K604)</f>
        <v>23/12/2025</v>
      </c>
      <c r="J595" s="5" t="str">
        <f>'[1]TCE - ANEXO IV - Preencher'!L604</f>
        <v>26251207264693000179550010008542091322187688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37.950000000000003</v>
      </c>
    </row>
    <row r="596" spans="1:12" s="8" customFormat="1" ht="19.5" customHeight="1" x14ac:dyDescent="0.25">
      <c r="A596" s="3">
        <f>IFERROR(VLOOKUP(B596,'[1]DADOS (OCULTAR)'!$Q$3:$S$136,3,0),"")</f>
        <v>9039744000860</v>
      </c>
      <c r="B596" s="4" t="str">
        <f>'[1]TCE - ANEXO IV - Preencher'!C605</f>
        <v>HOSPITAL DOM HÉLDER CÂMARA - CG. Nº 018/2022</v>
      </c>
      <c r="C596" s="4" t="str">
        <f>'[1]TCE - ANEXO IV - Preencher'!E605</f>
        <v xml:space="preserve">3.9 - Material para Manutenção de Bens Imóveis </v>
      </c>
      <c r="D596" s="3" t="str">
        <f>'[1]TCE - ANEXO IV - Preencher'!F605</f>
        <v>07.264.693/0001-79</v>
      </c>
      <c r="E596" s="5" t="str">
        <f>'[1]TCE - ANEXO IV - Preencher'!G605</f>
        <v>RENASCER MERCANTIL FERRAGISTA LTDA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860201</v>
      </c>
      <c r="I596" s="6" t="str">
        <f>IF('[1]TCE - ANEXO IV - Preencher'!K605="","",'[1]TCE - ANEXO IV - Preencher'!K605)</f>
        <v>29/01/2026</v>
      </c>
      <c r="J596" s="5" t="str">
        <f>'[1]TCE - ANEXO IV - Preencher'!L605</f>
        <v>26260107264693000179550010008602011450962644</v>
      </c>
      <c r="K596" s="5" t="str">
        <f>IF(F596="B",LEFT('[1]TCE - ANEXO IV - Preencher'!M605,2),IF(F596="S",LEFT('[1]TCE - ANEXO IV - Preencher'!M605,7),IF('[1]TCE - ANEXO IV - Preencher'!H605="","")))</f>
        <v>26</v>
      </c>
      <c r="L596" s="7">
        <f>'[1]TCE - ANEXO IV - Preencher'!N605</f>
        <v>603.72</v>
      </c>
    </row>
    <row r="597" spans="1:12" s="8" customFormat="1" ht="19.5" customHeight="1" x14ac:dyDescent="0.25">
      <c r="A597" s="3">
        <f>IFERROR(VLOOKUP(B597,'[1]DADOS (OCULTAR)'!$Q$3:$S$136,3,0),"")</f>
        <v>9039744000860</v>
      </c>
      <c r="B597" s="4" t="str">
        <f>'[1]TCE - ANEXO IV - Preencher'!C606</f>
        <v>HOSPITAL DOM HÉLDER CÂMARA - CG. Nº 018/2022</v>
      </c>
      <c r="C597" s="4" t="str">
        <f>'[1]TCE - ANEXO IV - Preencher'!E606</f>
        <v xml:space="preserve">3.10 - Material para Manutenção de Bens Móveis </v>
      </c>
      <c r="D597" s="3" t="str">
        <f>'[1]TCE - ANEXO IV - Preencher'!F606</f>
        <v>11.101.202/0001-46</v>
      </c>
      <c r="E597" s="5" t="str">
        <f>'[1]TCE - ANEXO IV - Preencher'!G606</f>
        <v>VGC ALVES COMERCIO E SERVIÇOS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000025368</v>
      </c>
      <c r="I597" s="6" t="str">
        <f>IF('[1]TCE - ANEXO IV - Preencher'!K606="","",'[1]TCE - ANEXO IV - Preencher'!K606)</f>
        <v>20/01/2026</v>
      </c>
      <c r="J597" s="5" t="str">
        <f>'[1]TCE - ANEXO IV - Preencher'!L606</f>
        <v>26260111101202000146550010000253681922648398</v>
      </c>
      <c r="K597" s="5" t="str">
        <f>IF(F597="B",LEFT('[1]TCE - ANEXO IV - Preencher'!M606,2),IF(F597="S",LEFT('[1]TCE - ANEXO IV - Preencher'!M606,7),IF('[1]TCE - ANEXO IV - Preencher'!H606="","")))</f>
        <v>26</v>
      </c>
      <c r="L597" s="7">
        <f>'[1]TCE - ANEXO IV - Preencher'!N606</f>
        <v>675</v>
      </c>
    </row>
    <row r="598" spans="1:12" s="8" customFormat="1" ht="19.5" customHeight="1" x14ac:dyDescent="0.25">
      <c r="A598" s="3">
        <f>IFERROR(VLOOKUP(B598,'[1]DADOS (OCULTAR)'!$Q$3:$S$136,3,0),"")</f>
        <v>9039744000860</v>
      </c>
      <c r="B598" s="4" t="str">
        <f>'[1]TCE - ANEXO IV - Preencher'!C607</f>
        <v>HOSPITAL DOM HÉLDER CÂMARA - CG. Nº 018/2022</v>
      </c>
      <c r="C598" s="4" t="str">
        <f>'[1]TCE - ANEXO IV - Preencher'!E607</f>
        <v xml:space="preserve">3.10 - Material para Manutenção de Bens Móveis </v>
      </c>
      <c r="D598" s="3" t="str">
        <f>'[1]TCE - ANEXO IV - Preencher'!F607</f>
        <v>24.425.720/0001-67</v>
      </c>
      <c r="E598" s="5" t="str">
        <f>'[1]TCE - ANEXO IV - Preencher'!G607</f>
        <v>ORIGINAL SUPRIMENTOS E EQUIPAMENTOS LTDA</v>
      </c>
      <c r="F598" s="5" t="str">
        <f>'[1]TCE - ANEXO IV - Preencher'!H607</f>
        <v>B</v>
      </c>
      <c r="G598" s="5" t="str">
        <f>'[1]TCE - ANEXO IV - Preencher'!I607</f>
        <v>S</v>
      </c>
      <c r="H598" s="5" t="str">
        <f>'[1]TCE - ANEXO IV - Preencher'!J607</f>
        <v>010234</v>
      </c>
      <c r="I598" s="6" t="str">
        <f>IF('[1]TCE - ANEXO IV - Preencher'!K607="","",'[1]TCE - ANEXO IV - Preencher'!K607)</f>
        <v>29/12/2025</v>
      </c>
      <c r="J598" s="5" t="str">
        <f>'[1]TCE - ANEXO IV - Preencher'!L607</f>
        <v>26251224425720000167550010000102341520123280</v>
      </c>
      <c r="K598" s="5" t="str">
        <f>IF(F598="B",LEFT('[1]TCE - ANEXO IV - Preencher'!M607,2),IF(F598="S",LEFT('[1]TCE - ANEXO IV - Preencher'!M607,7),IF('[1]TCE - ANEXO IV - Preencher'!H607="","")))</f>
        <v>26</v>
      </c>
      <c r="L598" s="7">
        <f>'[1]TCE - ANEXO IV - Preencher'!N607</f>
        <v>690</v>
      </c>
    </row>
    <row r="599" spans="1:12" s="8" customFormat="1" ht="19.5" customHeight="1" x14ac:dyDescent="0.25">
      <c r="A599" s="3">
        <f>IFERROR(VLOOKUP(B599,'[1]DADOS (OCULTAR)'!$Q$3:$S$136,3,0),"")</f>
        <v>9039744000860</v>
      </c>
      <c r="B599" s="4" t="str">
        <f>'[1]TCE - ANEXO IV - Preencher'!C608</f>
        <v>HOSPITAL DOM HÉLDER CÂMARA - CG. Nº 018/2022</v>
      </c>
      <c r="C599" s="4" t="str">
        <f>'[1]TCE - ANEXO IV - Preencher'!E608</f>
        <v xml:space="preserve">3.10 - Material para Manutenção de Bens Móveis </v>
      </c>
      <c r="D599" s="3" t="str">
        <f>'[1]TCE - ANEXO IV - Preencher'!F608</f>
        <v>05.991.790/0001-38</v>
      </c>
      <c r="E599" s="5" t="str">
        <f>'[1]TCE - ANEXO IV - Preencher'!G608</f>
        <v>CR MEDICAL PRODUTOS E SERVIÇOS LTDA ME</v>
      </c>
      <c r="F599" s="5" t="str">
        <f>'[1]TCE - ANEXO IV - Preencher'!H608</f>
        <v>B</v>
      </c>
      <c r="G599" s="5" t="str">
        <f>'[1]TCE - ANEXO IV - Preencher'!I608</f>
        <v>S</v>
      </c>
      <c r="H599" s="5" t="str">
        <f>'[1]TCE - ANEXO IV - Preencher'!J608</f>
        <v>9449</v>
      </c>
      <c r="I599" s="6" t="str">
        <f>IF('[1]TCE - ANEXO IV - Preencher'!K608="","",'[1]TCE - ANEXO IV - Preencher'!K608)</f>
        <v>13/01/2026</v>
      </c>
      <c r="J599" s="5" t="str">
        <f>'[1]TCE - ANEXO IV - Preencher'!L608</f>
        <v>26260105991790000138550010000094491807337101</v>
      </c>
      <c r="K599" s="5" t="str">
        <f>IF(F599="B",LEFT('[1]TCE - ANEXO IV - Preencher'!M608,2),IF(F599="S",LEFT('[1]TCE - ANEXO IV - Preencher'!M608,7),IF('[1]TCE - ANEXO IV - Preencher'!H608="","")))</f>
        <v>26</v>
      </c>
      <c r="L599" s="7">
        <f>'[1]TCE - ANEXO IV - Preencher'!N608</f>
        <v>59495.48</v>
      </c>
    </row>
    <row r="600" spans="1:12" s="8" customFormat="1" ht="19.5" customHeight="1" x14ac:dyDescent="0.25">
      <c r="A600" s="3">
        <f>IFERROR(VLOOKUP(B600,'[1]DADOS (OCULTAR)'!$Q$3:$S$136,3,0),"")</f>
        <v>9039744000860</v>
      </c>
      <c r="B600" s="4" t="str">
        <f>'[1]TCE - ANEXO IV - Preencher'!C609</f>
        <v>HOSPITAL DOM HÉLDER CÂMARA - CG. Nº 018/2022</v>
      </c>
      <c r="C600" s="4" t="str">
        <f>'[1]TCE - ANEXO IV - Preencher'!E609</f>
        <v xml:space="preserve">3.10 - Material para Manutenção de Bens Móveis </v>
      </c>
      <c r="D600" s="3" t="str">
        <f>'[1]TCE - ANEXO IV - Preencher'!F609</f>
        <v>39.608.155/0001-40</v>
      </c>
      <c r="E600" s="5" t="str">
        <f>'[1]TCE - ANEXO IV - Preencher'!G609</f>
        <v>MEDICAL LIGHT COM DE PROD HOSPITALARES</v>
      </c>
      <c r="F600" s="5" t="str">
        <f>'[1]TCE - ANEXO IV - Preencher'!H609</f>
        <v>B</v>
      </c>
      <c r="G600" s="5" t="str">
        <f>'[1]TCE - ANEXO IV - Preencher'!I609</f>
        <v>S</v>
      </c>
      <c r="H600" s="5" t="str">
        <f>'[1]TCE - ANEXO IV - Preencher'!J609</f>
        <v>0000005926</v>
      </c>
      <c r="I600" s="6" t="str">
        <f>IF('[1]TCE - ANEXO IV - Preencher'!K609="","",'[1]TCE - ANEXO IV - Preencher'!K609)</f>
        <v>07/01/2026</v>
      </c>
      <c r="J600" s="5" t="str">
        <f>'[1]TCE - ANEXO IV - Preencher'!L609</f>
        <v>35260139608155000140550010000059261923835807</v>
      </c>
      <c r="K600" s="5" t="str">
        <f>IF(F600="B",LEFT('[1]TCE - ANEXO IV - Preencher'!M609,2),IF(F600="S",LEFT('[1]TCE - ANEXO IV - Preencher'!M609,7),IF('[1]TCE - ANEXO IV - Preencher'!H609="","")))</f>
        <v>35</v>
      </c>
      <c r="L600" s="7">
        <f>'[1]TCE - ANEXO IV - Preencher'!N609</f>
        <v>1732.5</v>
      </c>
    </row>
    <row r="601" spans="1:12" s="8" customFormat="1" ht="19.5" customHeight="1" x14ac:dyDescent="0.25">
      <c r="A601" s="3">
        <f>IFERROR(VLOOKUP(B601,'[1]DADOS (OCULTAR)'!$Q$3:$S$136,3,0),"")</f>
        <v>9039744000860</v>
      </c>
      <c r="B601" s="4" t="str">
        <f>'[1]TCE - ANEXO IV - Preencher'!C610</f>
        <v>HOSPITAL DOM HÉLDER CÂMARA - CG. Nº 018/2022</v>
      </c>
      <c r="C601" s="4" t="str">
        <f>'[1]TCE - ANEXO IV - Preencher'!E610</f>
        <v xml:space="preserve">3.10 - Material para Manutenção de Bens Móveis </v>
      </c>
      <c r="D601" s="3" t="str">
        <f>'[1]TCE - ANEXO IV - Preencher'!F610</f>
        <v>03.296.441/0001-70</v>
      </c>
      <c r="E601" s="5" t="str">
        <f>'[1]TCE - ANEXO IV - Preencher'!G610</f>
        <v>GDH COMERCIO DE EQUIPAMENTOS HOSPITALARES LTDA</v>
      </c>
      <c r="F601" s="5" t="str">
        <f>'[1]TCE - ANEXO IV - Preencher'!H610</f>
        <v>B</v>
      </c>
      <c r="G601" s="5" t="str">
        <f>'[1]TCE - ANEXO IV - Preencher'!I610</f>
        <v>S</v>
      </c>
      <c r="H601" s="5" t="str">
        <f>'[1]TCE - ANEXO IV - Preencher'!J610</f>
        <v>000005086</v>
      </c>
      <c r="I601" s="6" t="str">
        <f>IF('[1]TCE - ANEXO IV - Preencher'!K610="","",'[1]TCE - ANEXO IV - Preencher'!K610)</f>
        <v>15/01/2026</v>
      </c>
      <c r="J601" s="5" t="str">
        <f>'[1]TCE - ANEXO IV - Preencher'!L610</f>
        <v>35260103296441000170550010000050861000007773</v>
      </c>
      <c r="K601" s="5" t="str">
        <f>IF(F601="B",LEFT('[1]TCE - ANEXO IV - Preencher'!M610,2),IF(F601="S",LEFT('[1]TCE - ANEXO IV - Preencher'!M610,7),IF('[1]TCE - ANEXO IV - Preencher'!H610="","")))</f>
        <v>35</v>
      </c>
      <c r="L601" s="7">
        <f>'[1]TCE - ANEXO IV - Preencher'!N610</f>
        <v>6237.36</v>
      </c>
    </row>
    <row r="602" spans="1:12" s="8" customFormat="1" ht="19.5" customHeight="1" x14ac:dyDescent="0.25">
      <c r="A602" s="3">
        <f>IFERROR(VLOOKUP(B602,'[1]DADOS (OCULTAR)'!$Q$3:$S$136,3,0),"")</f>
        <v>9039744000860</v>
      </c>
      <c r="B602" s="4" t="str">
        <f>'[1]TCE - ANEXO IV - Preencher'!C611</f>
        <v>HOSPITAL DOM HÉLDER CÂMARA - CG. Nº 018/2022</v>
      </c>
      <c r="C602" s="4" t="str">
        <f>'[1]TCE - ANEXO IV - Preencher'!E611</f>
        <v xml:space="preserve">3.10 - Material para Manutenção de Bens Móveis </v>
      </c>
      <c r="D602" s="3" t="str">
        <f>'[1]TCE - ANEXO IV - Preencher'!F611</f>
        <v>00.207.275/0001-09</v>
      </c>
      <c r="E602" s="5" t="str">
        <f>'[1]TCE - ANEXO IV - Preencher'!G611</f>
        <v>LIMARI MATERIAIS DE CONSTRUCOES LTDA</v>
      </c>
      <c r="F602" s="5" t="str">
        <f>'[1]TCE - ANEXO IV - Preencher'!H611</f>
        <v>B</v>
      </c>
      <c r="G602" s="5" t="str">
        <f>'[1]TCE - ANEXO IV - Preencher'!I611</f>
        <v>S</v>
      </c>
      <c r="H602" s="5" t="str">
        <f>'[1]TCE - ANEXO IV - Preencher'!J611</f>
        <v>000007653</v>
      </c>
      <c r="I602" s="6" t="str">
        <f>IF('[1]TCE - ANEXO IV - Preencher'!K611="","",'[1]TCE - ANEXO IV - Preencher'!K611)</f>
        <v>18/12/2025</v>
      </c>
      <c r="J602" s="5" t="str">
        <f>'[1]TCE - ANEXO IV - Preencher'!L611</f>
        <v>26251200207275000109550010000076531353312224</v>
      </c>
      <c r="K602" s="5" t="str">
        <f>IF(F602="B",LEFT('[1]TCE - ANEXO IV - Preencher'!M611,2),IF(F602="S",LEFT('[1]TCE - ANEXO IV - Preencher'!M611,7),IF('[1]TCE - ANEXO IV - Preencher'!H611="","")))</f>
        <v>26</v>
      </c>
      <c r="L602" s="7">
        <f>'[1]TCE - ANEXO IV - Preencher'!N611</f>
        <v>3870</v>
      </c>
    </row>
    <row r="603" spans="1:12" s="8" customFormat="1" ht="19.5" customHeight="1" x14ac:dyDescent="0.25">
      <c r="A603" s="3">
        <f>IFERROR(VLOOKUP(B603,'[1]DADOS (OCULTAR)'!$Q$3:$S$136,3,0),"")</f>
        <v>9039744000860</v>
      </c>
      <c r="B603" s="4" t="str">
        <f>'[1]TCE - ANEXO IV - Preencher'!C612</f>
        <v>HOSPITAL DOM HÉLDER CÂMARA - CG. Nº 018/2022</v>
      </c>
      <c r="C603" s="4" t="str">
        <f>'[1]TCE - ANEXO IV - Preencher'!E612</f>
        <v xml:space="preserve">3.10 - Material para Manutenção de Bens Móveis </v>
      </c>
      <c r="D603" s="3" t="str">
        <f>'[1]TCE - ANEXO IV - Preencher'!F612</f>
        <v>61.099.008/0031-67</v>
      </c>
      <c r="E603" s="5" t="str">
        <f>'[1]TCE - ANEXO IV - Preencher'!G612</f>
        <v>TAGUSTEC SERVICOS TECNOLOGICOS LTDA</v>
      </c>
      <c r="F603" s="5" t="str">
        <f>'[1]TCE - ANEXO IV - Preencher'!H612</f>
        <v>B</v>
      </c>
      <c r="G603" s="5" t="str">
        <f>'[1]TCE - ANEXO IV - Preencher'!I612</f>
        <v>S</v>
      </c>
      <c r="H603" s="5" t="str">
        <f>'[1]TCE - ANEXO IV - Preencher'!J612</f>
        <v>000014363</v>
      </c>
      <c r="I603" s="6" t="str">
        <f>IF('[1]TCE - ANEXO IV - Preencher'!K612="","",'[1]TCE - ANEXO IV - Preencher'!K612)</f>
        <v>11/08/2025</v>
      </c>
      <c r="J603" s="5" t="str">
        <f>'[1]TCE - ANEXO IV - Preencher'!L612</f>
        <v>26250861099008003167550550000143631248007790</v>
      </c>
      <c r="K603" s="5" t="str">
        <f>IF(F603="B",LEFT('[1]TCE - ANEXO IV - Preencher'!M612,2),IF(F603="S",LEFT('[1]TCE - ANEXO IV - Preencher'!M612,7),IF('[1]TCE - ANEXO IV - Preencher'!H612="","")))</f>
        <v>26</v>
      </c>
      <c r="L603" s="7">
        <f>'[1]TCE - ANEXO IV - Preencher'!N612</f>
        <v>161.09</v>
      </c>
    </row>
    <row r="604" spans="1:12" s="8" customFormat="1" ht="19.5" customHeight="1" x14ac:dyDescent="0.25">
      <c r="A604" s="3">
        <f>IFERROR(VLOOKUP(B604,'[1]DADOS (OCULTAR)'!$Q$3:$S$136,3,0),"")</f>
        <v>9039744000860</v>
      </c>
      <c r="B604" s="4" t="str">
        <f>'[1]TCE - ANEXO IV - Preencher'!C613</f>
        <v>HOSPITAL DOM HÉLDER CÂMARA - CG. Nº 018/2022</v>
      </c>
      <c r="C604" s="4" t="str">
        <f>'[1]TCE - ANEXO IV - Preencher'!E613</f>
        <v xml:space="preserve">3.10 - Material para Manutenção de Bens Móveis </v>
      </c>
      <c r="D604" s="3" t="str">
        <f>'[1]TCE - ANEXO IV - Preencher'!F613</f>
        <v>09.032.626/0002-35</v>
      </c>
      <c r="E604" s="5" t="str">
        <f>'[1]TCE - ANEXO IV - Preencher'!G613</f>
        <v>AGFA HEALTHCARE BRASIL IMPORT E SERV LTD</v>
      </c>
      <c r="F604" s="5" t="str">
        <f>'[1]TCE - ANEXO IV - Preencher'!H613</f>
        <v>B</v>
      </c>
      <c r="G604" s="5" t="str">
        <f>'[1]TCE - ANEXO IV - Preencher'!I613</f>
        <v>S</v>
      </c>
      <c r="H604" s="5" t="str">
        <f>'[1]TCE - ANEXO IV - Preencher'!J613</f>
        <v>000082908</v>
      </c>
      <c r="I604" s="6" t="str">
        <f>IF('[1]TCE - ANEXO IV - Preencher'!K613="","",'[1]TCE - ANEXO IV - Preencher'!K613)</f>
        <v>27/06/2024</v>
      </c>
      <c r="J604" s="5" t="str">
        <f>'[1]TCE - ANEXO IV - Preencher'!L613</f>
        <v>35240609032626000235550010000829081701270299</v>
      </c>
      <c r="K604" s="5" t="str">
        <f>IF(F604="B",LEFT('[1]TCE - ANEXO IV - Preencher'!M613,2),IF(F604="S",LEFT('[1]TCE - ANEXO IV - Preencher'!M613,7),IF('[1]TCE - ANEXO IV - Preencher'!H613="","")))</f>
        <v>35</v>
      </c>
      <c r="L604" s="7">
        <f>'[1]TCE - ANEXO IV - Preencher'!N613</f>
        <v>2956.26</v>
      </c>
    </row>
    <row r="605" spans="1:12" s="8" customFormat="1" ht="19.5" customHeight="1" x14ac:dyDescent="0.25">
      <c r="A605" s="3">
        <f>IFERROR(VLOOKUP(B605,'[1]DADOS (OCULTAR)'!$Q$3:$S$136,3,0),"")</f>
        <v>9039744000860</v>
      </c>
      <c r="B605" s="4" t="str">
        <f>'[1]TCE - ANEXO IV - Preencher'!C614</f>
        <v>HOSPITAL DOM HÉLDER CÂMARA - CG. Nº 018/2022</v>
      </c>
      <c r="C605" s="4" t="str">
        <f>'[1]TCE - ANEXO IV - Preencher'!E614</f>
        <v xml:space="preserve">3.10 - Material para Manutenção de Bens Móveis </v>
      </c>
      <c r="D605" s="3" t="str">
        <f>'[1]TCE - ANEXO IV - Preencher'!F614</f>
        <v>88.303.433/0001-67</v>
      </c>
      <c r="E605" s="5" t="str">
        <f>'[1]TCE - ANEXO IV - Preencher'!G614</f>
        <v>ITM SA INDUSTRIA DE TECNOLOGIAS MEDICAS</v>
      </c>
      <c r="F605" s="5" t="str">
        <f>'[1]TCE - ANEXO IV - Preencher'!H614</f>
        <v>B</v>
      </c>
      <c r="G605" s="5" t="str">
        <f>'[1]TCE - ANEXO IV - Preencher'!I614</f>
        <v>S</v>
      </c>
      <c r="H605" s="5" t="str">
        <f>'[1]TCE - ANEXO IV - Preencher'!J614</f>
        <v>000093037</v>
      </c>
      <c r="I605" s="6" t="str">
        <f>IF('[1]TCE - ANEXO IV - Preencher'!K614="","",'[1]TCE - ANEXO IV - Preencher'!K614)</f>
        <v>31/10/2025</v>
      </c>
      <c r="J605" s="5" t="str">
        <f>'[1]TCE - ANEXO IV - Preencher'!L614</f>
        <v>43251001072992000125550000000930371199069625</v>
      </c>
      <c r="K605" s="5" t="str">
        <f>IF(F605="B",LEFT('[1]TCE - ANEXO IV - Preencher'!M614,2),IF(F605="S",LEFT('[1]TCE - ANEXO IV - Preencher'!M614,7),IF('[1]TCE - ANEXO IV - Preencher'!H614="","")))</f>
        <v>43</v>
      </c>
      <c r="L605" s="7">
        <f>'[1]TCE - ANEXO IV - Preencher'!N614</f>
        <v>26456.880000000001</v>
      </c>
    </row>
    <row r="606" spans="1:12" s="8" customFormat="1" ht="19.5" customHeight="1" x14ac:dyDescent="0.25">
      <c r="A606" s="3">
        <f>IFERROR(VLOOKUP(B606,'[1]DADOS (OCULTAR)'!$Q$3:$S$136,3,0),"")</f>
        <v>9039744000860</v>
      </c>
      <c r="B606" s="4" t="str">
        <f>'[1]TCE - ANEXO IV - Preencher'!C615</f>
        <v>HOSPITAL DOM HÉLDER CÂMARA - CG. Nº 018/2022</v>
      </c>
      <c r="C606" s="4" t="str">
        <f>'[1]TCE - ANEXO IV - Preencher'!E615</f>
        <v xml:space="preserve">3.10 - Material para Manutenção de Bens Móveis </v>
      </c>
      <c r="D606" s="3" t="str">
        <f>'[1]TCE - ANEXO IV - Preencher'!F615</f>
        <v>08.697.852/0001-91</v>
      </c>
      <c r="E606" s="5" t="str">
        <f>'[1]TCE - ANEXO IV - Preencher'!G615</f>
        <v>ENDOGERAIS EQUIPAMENTOS MEDICOS LTDA</v>
      </c>
      <c r="F606" s="5" t="str">
        <f>'[1]TCE - ANEXO IV - Preencher'!H615</f>
        <v>B</v>
      </c>
      <c r="G606" s="5" t="str">
        <f>'[1]TCE - ANEXO IV - Preencher'!I615</f>
        <v>S</v>
      </c>
      <c r="H606" s="5" t="str">
        <f>'[1]TCE - ANEXO IV - Preencher'!J615</f>
        <v>010067</v>
      </c>
      <c r="I606" s="6" t="str">
        <f>IF('[1]TCE - ANEXO IV - Preencher'!K615="","",'[1]TCE - ANEXO IV - Preencher'!K615)</f>
        <v>02/12/2025</v>
      </c>
      <c r="J606" s="5" t="str">
        <f>'[1]TCE - ANEXO IV - Preencher'!L615</f>
        <v>32251208697852000191550010000100671430620617</v>
      </c>
      <c r="K606" s="5" t="str">
        <f>IF(F606="B",LEFT('[1]TCE - ANEXO IV - Preencher'!M615,2),IF(F606="S",LEFT('[1]TCE - ANEXO IV - Preencher'!M615,7),IF('[1]TCE - ANEXO IV - Preencher'!H615="","")))</f>
        <v>32</v>
      </c>
      <c r="L606" s="7">
        <f>'[1]TCE - ANEXO IV - Preencher'!N615</f>
        <v>1430.6</v>
      </c>
    </row>
    <row r="607" spans="1:12" s="8" customFormat="1" ht="19.5" customHeight="1" x14ac:dyDescent="0.25">
      <c r="A607" s="3">
        <f>IFERROR(VLOOKUP(B607,'[1]DADOS (OCULTAR)'!$Q$3:$S$136,3,0),"")</f>
        <v>9039744000860</v>
      </c>
      <c r="B607" s="4" t="str">
        <f>'[1]TCE - ANEXO IV - Preencher'!C616</f>
        <v>HOSPITAL DOM HÉLDER CÂMARA - CG. Nº 018/2022</v>
      </c>
      <c r="C607" s="4" t="str">
        <f>'[1]TCE - ANEXO IV - Preencher'!E616</f>
        <v xml:space="preserve">3.10 - Material para Manutenção de Bens Móveis </v>
      </c>
      <c r="D607" s="3" t="str">
        <f>'[1]TCE - ANEXO IV - Preencher'!F616</f>
        <v>17.894.761/0001-37</v>
      </c>
      <c r="E607" s="5" t="str">
        <f>'[1]TCE - ANEXO IV - Preencher'!G616</f>
        <v>RECIFETRONIC COMERCIO E SERVICOS DE PRODUTOS DE INFORMATICA EIRELI</v>
      </c>
      <c r="F607" s="5" t="str">
        <f>'[1]TCE - ANEXO IV - Preencher'!H616</f>
        <v>B</v>
      </c>
      <c r="G607" s="5" t="str">
        <f>'[1]TCE - ANEXO IV - Preencher'!I616</f>
        <v>S</v>
      </c>
      <c r="H607" s="5" t="str">
        <f>'[1]TCE - ANEXO IV - Preencher'!J616</f>
        <v>10839</v>
      </c>
      <c r="I607" s="6" t="str">
        <f>IF('[1]TCE - ANEXO IV - Preencher'!K616="","",'[1]TCE - ANEXO IV - Preencher'!K616)</f>
        <v>09/01/2026</v>
      </c>
      <c r="J607" s="5" t="str">
        <f>'[1]TCE - ANEXO IV - Preencher'!L616</f>
        <v>26260117894761000137550010000108391957573205</v>
      </c>
      <c r="K607" s="5" t="str">
        <f>IF(F607="B",LEFT('[1]TCE - ANEXO IV - Preencher'!M616,2),IF(F607="S",LEFT('[1]TCE - ANEXO IV - Preencher'!M616,7),IF('[1]TCE - ANEXO IV - Preencher'!H616="","")))</f>
        <v>26</v>
      </c>
      <c r="L607" s="7">
        <f>'[1]TCE - ANEXO IV - Preencher'!N616</f>
        <v>225.3</v>
      </c>
    </row>
    <row r="608" spans="1:12" s="8" customFormat="1" ht="19.5" customHeight="1" x14ac:dyDescent="0.25">
      <c r="A608" s="3">
        <f>IFERROR(VLOOKUP(B608,'[1]DADOS (OCULTAR)'!$Q$3:$S$136,3,0),"")</f>
        <v>9039744000860</v>
      </c>
      <c r="B608" s="4" t="str">
        <f>'[1]TCE - ANEXO IV - Preencher'!C617</f>
        <v>HOSPITAL DOM HÉLDER CÂMARA - CG. Nº 018/2022</v>
      </c>
      <c r="C608" s="4" t="str">
        <f>'[1]TCE - ANEXO IV - Preencher'!E617</f>
        <v xml:space="preserve">3.10 - Material para Manutenção de Bens Móveis </v>
      </c>
      <c r="D608" s="3" t="str">
        <f>'[1]TCE - ANEXO IV - Preencher'!F617</f>
        <v>27.306.243/0001-09</v>
      </c>
      <c r="E608" s="5" t="str">
        <f>'[1]TCE - ANEXO IV - Preencher'!G617</f>
        <v>ENBEX HOSPITALAR LTDA</v>
      </c>
      <c r="F608" s="5" t="str">
        <f>'[1]TCE - ANEXO IV - Preencher'!H617</f>
        <v>B</v>
      </c>
      <c r="G608" s="5" t="str">
        <f>'[1]TCE - ANEXO IV - Preencher'!I617</f>
        <v>S</v>
      </c>
      <c r="H608" s="5" t="str">
        <f>'[1]TCE - ANEXO IV - Preencher'!J617</f>
        <v>7718</v>
      </c>
      <c r="I608" s="6" t="str">
        <f>IF('[1]TCE - ANEXO IV - Preencher'!K617="","",'[1]TCE - ANEXO IV - Preencher'!K617)</f>
        <v>05/12/2025</v>
      </c>
      <c r="J608" s="5" t="str">
        <f>'[1]TCE - ANEXO IV - Preencher'!L617</f>
        <v>31251227306243000109550010000077181761421251</v>
      </c>
      <c r="K608" s="5" t="str">
        <f>IF(F608="B",LEFT('[1]TCE - ANEXO IV - Preencher'!M617,2),IF(F608="S",LEFT('[1]TCE - ANEXO IV - Preencher'!M617,7),IF('[1]TCE - ANEXO IV - Preencher'!H617="","")))</f>
        <v>31</v>
      </c>
      <c r="L608" s="7">
        <f>'[1]TCE - ANEXO IV - Preencher'!N617</f>
        <v>1770</v>
      </c>
    </row>
    <row r="609" spans="1:12" s="8" customFormat="1" ht="19.5" customHeight="1" x14ac:dyDescent="0.25">
      <c r="A609" s="3">
        <f>IFERROR(VLOOKUP(B609,'[1]DADOS (OCULTAR)'!$Q$3:$S$136,3,0),"")</f>
        <v>9039744000860</v>
      </c>
      <c r="B609" s="4" t="str">
        <f>'[1]TCE - ANEXO IV - Preencher'!C618</f>
        <v>HOSPITAL DOM HÉLDER CÂMARA - CG. Nº 018/2022</v>
      </c>
      <c r="C609" s="4" t="str">
        <f>'[1]TCE - ANEXO IV - Preencher'!E618</f>
        <v xml:space="preserve">3.10 - Material para Manutenção de Bens Móveis </v>
      </c>
      <c r="D609" s="3" t="str">
        <f>'[1]TCE - ANEXO IV - Preencher'!F618</f>
        <v>05.991.790/0001-38</v>
      </c>
      <c r="E609" s="5" t="str">
        <f>'[1]TCE - ANEXO IV - Preencher'!G618</f>
        <v>CR MEDICAL PRODUTOS E SERVIÇOS LTDA ME</v>
      </c>
      <c r="F609" s="5" t="str">
        <f>'[1]TCE - ANEXO IV - Preencher'!H618</f>
        <v>B</v>
      </c>
      <c r="G609" s="5" t="str">
        <f>'[1]TCE - ANEXO IV - Preencher'!I618</f>
        <v>S</v>
      </c>
      <c r="H609" s="5" t="str">
        <f>'[1]TCE - ANEXO IV - Preencher'!J618</f>
        <v>9449</v>
      </c>
      <c r="I609" s="6" t="str">
        <f>IF('[1]TCE - ANEXO IV - Preencher'!K618="","",'[1]TCE - ANEXO IV - Preencher'!K618)</f>
        <v>13/01/2026</v>
      </c>
      <c r="J609" s="5" t="str">
        <f>'[1]TCE - ANEXO IV - Preencher'!L618</f>
        <v>26260105991790000138550010000094491807337101</v>
      </c>
      <c r="K609" s="5" t="str">
        <f>IF(F609="B",LEFT('[1]TCE - ANEXO IV - Preencher'!M618,2),IF(F609="S",LEFT('[1]TCE - ANEXO IV - Preencher'!M618,7),IF('[1]TCE - ANEXO IV - Preencher'!H618="","")))</f>
        <v>26</v>
      </c>
      <c r="L609" s="7">
        <f>'[1]TCE - ANEXO IV - Preencher'!N618</f>
        <v>354.52</v>
      </c>
    </row>
    <row r="610" spans="1:12" s="8" customFormat="1" ht="19.5" customHeight="1" x14ac:dyDescent="0.25">
      <c r="A610" s="3">
        <f>IFERROR(VLOOKUP(B610,'[1]DADOS (OCULTAR)'!$Q$3:$S$136,3,0),"")</f>
        <v>9039744000860</v>
      </c>
      <c r="B610" s="4" t="str">
        <f>'[1]TCE - ANEXO IV - Preencher'!C619</f>
        <v>HOSPITAL DOM HÉLDER CÂMARA - CG. Nº 018/2022</v>
      </c>
      <c r="C610" s="4" t="str">
        <f>'[1]TCE - ANEXO IV - Preencher'!E619</f>
        <v xml:space="preserve">3.8 - Uniformes, Tecidos e Aviamentos </v>
      </c>
      <c r="D610" s="3" t="str">
        <f>'[1]TCE - ANEXO IV - Preencher'!F619</f>
        <v>38.047.695/0001-30</v>
      </c>
      <c r="E610" s="5" t="str">
        <f>'[1]TCE - ANEXO IV - Preencher'!G619</f>
        <v>IMPACTO COMERCIO E REPRESENTACOES LTDA</v>
      </c>
      <c r="F610" s="5" t="str">
        <f>'[1]TCE - ANEXO IV - Preencher'!H619</f>
        <v>B</v>
      </c>
      <c r="G610" s="5" t="str">
        <f>'[1]TCE - ANEXO IV - Preencher'!I619</f>
        <v>S</v>
      </c>
      <c r="H610" s="5" t="str">
        <f>'[1]TCE - ANEXO IV - Preencher'!J619</f>
        <v>000001270</v>
      </c>
      <c r="I610" s="6" t="str">
        <f>IF('[1]TCE - ANEXO IV - Preencher'!K619="","",'[1]TCE - ANEXO IV - Preencher'!K619)</f>
        <v>20/01/2026</v>
      </c>
      <c r="J610" s="5" t="str">
        <f>'[1]TCE - ANEXO IV - Preencher'!L619</f>
        <v>25260138047695000130550010000012701101200744</v>
      </c>
      <c r="K610" s="5" t="str">
        <f>IF(F610="B",LEFT('[1]TCE - ANEXO IV - Preencher'!M619,2),IF(F610="S",LEFT('[1]TCE - ANEXO IV - Preencher'!M619,7),IF('[1]TCE - ANEXO IV - Preencher'!H619="","")))</f>
        <v>25</v>
      </c>
      <c r="L610" s="7">
        <f>'[1]TCE - ANEXO IV - Preencher'!N619</f>
        <v>4249.5</v>
      </c>
    </row>
    <row r="611" spans="1:12" s="8" customFormat="1" ht="19.5" customHeight="1" x14ac:dyDescent="0.25">
      <c r="A611" s="3">
        <f>IFERROR(VLOOKUP(B611,'[1]DADOS (OCULTAR)'!$Q$3:$S$136,3,0),"")</f>
        <v>9039744000860</v>
      </c>
      <c r="B611" s="4" t="str">
        <f>'[1]TCE - ANEXO IV - Preencher'!C620</f>
        <v>HOSPITAL DOM HÉLDER CÂMARA - CG. Nº 018/2022</v>
      </c>
      <c r="C611" s="4" t="str">
        <f>'[1]TCE - ANEXO IV - Preencher'!E620</f>
        <v xml:space="preserve">3.8 - Uniformes, Tecidos e Aviamentos </v>
      </c>
      <c r="D611" s="3" t="str">
        <f>'[1]TCE - ANEXO IV - Preencher'!F620</f>
        <v>55.111.043/0001-36</v>
      </c>
      <c r="E611" s="5" t="str">
        <f>'[1]TCE - ANEXO IV - Preencher'!G620</f>
        <v>A5 DISTRIBUIDORA ATACADISTA DE PRODUTOS LTDA</v>
      </c>
      <c r="F611" s="5" t="str">
        <f>'[1]TCE - ANEXO IV - Preencher'!H620</f>
        <v>B</v>
      </c>
      <c r="G611" s="5" t="str">
        <f>'[1]TCE - ANEXO IV - Preencher'!I620</f>
        <v>S</v>
      </c>
      <c r="H611" s="5" t="str">
        <f>'[1]TCE - ANEXO IV - Preencher'!J620</f>
        <v>000003844</v>
      </c>
      <c r="I611" s="6" t="str">
        <f>IF('[1]TCE - ANEXO IV - Preencher'!K620="","",'[1]TCE - ANEXO IV - Preencher'!K620)</f>
        <v>09/01/2026</v>
      </c>
      <c r="J611" s="5" t="str">
        <f>'[1]TCE - ANEXO IV - Preencher'!L620</f>
        <v>26260155111043000136550010000038441997859956</v>
      </c>
      <c r="K611" s="5" t="str">
        <f>IF(F611="B",LEFT('[1]TCE - ANEXO IV - Preencher'!M620,2),IF(F611="S",LEFT('[1]TCE - ANEXO IV - Preencher'!M620,7),IF('[1]TCE - ANEXO IV - Preencher'!H620="","")))</f>
        <v>26</v>
      </c>
      <c r="L611" s="7">
        <f>'[1]TCE - ANEXO IV - Preencher'!N620</f>
        <v>112.5</v>
      </c>
    </row>
    <row r="612" spans="1:12" s="8" customFormat="1" ht="19.5" customHeight="1" x14ac:dyDescent="0.25">
      <c r="A612" s="3">
        <f>IFERROR(VLOOKUP(B612,'[1]DADOS (OCULTAR)'!$Q$3:$S$136,3,0),"")</f>
        <v>9039744000860</v>
      </c>
      <c r="B612" s="4" t="str">
        <f>'[1]TCE - ANEXO IV - Preencher'!C621</f>
        <v>HOSPITAL DOM HÉLDER CÂMARA - CG. Nº 018/2022</v>
      </c>
      <c r="C612" s="4" t="str">
        <f>'[1]TCE - ANEXO IV - Preencher'!E621</f>
        <v xml:space="preserve">3.8 - Uniformes, Tecidos e Aviamentos </v>
      </c>
      <c r="D612" s="3" t="str">
        <f>'[1]TCE - ANEXO IV - Preencher'!F621</f>
        <v>55.111.043/0001-36</v>
      </c>
      <c r="E612" s="5" t="str">
        <f>'[1]TCE - ANEXO IV - Preencher'!G621</f>
        <v>A5 DISTRIBUIDORA ATACADISTA DE PRODUTOS LTDA</v>
      </c>
      <c r="F612" s="5" t="str">
        <f>'[1]TCE - ANEXO IV - Preencher'!H621</f>
        <v>B</v>
      </c>
      <c r="G612" s="5" t="str">
        <f>'[1]TCE - ANEXO IV - Preencher'!I621</f>
        <v>S</v>
      </c>
      <c r="H612" s="5" t="str">
        <f>'[1]TCE - ANEXO IV - Preencher'!J621</f>
        <v>000003844</v>
      </c>
      <c r="I612" s="6" t="str">
        <f>IF('[1]TCE - ANEXO IV - Preencher'!K621="","",'[1]TCE - ANEXO IV - Preencher'!K621)</f>
        <v>09/01/2026</v>
      </c>
      <c r="J612" s="5" t="str">
        <f>'[1]TCE - ANEXO IV - Preencher'!L621</f>
        <v>26260155111043000136550010000038441997859956</v>
      </c>
      <c r="K612" s="5" t="str">
        <f>IF(F612="B",LEFT('[1]TCE - ANEXO IV - Preencher'!M621,2),IF(F612="S",LEFT('[1]TCE - ANEXO IV - Preencher'!M621,7),IF('[1]TCE - ANEXO IV - Preencher'!H621="","")))</f>
        <v>26</v>
      </c>
      <c r="L612" s="7">
        <f>'[1]TCE - ANEXO IV - Preencher'!N621</f>
        <v>3160</v>
      </c>
    </row>
    <row r="613" spans="1:12" s="8" customFormat="1" ht="19.5" customHeight="1" x14ac:dyDescent="0.25">
      <c r="A613" s="3">
        <f>IFERROR(VLOOKUP(B613,'[1]DADOS (OCULTAR)'!$Q$3:$S$136,3,0),"")</f>
        <v>9039744000860</v>
      </c>
      <c r="B613" s="4" t="str">
        <f>'[1]TCE - ANEXO IV - Preencher'!C622</f>
        <v>HOSPITAL DOM HÉLDER CÂMARA - CG. Nº 018/2022</v>
      </c>
      <c r="C613" s="4" t="str">
        <f>'[1]TCE - ANEXO IV - Preencher'!E622</f>
        <v xml:space="preserve">3.8 - Uniformes, Tecidos e Aviamentos </v>
      </c>
      <c r="D613" s="3" t="str">
        <f>'[1]TCE - ANEXO IV - Preencher'!F622</f>
        <v>05.364.830/0001-11</v>
      </c>
      <c r="E613" s="5" t="str">
        <f>'[1]TCE - ANEXO IV - Preencher'!G622</f>
        <v>EXTIN IND COM E SERVICOS LTDA</v>
      </c>
      <c r="F613" s="5" t="str">
        <f>'[1]TCE - ANEXO IV - Preencher'!H622</f>
        <v>B</v>
      </c>
      <c r="G613" s="5" t="str">
        <f>'[1]TCE - ANEXO IV - Preencher'!I622</f>
        <v>S</v>
      </c>
      <c r="H613" s="5" t="str">
        <f>'[1]TCE - ANEXO IV - Preencher'!J622</f>
        <v>000007525</v>
      </c>
      <c r="I613" s="6" t="str">
        <f>IF('[1]TCE - ANEXO IV - Preencher'!K622="","",'[1]TCE - ANEXO IV - Preencher'!K622)</f>
        <v>05/01/2026</v>
      </c>
      <c r="J613" s="5" t="str">
        <f>'[1]TCE - ANEXO IV - Preencher'!L622</f>
        <v>26260105364830000111550010000075251982355364</v>
      </c>
      <c r="K613" s="5" t="str">
        <f>IF(F613="B",LEFT('[1]TCE - ANEXO IV - Preencher'!M622,2),IF(F613="S",LEFT('[1]TCE - ANEXO IV - Preencher'!M622,7),IF('[1]TCE - ANEXO IV - Preencher'!H622="","")))</f>
        <v>26</v>
      </c>
      <c r="L613" s="7">
        <f>'[1]TCE - ANEXO IV - Preencher'!N622</f>
        <v>7395</v>
      </c>
    </row>
    <row r="614" spans="1:12" s="8" customFormat="1" ht="19.5" customHeight="1" x14ac:dyDescent="0.25">
      <c r="A614" s="3">
        <f>IFERROR(VLOOKUP(B614,'[1]DADOS (OCULTAR)'!$Q$3:$S$136,3,0),"")</f>
        <v>9039744000860</v>
      </c>
      <c r="B614" s="4" t="str">
        <f>'[1]TCE - ANEXO IV - Preencher'!C623</f>
        <v>HOSPITAL DOM HÉLDER CÂMARA - CG. Nº 018/2022</v>
      </c>
      <c r="C614" s="4" t="str">
        <f>'[1]TCE - ANEXO IV - Preencher'!E623</f>
        <v xml:space="preserve">3.8 - Uniformes, Tecidos e Aviamentos </v>
      </c>
      <c r="D614" s="3" t="str">
        <f>'[1]TCE - ANEXO IV - Preencher'!F623</f>
        <v>04.004.741/0001-00</v>
      </c>
      <c r="E614" s="5" t="str">
        <f>'[1]TCE - ANEXO IV - Preencher'!G623</f>
        <v>NORLUX LTDA-ME</v>
      </c>
      <c r="F614" s="5" t="str">
        <f>'[1]TCE - ANEXO IV - Preencher'!H623</f>
        <v>B</v>
      </c>
      <c r="G614" s="5" t="str">
        <f>'[1]TCE - ANEXO IV - Preencher'!I623</f>
        <v>S</v>
      </c>
      <c r="H614" s="5" t="str">
        <f>'[1]TCE - ANEXO IV - Preencher'!J623</f>
        <v>000012769</v>
      </c>
      <c r="I614" s="6" t="str">
        <f>IF('[1]TCE - ANEXO IV - Preencher'!K623="","",'[1]TCE - ANEXO IV - Preencher'!K623)</f>
        <v>14/01/2026</v>
      </c>
      <c r="J614" s="5" t="str">
        <f>'[1]TCE - ANEXO IV - Preencher'!L623</f>
        <v>26260104004741000100550010000127691000098741</v>
      </c>
      <c r="K614" s="5" t="str">
        <f>IF(F614="B",LEFT('[1]TCE - ANEXO IV - Preencher'!M623,2),IF(F614="S",LEFT('[1]TCE - ANEXO IV - Preencher'!M623,7),IF('[1]TCE - ANEXO IV - Preencher'!H623="","")))</f>
        <v>26</v>
      </c>
      <c r="L614" s="7">
        <f>'[1]TCE - ANEXO IV - Preencher'!N623</f>
        <v>156</v>
      </c>
    </row>
    <row r="615" spans="1:12" s="8" customFormat="1" ht="19.5" customHeight="1" x14ac:dyDescent="0.25">
      <c r="A615" s="3">
        <f>IFERROR(VLOOKUP(B615,'[1]DADOS (OCULTAR)'!$Q$3:$S$136,3,0),"")</f>
        <v>9039744000860</v>
      </c>
      <c r="B615" s="4" t="str">
        <f>'[1]TCE - ANEXO IV - Preencher'!C624</f>
        <v>HOSPITAL DOM HÉLDER CÂMARA - CG. Nº 018/2022</v>
      </c>
      <c r="C615" s="4" t="str">
        <f>'[1]TCE - ANEXO IV - Preencher'!E624</f>
        <v xml:space="preserve">3.8 - Uniformes, Tecidos e Aviamentos </v>
      </c>
      <c r="D615" s="3" t="str">
        <f>'[1]TCE - ANEXO IV - Preencher'!F624</f>
        <v>10.891.852/0001-70</v>
      </c>
      <c r="E615" s="5" t="str">
        <f>'[1]TCE - ANEXO IV - Preencher'!G624</f>
        <v>SMART SUPRIMENTOS DIST DE PROD DE HIGIENE E LIMPEZA LTDA</v>
      </c>
      <c r="F615" s="5" t="str">
        <f>'[1]TCE - ANEXO IV - Preencher'!H624</f>
        <v>B</v>
      </c>
      <c r="G615" s="5" t="str">
        <f>'[1]TCE - ANEXO IV - Preencher'!I624</f>
        <v>S</v>
      </c>
      <c r="H615" s="5" t="str">
        <f>'[1]TCE - ANEXO IV - Preencher'!J624</f>
        <v>000058340</v>
      </c>
      <c r="I615" s="6" t="str">
        <f>IF('[1]TCE - ANEXO IV - Preencher'!K624="","",'[1]TCE - ANEXO IV - Preencher'!K624)</f>
        <v>14/01/2026</v>
      </c>
      <c r="J615" s="5" t="str">
        <f>'[1]TCE - ANEXO IV - Preencher'!L624</f>
        <v>26260110891852000170550010000583401260583404</v>
      </c>
      <c r="K615" s="5" t="str">
        <f>IF(F615="B",LEFT('[1]TCE - ANEXO IV - Preencher'!M624,2),IF(F615="S",LEFT('[1]TCE - ANEXO IV - Preencher'!M624,7),IF('[1]TCE - ANEXO IV - Preencher'!H624="","")))</f>
        <v>26</v>
      </c>
      <c r="L615" s="7">
        <f>'[1]TCE - ANEXO IV - Preencher'!N624</f>
        <v>210</v>
      </c>
    </row>
    <row r="616" spans="1:12" s="8" customFormat="1" ht="19.5" customHeight="1" x14ac:dyDescent="0.25">
      <c r="A616" s="3">
        <f>IFERROR(VLOOKUP(B616,'[1]DADOS (OCULTAR)'!$Q$3:$S$136,3,0),"")</f>
        <v>9039744000860</v>
      </c>
      <c r="B616" s="4" t="str">
        <f>'[1]TCE - ANEXO IV - Preencher'!C625</f>
        <v>HOSPITAL DOM HÉLDER CÂMARA - CG. Nº 018/2022</v>
      </c>
      <c r="C616" s="4" t="str">
        <f>'[1]TCE - ANEXO IV - Preencher'!E625</f>
        <v xml:space="preserve">3.8 - Uniformes, Tecidos e Aviamentos </v>
      </c>
      <c r="D616" s="3" t="str">
        <f>'[1]TCE - ANEXO IV - Preencher'!F625</f>
        <v>11.449.180/0001-00</v>
      </c>
      <c r="E616" s="5" t="str">
        <f>'[1]TCE - ANEXO IV - Preencher'!G625</f>
        <v>DPROSMED DISTRIB. DE PRODUTOS MEDICOS HOSPITALARES EIRELI</v>
      </c>
      <c r="F616" s="5" t="str">
        <f>'[1]TCE - ANEXO IV - Preencher'!H625</f>
        <v>B</v>
      </c>
      <c r="G616" s="5" t="str">
        <f>'[1]TCE - ANEXO IV - Preencher'!I625</f>
        <v>S</v>
      </c>
      <c r="H616" s="5" t="str">
        <f>'[1]TCE - ANEXO IV - Preencher'!J625</f>
        <v>00030605</v>
      </c>
      <c r="I616" s="6" t="str">
        <f>IF('[1]TCE - ANEXO IV - Preencher'!K625="","",'[1]TCE - ANEXO IV - Preencher'!K625)</f>
        <v>13/01/2026</v>
      </c>
      <c r="J616" s="5" t="str">
        <f>'[1]TCE - ANEXO IV - Preencher'!L625</f>
        <v>26260111449180000290550010000306051000719394</v>
      </c>
      <c r="K616" s="5" t="str">
        <f>IF(F616="B",LEFT('[1]TCE - ANEXO IV - Preencher'!M625,2),IF(F616="S",LEFT('[1]TCE - ANEXO IV - Preencher'!M625,7),IF('[1]TCE - ANEXO IV - Preencher'!H625="","")))</f>
        <v>26</v>
      </c>
      <c r="L616" s="7">
        <f>'[1]TCE - ANEXO IV - Preencher'!N625</f>
        <v>112</v>
      </c>
    </row>
    <row r="617" spans="1:12" s="8" customFormat="1" ht="19.5" customHeight="1" x14ac:dyDescent="0.25">
      <c r="A617" s="3">
        <f>IFERROR(VLOOKUP(B617,'[1]DADOS (OCULTAR)'!$Q$3:$S$136,3,0),"")</f>
        <v>9039744000860</v>
      </c>
      <c r="B617" s="4" t="str">
        <f>'[1]TCE - ANEXO IV - Preencher'!C626</f>
        <v>HOSPITAL DOM HÉLDER CÂMARA - CG. Nº 018/2022</v>
      </c>
      <c r="C617" s="4" t="str">
        <f>'[1]TCE - ANEXO IV - Preencher'!E626</f>
        <v xml:space="preserve">3.8 - Uniformes, Tecidos e Aviamentos </v>
      </c>
      <c r="D617" s="3" t="str">
        <f>'[1]TCE - ANEXO IV - Preencher'!F626</f>
        <v>10.779.833/0001-56</v>
      </c>
      <c r="E617" s="5" t="str">
        <f>'[1]TCE - ANEXO IV - Preencher'!G626</f>
        <v>MEDICAL MERCANTIL DE APAR MEDICA LTDA</v>
      </c>
      <c r="F617" s="5" t="str">
        <f>'[1]TCE - ANEXO IV - Preencher'!H626</f>
        <v>B</v>
      </c>
      <c r="G617" s="5" t="str">
        <f>'[1]TCE - ANEXO IV - Preencher'!I626</f>
        <v>S</v>
      </c>
      <c r="H617" s="5" t="str">
        <f>'[1]TCE - ANEXO IV - Preencher'!J626</f>
        <v>000662800</v>
      </c>
      <c r="I617" s="6" t="str">
        <f>IF('[1]TCE - ANEXO IV - Preencher'!K626="","",'[1]TCE - ANEXO IV - Preencher'!K626)</f>
        <v>15/01/2026</v>
      </c>
      <c r="J617" s="5" t="str">
        <f>'[1]TCE - ANEXO IV - Preencher'!L626</f>
        <v>26260110779833000156550010006628001664826009</v>
      </c>
      <c r="K617" s="5" t="str">
        <f>IF(F617="B",LEFT('[1]TCE - ANEXO IV - Preencher'!M626,2),IF(F617="S",LEFT('[1]TCE - ANEXO IV - Preencher'!M626,7),IF('[1]TCE - ANEXO IV - Preencher'!H626="","")))</f>
        <v>26</v>
      </c>
      <c r="L617" s="7">
        <f>'[1]TCE - ANEXO IV - Preencher'!N626</f>
        <v>2590.4</v>
      </c>
    </row>
    <row r="618" spans="1:12" s="8" customFormat="1" ht="19.5" customHeight="1" x14ac:dyDescent="0.25">
      <c r="A618" s="3">
        <f>IFERROR(VLOOKUP(B618,'[1]DADOS (OCULTAR)'!$Q$3:$S$136,3,0),"")</f>
        <v>9039744000860</v>
      </c>
      <c r="B618" s="4" t="str">
        <f>'[1]TCE - ANEXO IV - Preencher'!C627</f>
        <v>HOSPITAL DOM HÉLDER CÂMARA - CG. Nº 018/2022</v>
      </c>
      <c r="C618" s="4" t="str">
        <f>'[1]TCE - ANEXO IV - Preencher'!E627</f>
        <v xml:space="preserve">3.8 - Uniformes, Tecidos e Aviamentos </v>
      </c>
      <c r="D618" s="3" t="str">
        <f>'[1]TCE - ANEXO IV - Preencher'!F627</f>
        <v>62.545.815/0001-03</v>
      </c>
      <c r="E618" s="5" t="str">
        <f>'[1]TCE - ANEXO IV - Preencher'!G627</f>
        <v>W D N COMERCIO E SERVICOS LTDA</v>
      </c>
      <c r="F618" s="5" t="str">
        <f>'[1]TCE - ANEXO IV - Preencher'!H627</f>
        <v>B</v>
      </c>
      <c r="G618" s="5" t="str">
        <f>'[1]TCE - ANEXO IV - Preencher'!I627</f>
        <v>S</v>
      </c>
      <c r="H618" s="5" t="str">
        <f>'[1]TCE - ANEXO IV - Preencher'!J627</f>
        <v>178</v>
      </c>
      <c r="I618" s="6" t="str">
        <f>IF('[1]TCE - ANEXO IV - Preencher'!K627="","",'[1]TCE - ANEXO IV - Preencher'!K627)</f>
        <v>19/01/2026</v>
      </c>
      <c r="J618" s="5" t="str">
        <f>'[1]TCE - ANEXO IV - Preencher'!L627</f>
        <v>26260162545815000103550010000001781298779102</v>
      </c>
      <c r="K618" s="5" t="str">
        <f>IF(F618="B",LEFT('[1]TCE - ANEXO IV - Preencher'!M627,2),IF(F618="S",LEFT('[1]TCE - ANEXO IV - Preencher'!M627,7),IF('[1]TCE - ANEXO IV - Preencher'!H627="","")))</f>
        <v>26</v>
      </c>
      <c r="L618" s="7">
        <f>'[1]TCE - ANEXO IV - Preencher'!N627</f>
        <v>216</v>
      </c>
    </row>
    <row r="619" spans="1:12" s="8" customFormat="1" ht="19.5" customHeight="1" x14ac:dyDescent="0.25">
      <c r="A619" s="3">
        <f>IFERROR(VLOOKUP(B619,'[1]DADOS (OCULTAR)'!$Q$3:$S$136,3,0),"")</f>
        <v>9039744000860</v>
      </c>
      <c r="B619" s="4" t="str">
        <f>'[1]TCE - ANEXO IV - Preencher'!C628</f>
        <v>HOSPITAL DOM HÉLDER CÂMARA - CG. Nº 018/2022</v>
      </c>
      <c r="C619" s="4" t="str">
        <f>'[1]TCE - ANEXO IV - Preencher'!E628</f>
        <v xml:space="preserve">3.8 - Uniformes, Tecidos e Aviamentos </v>
      </c>
      <c r="D619" s="3" t="str">
        <f>'[1]TCE - ANEXO IV - Preencher'!F628</f>
        <v>22.006.201/0001-39</v>
      </c>
      <c r="E619" s="5" t="str">
        <f>'[1]TCE - ANEXO IV - Preencher'!G628</f>
        <v>FORTPEL COMERCIO DE DESCARTAVEIS LTDA</v>
      </c>
      <c r="F619" s="5" t="str">
        <f>'[1]TCE - ANEXO IV - Preencher'!H628</f>
        <v>B</v>
      </c>
      <c r="G619" s="5" t="str">
        <f>'[1]TCE - ANEXO IV - Preencher'!I628</f>
        <v>S</v>
      </c>
      <c r="H619" s="5" t="str">
        <f>'[1]TCE - ANEXO IV - Preencher'!J628</f>
        <v>360279</v>
      </c>
      <c r="I619" s="6" t="str">
        <f>IF('[1]TCE - ANEXO IV - Preencher'!K628="","",'[1]TCE - ANEXO IV - Preencher'!K628)</f>
        <v>13/01/2026</v>
      </c>
      <c r="J619" s="5" t="str">
        <f>'[1]TCE - ANEXO IV - Preencher'!L628</f>
        <v>26260122006201000139550000003602791103602790</v>
      </c>
      <c r="K619" s="5" t="str">
        <f>IF(F619="B",LEFT('[1]TCE - ANEXO IV - Preencher'!M628,2),IF(F619="S",LEFT('[1]TCE - ANEXO IV - Preencher'!M628,7),IF('[1]TCE - ANEXO IV - Preencher'!H628="","")))</f>
        <v>26</v>
      </c>
      <c r="L619" s="7">
        <f>'[1]TCE - ANEXO IV - Preencher'!N628</f>
        <v>428.5</v>
      </c>
    </row>
    <row r="620" spans="1:12" s="8" customFormat="1" ht="19.5" customHeight="1" x14ac:dyDescent="0.25">
      <c r="A620" s="3">
        <f>IFERROR(VLOOKUP(B620,'[1]DADOS (OCULTAR)'!$Q$3:$S$136,3,0),"")</f>
        <v>9039744000860</v>
      </c>
      <c r="B620" s="4" t="str">
        <f>'[1]TCE - ANEXO IV - Preencher'!C629</f>
        <v>HOSPITAL DOM HÉLDER CÂMARA - CG. Nº 018/2022</v>
      </c>
      <c r="C620" s="4" t="str">
        <f>'[1]TCE - ANEXO IV - Preencher'!E629</f>
        <v xml:space="preserve">3.8 - Uniformes, Tecidos e Aviamentos </v>
      </c>
      <c r="D620" s="3" t="str">
        <f>'[1]TCE - ANEXO IV - Preencher'!F629</f>
        <v>39.953.513/0001-52</v>
      </c>
      <c r="E620" s="5" t="str">
        <f>'[1]TCE - ANEXO IV - Preencher'!G629</f>
        <v>COMERCIAL RECIFE LTDA</v>
      </c>
      <c r="F620" s="5" t="str">
        <f>'[1]TCE - ANEXO IV - Preencher'!H629</f>
        <v>B</v>
      </c>
      <c r="G620" s="5" t="str">
        <f>'[1]TCE - ANEXO IV - Preencher'!I629</f>
        <v>S</v>
      </c>
      <c r="H620" s="5" t="str">
        <f>'[1]TCE - ANEXO IV - Preencher'!J629</f>
        <v>455</v>
      </c>
      <c r="I620" s="6" t="str">
        <f>IF('[1]TCE - ANEXO IV - Preencher'!K629="","",'[1]TCE - ANEXO IV - Preencher'!K629)</f>
        <v>13/01/2026</v>
      </c>
      <c r="J620" s="5" t="str">
        <f>'[1]TCE - ANEXO IV - Preencher'!L629</f>
        <v>26260139953513000152550010000004551100004554</v>
      </c>
      <c r="K620" s="5" t="str">
        <f>IF(F620="B",LEFT('[1]TCE - ANEXO IV - Preencher'!M629,2),IF(F620="S",LEFT('[1]TCE - ANEXO IV - Preencher'!M629,7),IF('[1]TCE - ANEXO IV - Preencher'!H629="","")))</f>
        <v>26</v>
      </c>
      <c r="L620" s="7">
        <f>'[1]TCE - ANEXO IV - Preencher'!N629</f>
        <v>55.6</v>
      </c>
    </row>
    <row r="621" spans="1:12" s="8" customFormat="1" ht="19.5" customHeight="1" x14ac:dyDescent="0.25">
      <c r="A621" s="3">
        <f>IFERROR(VLOOKUP(B621,'[1]DADOS (OCULTAR)'!$Q$3:$S$136,3,0),"")</f>
        <v>9039744000860</v>
      </c>
      <c r="B621" s="4" t="str">
        <f>'[1]TCE - ANEXO IV - Preencher'!C630</f>
        <v>HOSPITAL DOM HÉLDER CÂMARA - CG. Nº 018/2022</v>
      </c>
      <c r="C621" s="4" t="str">
        <f>'[1]TCE - ANEXO IV - Preencher'!E630</f>
        <v>1.99 - Outras Despesas com Pessoal</v>
      </c>
      <c r="D621" s="3">
        <f>'[1]TCE - ANEXO IV - Preencher'!F630</f>
        <v>9759606000260</v>
      </c>
      <c r="E621" s="5" t="str">
        <f>'[1]TCE - ANEXO IV - Preencher'!G630</f>
        <v>Bilhetagem Eletronica Municipal (Bem Facil)</v>
      </c>
      <c r="F621" s="5" t="str">
        <f>'[1]TCE - ANEXO IV - Preencher'!H630</f>
        <v>S</v>
      </c>
      <c r="G621" s="5" t="str">
        <f>'[1]TCE - ANEXO IV - Preencher'!I630</f>
        <v>N</v>
      </c>
      <c r="H621" s="5">
        <f>'[1]TCE - ANEXO IV - Preencher'!J630</f>
        <v>83690</v>
      </c>
      <c r="I621" s="6">
        <f>IF('[1]TCE - ANEXO IV - Preencher'!K630="","",'[1]TCE - ANEXO IV - Preencher'!K630)</f>
        <v>46014</v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>2611606</v>
      </c>
      <c r="L621" s="7">
        <f>'[1]TCE - ANEXO IV - Preencher'!N630</f>
        <v>6998.44</v>
      </c>
    </row>
    <row r="622" spans="1:12" s="8" customFormat="1" ht="19.5" customHeight="1" x14ac:dyDescent="0.25">
      <c r="A622" s="3">
        <f>IFERROR(VLOOKUP(B622,'[1]DADOS (OCULTAR)'!$Q$3:$S$136,3,0),"")</f>
        <v>9039744000860</v>
      </c>
      <c r="B622" s="4" t="str">
        <f>'[1]TCE - ANEXO IV - Preencher'!C631</f>
        <v>HOSPITAL DOM HÉLDER CÂMARA - CG. Nº 018/2022</v>
      </c>
      <c r="C622" s="4" t="str">
        <f>'[1]TCE - ANEXO IV - Preencher'!E631</f>
        <v>1.99 - Outras Despesas com Pessoal</v>
      </c>
      <c r="D622" s="3">
        <f>'[1]TCE - ANEXO IV - Preencher'!F631</f>
        <v>2102498000129</v>
      </c>
      <c r="E622" s="5" t="str">
        <f>'[1]TCE - ANEXO IV - Preencher'!G631</f>
        <v xml:space="preserve">Mag Seguros </v>
      </c>
      <c r="F622" s="5" t="str">
        <f>'[1]TCE - ANEXO IV - Preencher'!H631</f>
        <v>S</v>
      </c>
      <c r="G622" s="5" t="str">
        <f>'[1]TCE - ANEXO IV - Preencher'!I631</f>
        <v>N</v>
      </c>
      <c r="H622" s="5">
        <f>'[1]TCE - ANEXO IV - Preencher'!J631</f>
        <v>32</v>
      </c>
      <c r="I622" s="6">
        <f>IF('[1]TCE - ANEXO IV - Preencher'!K631="","",'[1]TCE - ANEXO IV - Preencher'!K631)</f>
        <v>46065</v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>2611606</v>
      </c>
      <c r="L622" s="7">
        <f>'[1]TCE - ANEXO IV - Preencher'!N631</f>
        <v>3280.8</v>
      </c>
    </row>
    <row r="623" spans="1:12" s="8" customFormat="1" ht="19.5" customHeight="1" x14ac:dyDescent="0.25">
      <c r="A623" s="3">
        <f>IFERROR(VLOOKUP(B623,'[1]DADOS (OCULTAR)'!$Q$3:$S$136,3,0),"")</f>
        <v>9039744000860</v>
      </c>
      <c r="B623" s="4" t="str">
        <f>'[1]TCE - ANEXO IV - Preencher'!C632</f>
        <v>HOSPITAL DOM HÉLDER CÂMARA - CG. Nº 018/2022</v>
      </c>
      <c r="C623" s="4" t="str">
        <f>'[1]TCE - ANEXO IV - Preencher'!E632</f>
        <v>1.99 - Outras Despesas com Pessoal</v>
      </c>
      <c r="D623" s="3">
        <f>'[1]TCE - ANEXO IV - Preencher'!F632</f>
        <v>24441891000180</v>
      </c>
      <c r="E623" s="5" t="str">
        <f>'[1]TCE - ANEXO IV - Preencher'!G632</f>
        <v xml:space="preserve">Rodoviaria Borborema </v>
      </c>
      <c r="F623" s="5" t="str">
        <f>'[1]TCE - ANEXO IV - Preencher'!H632</f>
        <v>S</v>
      </c>
      <c r="G623" s="5" t="str">
        <f>'[1]TCE - ANEXO IV - Preencher'!I632</f>
        <v>N</v>
      </c>
      <c r="H623" s="5">
        <f>'[1]TCE - ANEXO IV - Preencher'!J632</f>
        <v>48850</v>
      </c>
      <c r="I623" s="6">
        <f>IF('[1]TCE - ANEXO IV - Preencher'!K632="","",'[1]TCE - ANEXO IV - Preencher'!K632)</f>
        <v>46020</v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>2611606</v>
      </c>
      <c r="L623" s="7">
        <f>'[1]TCE - ANEXO IV - Preencher'!N632</f>
        <v>13510</v>
      </c>
    </row>
    <row r="624" spans="1:12" s="8" customFormat="1" ht="19.5" customHeight="1" x14ac:dyDescent="0.25">
      <c r="A624" s="3">
        <f>IFERROR(VLOOKUP(B624,'[1]DADOS (OCULTAR)'!$Q$3:$S$136,3,0),"")</f>
        <v>9039744000860</v>
      </c>
      <c r="B624" s="4" t="str">
        <f>'[1]TCE - ANEXO IV - Preencher'!C633</f>
        <v>HOSPITAL DOM HÉLDER CÂMARA - CG. Nº 018/2022</v>
      </c>
      <c r="C624" s="4" t="str">
        <f>'[1]TCE - ANEXO IV - Preencher'!E633</f>
        <v>1.99 - Outras Despesas com Pessoal</v>
      </c>
      <c r="D624" s="3">
        <f>'[1]TCE - ANEXO IV - Preencher'!F633</f>
        <v>41070889000160</v>
      </c>
      <c r="E624" s="5" t="str">
        <f>'[1]TCE - ANEXO IV - Preencher'!G633</f>
        <v>Transporte e Serviços Astro Ltda-ME (Astrotur)</v>
      </c>
      <c r="F624" s="5" t="str">
        <f>'[1]TCE - ANEXO IV - Preencher'!H633</f>
        <v>S</v>
      </c>
      <c r="G624" s="5" t="str">
        <f>'[1]TCE - ANEXO IV - Preencher'!I633</f>
        <v>S</v>
      </c>
      <c r="H624" s="5">
        <f>'[1]TCE - ANEXO IV - Preencher'!J633</f>
        <v>12253</v>
      </c>
      <c r="I624" s="6">
        <f>IF('[1]TCE - ANEXO IV - Preencher'!K633="","",'[1]TCE - ANEXO IV - Preencher'!K633)</f>
        <v>46055</v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>2611606</v>
      </c>
      <c r="L624" s="7">
        <f>'[1]TCE - ANEXO IV - Preencher'!N633</f>
        <v>110959.67999999999</v>
      </c>
    </row>
    <row r="625" spans="1:12" s="8" customFormat="1" ht="19.5" customHeight="1" x14ac:dyDescent="0.25">
      <c r="A625" s="3">
        <f>IFERROR(VLOOKUP(B625,'[1]DADOS (OCULTAR)'!$Q$3:$S$136,3,0),"")</f>
        <v>9039744000860</v>
      </c>
      <c r="B625" s="4" t="str">
        <f>'[1]TCE - ANEXO IV - Preencher'!C634</f>
        <v>HOSPITAL DOM HÉLDER CÂMARA - CG. Nº 018/2022</v>
      </c>
      <c r="C625" s="4" t="str">
        <f>'[1]TCE - ANEXO IV - Preencher'!E634</f>
        <v>1.99 - Outras Despesas com Pessoal</v>
      </c>
      <c r="D625" s="3">
        <f>'[1]TCE - ANEXO IV - Preencher'!F634</f>
        <v>9759606000180</v>
      </c>
      <c r="E625" s="5" t="str">
        <f>'[1]TCE - ANEXO IV - Preencher'!G634</f>
        <v>Vem - Vale Eletronico Metropolitano - GERAL</v>
      </c>
      <c r="F625" s="5" t="str">
        <f>'[1]TCE - ANEXO IV - Preencher'!H634</f>
        <v>S</v>
      </c>
      <c r="G625" s="5" t="str">
        <f>'[1]TCE - ANEXO IV - Preencher'!I634</f>
        <v>N</v>
      </c>
      <c r="H625" s="5">
        <f>'[1]TCE - ANEXO IV - Preencher'!J634</f>
        <v>23175424</v>
      </c>
      <c r="I625" s="6">
        <f>IF('[1]TCE - ANEXO IV - Preencher'!K634="","",'[1]TCE - ANEXO IV - Preencher'!K634)</f>
        <v>46014</v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>2611606</v>
      </c>
      <c r="L625" s="7">
        <f>'[1]TCE - ANEXO IV - Preencher'!N634</f>
        <v>58829.1</v>
      </c>
    </row>
    <row r="626" spans="1:12" s="8" customFormat="1" ht="19.5" customHeight="1" x14ac:dyDescent="0.25">
      <c r="A626" s="3">
        <f>IFERROR(VLOOKUP(B626,'[1]DADOS (OCULTAR)'!$Q$3:$S$136,3,0),"")</f>
        <v>9039744000860</v>
      </c>
      <c r="B626" s="4" t="str">
        <f>'[1]TCE - ANEXO IV - Preencher'!C635</f>
        <v>HOSPITAL DOM HÉLDER CÂMARA - CG. Nº 018/2022</v>
      </c>
      <c r="C626" s="4" t="str">
        <f>'[1]TCE - ANEXO IV - Preencher'!E635</f>
        <v>1.99 - Outras Despesas com Pessoal</v>
      </c>
      <c r="D626" s="3">
        <f>'[1]TCE - ANEXO IV - Preencher'!F635</f>
        <v>9759606000180</v>
      </c>
      <c r="E626" s="5" t="str">
        <f>'[1]TCE - ANEXO IV - Preencher'!G635</f>
        <v>Vem - Vale Eletronico Metropolitano - JOVEM</v>
      </c>
      <c r="F626" s="5" t="str">
        <f>'[1]TCE - ANEXO IV - Preencher'!H635</f>
        <v>S</v>
      </c>
      <c r="G626" s="5" t="str">
        <f>'[1]TCE - ANEXO IV - Preencher'!I635</f>
        <v>N</v>
      </c>
      <c r="H626" s="5">
        <f>'[1]TCE - ANEXO IV - Preencher'!J635</f>
        <v>23175112</v>
      </c>
      <c r="I626" s="6">
        <f>IF('[1]TCE - ANEXO IV - Preencher'!K635="","",'[1]TCE - ANEXO IV - Preencher'!K635)</f>
        <v>46014</v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>2611606</v>
      </c>
      <c r="L626" s="7">
        <f>'[1]TCE - ANEXO IV - Preencher'!N635</f>
        <v>1941.5</v>
      </c>
    </row>
    <row r="627" spans="1:12" s="8" customFormat="1" ht="19.5" customHeight="1" x14ac:dyDescent="0.25">
      <c r="A627" s="3">
        <f>IFERROR(VLOOKUP(B627,'[1]DADOS (OCULTAR)'!$Q$3:$S$136,3,0),"")</f>
        <v>9039744000860</v>
      </c>
      <c r="B627" s="4" t="str">
        <f>'[1]TCE - ANEXO IV - Preencher'!C636</f>
        <v>HOSPITAL DOM HÉLDER CÂMARA - CG. Nº 018/2022</v>
      </c>
      <c r="C627" s="4" t="str">
        <f>'[1]TCE - ANEXO IV - Preencher'!E636</f>
        <v>1.99 - Outras Despesas com Pessoal</v>
      </c>
      <c r="D627" s="3">
        <f>'[1]TCE - ANEXO IV - Preencher'!F636</f>
        <v>9759606000180</v>
      </c>
      <c r="E627" s="5" t="str">
        <f>'[1]TCE - ANEXO IV - Preencher'!G636</f>
        <v xml:space="preserve">Vem - Vale Eletronico Metropolitano - BEM FACIL COMPLEMENTAR </v>
      </c>
      <c r="F627" s="5" t="str">
        <f>'[1]TCE - ANEXO IV - Preencher'!H636</f>
        <v>s</v>
      </c>
      <c r="G627" s="5" t="str">
        <f>'[1]TCE - ANEXO IV - Preencher'!I636</f>
        <v>N</v>
      </c>
      <c r="H627" s="5">
        <f>'[1]TCE - ANEXO IV - Preencher'!J636</f>
        <v>23366468</v>
      </c>
      <c r="I627" s="6">
        <f>IF('[1]TCE - ANEXO IV - Preencher'!K636="","",'[1]TCE - ANEXO IV - Preencher'!K636)</f>
        <v>46031</v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>2611606</v>
      </c>
      <c r="L627" s="7">
        <f>'[1]TCE - ANEXO IV - Preencher'!N636</f>
        <v>297.5</v>
      </c>
    </row>
    <row r="628" spans="1:12" s="8" customFormat="1" ht="19.5" customHeight="1" x14ac:dyDescent="0.25">
      <c r="A628" s="3">
        <f>IFERROR(VLOOKUP(B628,'[1]DADOS (OCULTAR)'!$Q$3:$S$136,3,0),"")</f>
        <v>9039744000860</v>
      </c>
      <c r="B628" s="4" t="str">
        <f>'[1]TCE - ANEXO IV - Preencher'!C637</f>
        <v>HOSPITAL DOM HÉLDER CÂMARA - CG. Nº 018/2022</v>
      </c>
      <c r="C628" s="4" t="str">
        <f>'[1]TCE - ANEXO IV - Preencher'!E637</f>
        <v>1.99 - Outras Despesas com Pessoal</v>
      </c>
      <c r="D628" s="3">
        <f>'[1]TCE - ANEXO IV - Preencher'!F637</f>
        <v>9759606000260</v>
      </c>
      <c r="E628" s="5" t="str">
        <f>'[1]TCE - ANEXO IV - Preencher'!G637</f>
        <v xml:space="preserve">Vem - Vale Eletronico Metropolitano - BEM FACIL COMPLEMENTAR </v>
      </c>
      <c r="F628" s="5" t="str">
        <f>'[1]TCE - ANEXO IV - Preencher'!H637</f>
        <v>S</v>
      </c>
      <c r="G628" s="5" t="str">
        <f>'[1]TCE - ANEXO IV - Preencher'!I637</f>
        <v>N</v>
      </c>
      <c r="H628" s="5">
        <f>'[1]TCE - ANEXO IV - Preencher'!J637</f>
        <v>23571466</v>
      </c>
      <c r="I628" s="6">
        <f>IF('[1]TCE - ANEXO IV - Preencher'!K637="","",'[1]TCE - ANEXO IV - Preencher'!K637)</f>
        <v>46043</v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>2611606</v>
      </c>
      <c r="L628" s="7">
        <f>'[1]TCE - ANEXO IV - Preencher'!N637</f>
        <v>575.17999999999995</v>
      </c>
    </row>
    <row r="629" spans="1:12" s="8" customFormat="1" ht="19.5" customHeight="1" x14ac:dyDescent="0.25">
      <c r="A629" s="3">
        <f>IFERROR(VLOOKUP(B629,'[1]DADOS (OCULTAR)'!$Q$3:$S$136,3,0),"")</f>
        <v>9039744000860</v>
      </c>
      <c r="B629" s="4" t="str">
        <f>'[1]TCE - ANEXO IV - Preencher'!C638</f>
        <v>HOSPITAL DOM HÉLDER CÂMARA - CG. Nº 018/2022</v>
      </c>
      <c r="C629" s="4" t="str">
        <f>'[1]TCE - ANEXO IV - Preencher'!E638</f>
        <v>1.99 - Outras Despesas com Pessoal</v>
      </c>
      <c r="D629" s="3">
        <f>'[1]TCE - ANEXO IV - Preencher'!F638</f>
        <v>9759606000260</v>
      </c>
      <c r="E629" s="5" t="str">
        <f>'[1]TCE - ANEXO IV - Preencher'!G638</f>
        <v xml:space="preserve">Vem - Vale Eletronico Metropolitano - BEM FACIL COMPLEMENTAR </v>
      </c>
      <c r="F629" s="5" t="str">
        <f>'[1]TCE - ANEXO IV - Preencher'!H638</f>
        <v>S</v>
      </c>
      <c r="G629" s="5" t="str">
        <f>'[1]TCE - ANEXO IV - Preencher'!I638</f>
        <v>N</v>
      </c>
      <c r="H629" s="5">
        <f>'[1]TCE - ANEXO IV - Preencher'!J638</f>
        <v>23571389</v>
      </c>
      <c r="I629" s="6">
        <f>IF('[1]TCE - ANEXO IV - Preencher'!K638="","",'[1]TCE - ANEXO IV - Preencher'!K638)</f>
        <v>46043</v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>2611606</v>
      </c>
      <c r="L629" s="7">
        <f>'[1]TCE - ANEXO IV - Preencher'!N638</f>
        <v>107.98</v>
      </c>
    </row>
    <row r="630" spans="1:12" s="8" customFormat="1" ht="19.5" customHeight="1" x14ac:dyDescent="0.25">
      <c r="A630" s="3">
        <f>IFERROR(VLOOKUP(B630,'[1]DADOS (OCULTAR)'!$Q$3:$S$136,3,0),"")</f>
        <v>9039744000860</v>
      </c>
      <c r="B630" s="4" t="str">
        <f>'[1]TCE - ANEXO IV - Preencher'!C639</f>
        <v>HOSPITAL DOM HÉLDER CÂMARA - CG. Nº 018/2022</v>
      </c>
      <c r="C630" s="4" t="str">
        <f>'[1]TCE - ANEXO IV - Preencher'!E639</f>
        <v>1.99 - Outras Despesas com Pessoal</v>
      </c>
      <c r="D630" s="3">
        <f>'[1]TCE - ANEXO IV - Preencher'!F639</f>
        <v>9759606000260</v>
      </c>
      <c r="E630" s="5" t="str">
        <f>'[1]TCE - ANEXO IV - Preencher'!G639</f>
        <v xml:space="preserve">Vem - Vale Eletronico Metropolitano - GERAL COMPLEMENTAR </v>
      </c>
      <c r="F630" s="5" t="str">
        <f>'[1]TCE - ANEXO IV - Preencher'!H639</f>
        <v>S</v>
      </c>
      <c r="G630" s="5" t="str">
        <f>'[1]TCE - ANEXO IV - Preencher'!I639</f>
        <v>N</v>
      </c>
      <c r="H630" s="5">
        <f>'[1]TCE - ANEXO IV - Preencher'!J639</f>
        <v>490006</v>
      </c>
      <c r="I630" s="6">
        <f>IF('[1]TCE - ANEXO IV - Preencher'!K639="","",'[1]TCE - ANEXO IV - Preencher'!K639)</f>
        <v>46031</v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>2611606</v>
      </c>
      <c r="L630" s="7">
        <f>'[1]TCE - ANEXO IV - Preencher'!N639</f>
        <v>192</v>
      </c>
    </row>
    <row r="631" spans="1:12" s="8" customFormat="1" ht="19.5" customHeight="1" x14ac:dyDescent="0.25">
      <c r="A631" s="3">
        <f>IFERROR(VLOOKUP(B631,'[1]DADOS (OCULTAR)'!$Q$3:$S$136,3,0),"")</f>
        <v>9039744000860</v>
      </c>
      <c r="B631" s="4" t="str">
        <f>'[1]TCE - ANEXO IV - Preencher'!C640</f>
        <v>HOSPITAL DOM HÉLDER CÂMARA - CG. Nº 018/2022</v>
      </c>
      <c r="C631" s="4" t="str">
        <f>'[1]TCE - ANEXO IV - Preencher'!E640</f>
        <v>1.99 - Outras Despesas com Pessoal</v>
      </c>
      <c r="D631" s="3">
        <f>'[1]TCE - ANEXO IV - Preencher'!F640</f>
        <v>1321103701182</v>
      </c>
      <c r="E631" s="5" t="str">
        <f>'[1]TCE - ANEXO IV - Preencher'!G640</f>
        <v xml:space="preserve">CeA NASCIMENTO DE ALIMENTAÇÃO LTDA - APRIMORE </v>
      </c>
      <c r="F631" s="5" t="str">
        <f>'[1]TCE - ANEXO IV - Preencher'!H640</f>
        <v>S</v>
      </c>
      <c r="G631" s="5" t="str">
        <f>'[1]TCE - ANEXO IV - Preencher'!I640</f>
        <v>S</v>
      </c>
      <c r="H631" s="5">
        <f>'[1]TCE - ANEXO IV - Preencher'!J640</f>
        <v>9</v>
      </c>
      <c r="I631" s="6">
        <f>IF('[1]TCE - ANEXO IV - Preencher'!K640="","",'[1]TCE - ANEXO IV - Preencher'!K640)</f>
        <v>46055</v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>2611606</v>
      </c>
      <c r="L631" s="7">
        <f>'[1]TCE - ANEXO IV - Preencher'!N640</f>
        <v>133658.9</v>
      </c>
    </row>
    <row r="632" spans="1:12" s="8" customFormat="1" ht="19.5" customHeight="1" x14ac:dyDescent="0.25">
      <c r="A632" s="3">
        <f>IFERROR(VLOOKUP(B632,'[1]DADOS (OCULTAR)'!$Q$3:$S$136,3,0),"")</f>
        <v>9039744000860</v>
      </c>
      <c r="B632" s="4" t="str">
        <f>'[1]TCE - ANEXO IV - Preencher'!C641</f>
        <v>HOSPITAL DOM HÉLDER CÂMARA - CG. Nº 018/2022</v>
      </c>
      <c r="C632" s="4" t="str">
        <f>'[1]TCE - ANEXO IV - Preencher'!E641</f>
        <v>3.14 - Alimentação Preparada</v>
      </c>
      <c r="D632" s="3">
        <f>'[1]TCE - ANEXO IV - Preencher'!F641</f>
        <v>1321103701182</v>
      </c>
      <c r="E632" s="5" t="str">
        <f>'[1]TCE - ANEXO IV - Preencher'!G641</f>
        <v xml:space="preserve">CeA NASCIMENTO DE ALIMENTAÇÃO LTDA - APRIMORE </v>
      </c>
      <c r="F632" s="5" t="str">
        <f>'[1]TCE - ANEXO IV - Preencher'!H641</f>
        <v>S</v>
      </c>
      <c r="G632" s="5" t="str">
        <f>'[1]TCE - ANEXO IV - Preencher'!I641</f>
        <v>S</v>
      </c>
      <c r="H632" s="5">
        <f>'[1]TCE - ANEXO IV - Preencher'!J641</f>
        <v>9</v>
      </c>
      <c r="I632" s="6">
        <f>IF('[1]TCE - ANEXO IV - Preencher'!K641="","",'[1]TCE - ANEXO IV - Preencher'!K641)</f>
        <v>46055</v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>2611606</v>
      </c>
      <c r="L632" s="7">
        <f>'[1]TCE - ANEXO IV - Preencher'!N641</f>
        <v>444844.75</v>
      </c>
    </row>
    <row r="633" spans="1:12" s="8" customFormat="1" ht="19.5" customHeight="1" x14ac:dyDescent="0.25">
      <c r="A633" s="3">
        <f>IFERROR(VLOOKUP(B633,'[1]DADOS (OCULTAR)'!$Q$3:$S$136,3,0),"")</f>
        <v>9039744000860</v>
      </c>
      <c r="B633" s="4" t="str">
        <f>'[1]TCE - ANEXO IV - Preencher'!C642</f>
        <v>HOSPITAL DOM HÉLDER CÂMARA - CG. Nº 018/2022</v>
      </c>
      <c r="C633" s="4" t="str">
        <f>'[1]TCE - ANEXO IV - Preencher'!E642</f>
        <v xml:space="preserve">5.21 - Seguros em geral </v>
      </c>
      <c r="D633" s="3">
        <f>'[1]TCE - ANEXO IV - Preencher'!F642</f>
        <v>61573796000166</v>
      </c>
      <c r="E633" s="5" t="str">
        <f>'[1]TCE - ANEXO IV - Preencher'!G642</f>
        <v xml:space="preserve">ALLIANZ EMPRESARIAL </v>
      </c>
      <c r="F633" s="5" t="str">
        <f>'[1]TCE - ANEXO IV - Preencher'!H642</f>
        <v>S</v>
      </c>
      <c r="G633" s="5" t="str">
        <f>'[1]TCE - ANEXO IV - Preencher'!I642</f>
        <v>N</v>
      </c>
      <c r="H633" s="5" t="str">
        <f>'[1]TCE - ANEXO IV - Preencher'!J642</f>
        <v>APOLICE</v>
      </c>
      <c r="I633" s="6">
        <f>IF('[1]TCE - ANEXO IV - Preencher'!K642="","",'[1]TCE - ANEXO IV - Preencher'!K642)</f>
        <v>46023</v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>2611606</v>
      </c>
      <c r="L633" s="7">
        <f>'[1]TCE - ANEXO IV - Preencher'!N642</f>
        <v>386.57</v>
      </c>
    </row>
    <row r="634" spans="1:12" s="8" customFormat="1" ht="19.5" customHeight="1" x14ac:dyDescent="0.25">
      <c r="A634" s="3">
        <f>IFERROR(VLOOKUP(B634,'[1]DADOS (OCULTAR)'!$Q$3:$S$136,3,0),"")</f>
        <v>9039744000860</v>
      </c>
      <c r="B634" s="4" t="str">
        <f>'[1]TCE - ANEXO IV - Preencher'!C643</f>
        <v>HOSPITAL DOM HÉLDER CÂMARA - CG. Nº 018/2022</v>
      </c>
      <c r="C634" s="4" t="str">
        <f>'[1]TCE - ANEXO IV - Preencher'!E643</f>
        <v xml:space="preserve">5.25 - Serviços Bancários </v>
      </c>
      <c r="D634" s="3">
        <f>'[1]TCE - ANEXO IV - Preencher'!F643</f>
        <v>9039744000860</v>
      </c>
      <c r="E634" s="5" t="str">
        <f>'[1]TCE - ANEXO IV - Preencher'!G643</f>
        <v>Tarifas Bancárias</v>
      </c>
      <c r="F634" s="5" t="str">
        <f>'[1]TCE - ANEXO IV - Preencher'!H643</f>
        <v>S</v>
      </c>
      <c r="G634" s="5" t="str">
        <f>'[1]TCE - ANEXO IV - Preencher'!I643</f>
        <v>N</v>
      </c>
      <c r="H634" s="5">
        <f>'[1]TCE - ANEXO IV - Preencher'!J643</f>
        <v>0</v>
      </c>
      <c r="I634" s="6">
        <f>IF('[1]TCE - ANEXO IV - Preencher'!K643="","",'[1]TCE - ANEXO IV - Preencher'!K643)</f>
        <v>46023</v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>2602902</v>
      </c>
      <c r="L634" s="7">
        <f>'[1]TCE - ANEXO IV - Preencher'!N643</f>
        <v>388.7</v>
      </c>
    </row>
    <row r="635" spans="1:12" s="8" customFormat="1" ht="19.5" customHeight="1" x14ac:dyDescent="0.25">
      <c r="A635" s="3">
        <f>IFERROR(VLOOKUP(B635,'[1]DADOS (OCULTAR)'!$Q$3:$S$136,3,0),"")</f>
        <v>9039744000860</v>
      </c>
      <c r="B635" s="4" t="str">
        <f>'[1]TCE - ANEXO IV - Preencher'!C644</f>
        <v>HOSPITAL DOM HÉLDER CÂMARA - CG. Nº 018/2022</v>
      </c>
      <c r="C635" s="4" t="str">
        <f>'[1]TCE - ANEXO IV - Preencher'!E644</f>
        <v>5.9 - Telefonia Móvel</v>
      </c>
      <c r="D635" s="3">
        <f>'[1]TCE - ANEXO IV - Preencher'!F644</f>
        <v>2558157000162</v>
      </c>
      <c r="E635" s="5" t="str">
        <f>'[1]TCE - ANEXO IV - Preencher'!G644</f>
        <v xml:space="preserve">VIVO TELEFONIA </v>
      </c>
      <c r="F635" s="5" t="str">
        <f>'[1]TCE - ANEXO IV - Preencher'!H644</f>
        <v>S</v>
      </c>
      <c r="G635" s="5" t="str">
        <f>'[1]TCE - ANEXO IV - Preencher'!I644</f>
        <v>N</v>
      </c>
      <c r="H635" s="5">
        <f>'[1]TCE - ANEXO IV - Preencher'!J644</f>
        <v>273155</v>
      </c>
      <c r="I635" s="6">
        <f>IF('[1]TCE - ANEXO IV - Preencher'!K644="","",'[1]TCE - ANEXO IV - Preencher'!K644)</f>
        <v>46051</v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>2602902</v>
      </c>
      <c r="L635" s="7">
        <f>'[1]TCE - ANEXO IV - Preencher'!N644</f>
        <v>157.75</v>
      </c>
    </row>
    <row r="636" spans="1:12" s="8" customFormat="1" ht="19.5" customHeight="1" x14ac:dyDescent="0.25">
      <c r="A636" s="3">
        <f>IFERROR(VLOOKUP(B636,'[1]DADOS (OCULTAR)'!$Q$3:$S$136,3,0),"")</f>
        <v>9039744000860</v>
      </c>
      <c r="B636" s="4" t="str">
        <f>'[1]TCE - ANEXO IV - Preencher'!C645</f>
        <v>HOSPITAL DOM HÉLDER CÂMARA - CG. Nº 018/2022</v>
      </c>
      <c r="C636" s="4" t="str">
        <f>'[1]TCE - ANEXO IV - Preencher'!E645</f>
        <v>5.18 - Teledonia Fixa</v>
      </c>
      <c r="D636" s="3">
        <f>'[1]TCE - ANEXO IV - Preencher'!F645</f>
        <v>3423730000193</v>
      </c>
      <c r="E636" s="5" t="str">
        <f>'[1]TCE - ANEXO IV - Preencher'!G645</f>
        <v>Smart Serviços de Internet Ltda - Me (Algar Telecom)</v>
      </c>
      <c r="F636" s="5" t="str">
        <f>'[1]TCE - ANEXO IV - Preencher'!H645</f>
        <v>S</v>
      </c>
      <c r="G636" s="5" t="str">
        <f>'[1]TCE - ANEXO IV - Preencher'!I645</f>
        <v>N</v>
      </c>
      <c r="H636" s="5">
        <f>'[1]TCE - ANEXO IV - Preencher'!J645</f>
        <v>462579514</v>
      </c>
      <c r="I636" s="6">
        <f>IF('[1]TCE - ANEXO IV - Preencher'!K645="","",'[1]TCE - ANEXO IV - Preencher'!K645)</f>
        <v>46056</v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>2611606</v>
      </c>
      <c r="L636" s="7">
        <f>'[1]TCE - ANEXO IV - Preencher'!N645</f>
        <v>1531.83</v>
      </c>
    </row>
    <row r="637" spans="1:12" s="8" customFormat="1" ht="19.5" customHeight="1" x14ac:dyDescent="0.25">
      <c r="A637" s="3">
        <f>IFERROR(VLOOKUP(B637,'[1]DADOS (OCULTAR)'!$Q$3:$S$136,3,0),"")</f>
        <v>9039744000860</v>
      </c>
      <c r="B637" s="4" t="str">
        <f>'[1]TCE - ANEXO IV - Preencher'!C646</f>
        <v>HOSPITAL DOM HÉLDER CÂMARA - CG. Nº 018/2022</v>
      </c>
      <c r="C637" s="4" t="str">
        <f>'[1]TCE - ANEXO IV - Preencher'!E646</f>
        <v>5.18 - Teledonia Fixa</v>
      </c>
      <c r="D637" s="3">
        <f>'[1]TCE - ANEXO IV - Preencher'!F646</f>
        <v>41644220000135</v>
      </c>
      <c r="E637" s="5" t="str">
        <f>'[1]TCE - ANEXO IV - Preencher'!G646</f>
        <v xml:space="preserve">DB3 SERVIÇOS DE TELECOMUNICAÇÇÕES S.A - GIGA EMPRESAS </v>
      </c>
      <c r="F637" s="5" t="str">
        <f>'[1]TCE - ANEXO IV - Preencher'!H646</f>
        <v>S</v>
      </c>
      <c r="G637" s="5" t="str">
        <f>'[1]TCE - ANEXO IV - Preencher'!I646</f>
        <v>S</v>
      </c>
      <c r="H637" s="5">
        <f>'[1]TCE - ANEXO IV - Preencher'!J646</f>
        <v>41968</v>
      </c>
      <c r="I637" s="6">
        <f>IF('[1]TCE - ANEXO IV - Preencher'!K646="","",'[1]TCE - ANEXO IV - Preencher'!K646)</f>
        <v>46054</v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>2602902</v>
      </c>
      <c r="L637" s="7">
        <f>'[1]TCE - ANEXO IV - Preencher'!N646</f>
        <v>950</v>
      </c>
    </row>
    <row r="638" spans="1:12" s="8" customFormat="1" ht="19.5" customHeight="1" x14ac:dyDescent="0.25">
      <c r="A638" s="3">
        <f>IFERROR(VLOOKUP(B638,'[1]DADOS (OCULTAR)'!$Q$3:$S$136,3,0),"")</f>
        <v>9039744000860</v>
      </c>
      <c r="B638" s="4" t="str">
        <f>'[1]TCE - ANEXO IV - Preencher'!C647</f>
        <v>HOSPITAL DOM HÉLDER CÂMARA - CG. Nº 018/2022</v>
      </c>
      <c r="C638" s="4" t="str">
        <f>'[1]TCE - ANEXO IV - Preencher'!E647</f>
        <v>5.13 - Água e Esgoto</v>
      </c>
      <c r="D638" s="3">
        <f>'[1]TCE - ANEXO IV - Preencher'!F647</f>
        <v>9769035000164</v>
      </c>
      <c r="E638" s="5" t="str">
        <f>'[1]TCE - ANEXO IV - Preencher'!G647</f>
        <v>Compesa (Companhia Pernambucana de Saneamento)</v>
      </c>
      <c r="F638" s="5" t="str">
        <f>'[1]TCE - ANEXO IV - Preencher'!H647</f>
        <v>S</v>
      </c>
      <c r="G638" s="5" t="str">
        <f>'[1]TCE - ANEXO IV - Preencher'!I647</f>
        <v>N</v>
      </c>
      <c r="H638" s="5" t="str">
        <f>'[1]TCE - ANEXO IV - Preencher'!J647</f>
        <v>077997964</v>
      </c>
      <c r="I638" s="6">
        <f>IF('[1]TCE - ANEXO IV - Preencher'!K647="","",'[1]TCE - ANEXO IV - Preencher'!K647)</f>
        <v>46031</v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>2602902</v>
      </c>
      <c r="L638" s="7">
        <f>'[1]TCE - ANEXO IV - Preencher'!N647</f>
        <v>111536.28</v>
      </c>
    </row>
    <row r="639" spans="1:12" s="8" customFormat="1" ht="19.5" customHeight="1" x14ac:dyDescent="0.25">
      <c r="A639" s="3">
        <f>IFERROR(VLOOKUP(B639,'[1]DADOS (OCULTAR)'!$Q$3:$S$136,3,0),"")</f>
        <v>9039744000860</v>
      </c>
      <c r="B639" s="4" t="str">
        <f>'[1]TCE - ANEXO IV - Preencher'!C648</f>
        <v>HOSPITAL DOM HÉLDER CÂMARA - CG. Nº 018/2022</v>
      </c>
      <c r="C639" s="4" t="str">
        <f>'[1]TCE - ANEXO IV - Preencher'!E648</f>
        <v>5.12 - Energia Elétrica</v>
      </c>
      <c r="D639" s="3">
        <f>'[1]TCE - ANEXO IV - Preencher'!F648</f>
        <v>10835932000108</v>
      </c>
      <c r="E639" s="5" t="str">
        <f>'[1]TCE - ANEXO IV - Preencher'!G648</f>
        <v>Celpe (Companhia Energética de Pernambuco)</v>
      </c>
      <c r="F639" s="5" t="str">
        <f>'[1]TCE - ANEXO IV - Preencher'!H648</f>
        <v>S</v>
      </c>
      <c r="G639" s="5" t="str">
        <f>'[1]TCE - ANEXO IV - Preencher'!I648</f>
        <v>N</v>
      </c>
      <c r="H639" s="5" t="str">
        <f>'[1]TCE - ANEXO IV - Preencher'!J648</f>
        <v>396328231</v>
      </c>
      <c r="I639" s="6">
        <f>IF('[1]TCE - ANEXO IV - Preencher'!K648="","",'[1]TCE - ANEXO IV - Preencher'!K648)</f>
        <v>46054</v>
      </c>
      <c r="J639" s="5" t="str">
        <f>'[1]TCE - ANEXO IV - Preencher'!L648</f>
        <v>07/10/2025</v>
      </c>
      <c r="K639" s="5" t="str">
        <f>IF(F639="B",LEFT('[1]TCE - ANEXO IV - Preencher'!M648,2),IF(F639="S",LEFT('[1]TCE - ANEXO IV - Preencher'!M648,7),IF('[1]TCE - ANEXO IV - Preencher'!H648="","")))</f>
        <v>2611606</v>
      </c>
      <c r="L639" s="7">
        <f>'[1]TCE - ANEXO IV - Preencher'!N648</f>
        <v>8645.9500000000007</v>
      </c>
    </row>
    <row r="640" spans="1:12" s="8" customFormat="1" ht="19.5" customHeight="1" x14ac:dyDescent="0.25">
      <c r="A640" s="3">
        <f>IFERROR(VLOOKUP(B640,'[1]DADOS (OCULTAR)'!$Q$3:$S$136,3,0),"")</f>
        <v>9039744000860</v>
      </c>
      <c r="B640" s="4" t="str">
        <f>'[1]TCE - ANEXO IV - Preencher'!C649</f>
        <v>HOSPITAL DOM HÉLDER CÂMARA - CG. Nº 018/2022</v>
      </c>
      <c r="C640" s="4" t="str">
        <f>'[1]TCE - ANEXO IV - Preencher'!E649</f>
        <v>5.3 - Locação de Máquinas e Equipamentos</v>
      </c>
      <c r="D640" s="3">
        <f>'[1]TCE - ANEXO IV - Preencher'!F649</f>
        <v>42287193000153</v>
      </c>
      <c r="E640" s="5" t="str">
        <f>'[1]TCE - ANEXO IV - Preencher'!G649</f>
        <v xml:space="preserve">Colortel - Locação de Bens Móveis </v>
      </c>
      <c r="F640" s="5" t="str">
        <f>'[1]TCE - ANEXO IV - Preencher'!H649</f>
        <v>S</v>
      </c>
      <c r="G640" s="5" t="str">
        <f>'[1]TCE - ANEXO IV - Preencher'!I649</f>
        <v>N</v>
      </c>
      <c r="H640" s="5">
        <f>'[1]TCE - ANEXO IV - Preencher'!J649</f>
        <v>3151</v>
      </c>
      <c r="I640" s="6">
        <f>IF('[1]TCE - ANEXO IV - Preencher'!K649="","",'[1]TCE - ANEXO IV - Preencher'!K649)</f>
        <v>46037</v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>3304557</v>
      </c>
      <c r="L640" s="7">
        <f>'[1]TCE - ANEXO IV - Preencher'!N649</f>
        <v>5013.6499999999996</v>
      </c>
    </row>
    <row r="641" spans="1:12" s="8" customFormat="1" ht="19.5" customHeight="1" x14ac:dyDescent="0.25">
      <c r="A641" s="3">
        <f>IFERROR(VLOOKUP(B641,'[1]DADOS (OCULTAR)'!$Q$3:$S$136,3,0),"")</f>
        <v>9039744000860</v>
      </c>
      <c r="B641" s="4" t="str">
        <f>'[1]TCE - ANEXO IV - Preencher'!C650</f>
        <v>HOSPITAL DOM HÉLDER CÂMARA - CG. Nº 018/2022</v>
      </c>
      <c r="C641" s="4" t="str">
        <f>'[1]TCE - ANEXO IV - Preencher'!E650</f>
        <v>5.3 - Locação de Máquinas e Equipamentos</v>
      </c>
      <c r="D641" s="3">
        <f>'[1]TCE - ANEXO IV - Preencher'!F650</f>
        <v>42287193000153</v>
      </c>
      <c r="E641" s="5" t="str">
        <f>'[1]TCE - ANEXO IV - Preencher'!G650</f>
        <v xml:space="preserve">Colortel - Locação de Bens Móveis </v>
      </c>
      <c r="F641" s="5" t="str">
        <f>'[1]TCE - ANEXO IV - Preencher'!H650</f>
        <v>S</v>
      </c>
      <c r="G641" s="5" t="str">
        <f>'[1]TCE - ANEXO IV - Preencher'!I650</f>
        <v>N</v>
      </c>
      <c r="H641" s="5">
        <f>'[1]TCE - ANEXO IV - Preencher'!J650</f>
        <v>3155</v>
      </c>
      <c r="I641" s="6">
        <f>IF('[1]TCE - ANEXO IV - Preencher'!K650="","",'[1]TCE - ANEXO IV - Preencher'!K650)</f>
        <v>46037</v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>3304557</v>
      </c>
      <c r="L641" s="7">
        <f>'[1]TCE - ANEXO IV - Preencher'!N650</f>
        <v>320.56</v>
      </c>
    </row>
    <row r="642" spans="1:12" s="8" customFormat="1" ht="19.5" customHeight="1" x14ac:dyDescent="0.25">
      <c r="A642" s="3">
        <f>IFERROR(VLOOKUP(B642,'[1]DADOS (OCULTAR)'!$Q$3:$S$136,3,0),"")</f>
        <v>9039744000860</v>
      </c>
      <c r="B642" s="4" t="str">
        <f>'[1]TCE - ANEXO IV - Preencher'!C651</f>
        <v>HOSPITAL DOM HÉLDER CÂMARA - CG. Nº 018/2022</v>
      </c>
      <c r="C642" s="4" t="str">
        <f>'[1]TCE - ANEXO IV - Preencher'!E651</f>
        <v>5.3 - Locação de Máquinas e Equipamentos</v>
      </c>
      <c r="D642" s="3">
        <f>'[1]TCE - ANEXO IV - Preencher'!F651</f>
        <v>10279299000119</v>
      </c>
      <c r="E642" s="5" t="str">
        <f>'[1]TCE - ANEXO IV - Preencher'!G651</f>
        <v>Rgraph Loc. Com. E Serv. Ltda - Me</v>
      </c>
      <c r="F642" s="5" t="str">
        <f>'[1]TCE - ANEXO IV - Preencher'!H651</f>
        <v>S</v>
      </c>
      <c r="G642" s="5" t="str">
        <f>'[1]TCE - ANEXO IV - Preencher'!I651</f>
        <v>N</v>
      </c>
      <c r="H642" s="5">
        <f>'[1]TCE - ANEXO IV - Preencher'!J651</f>
        <v>10342</v>
      </c>
      <c r="I642" s="6">
        <f>IF('[1]TCE - ANEXO IV - Preencher'!K651="","",'[1]TCE - ANEXO IV - Preencher'!K651)</f>
        <v>46056</v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>2611606</v>
      </c>
      <c r="L642" s="7">
        <f>'[1]TCE - ANEXO IV - Preencher'!N651</f>
        <v>9479.08</v>
      </c>
    </row>
    <row r="643" spans="1:12" s="8" customFormat="1" ht="19.5" customHeight="1" x14ac:dyDescent="0.25">
      <c r="A643" s="3">
        <f>IFERROR(VLOOKUP(B643,'[1]DADOS (OCULTAR)'!$Q$3:$S$136,3,0),"")</f>
        <v>9039744000860</v>
      </c>
      <c r="B643" s="4" t="str">
        <f>'[1]TCE - ANEXO IV - Preencher'!C652</f>
        <v>HOSPITAL DOM HÉLDER CÂMARA - CG. Nº 018/2022</v>
      </c>
      <c r="C643" s="4" t="str">
        <f>'[1]TCE - ANEXO IV - Preencher'!E652</f>
        <v>5.3 - Locação de Máquinas e Equipamentos</v>
      </c>
      <c r="D643" s="3">
        <f>'[1]TCE - ANEXO IV - Preencher'!F652</f>
        <v>10279299000119</v>
      </c>
      <c r="E643" s="5" t="str">
        <f>'[1]TCE - ANEXO IV - Preencher'!G652</f>
        <v>Rgraph Loc. Com. E Serv. Ltda - Me</v>
      </c>
      <c r="F643" s="5" t="str">
        <f>'[1]TCE - ANEXO IV - Preencher'!H652</f>
        <v>S</v>
      </c>
      <c r="G643" s="5" t="str">
        <f>'[1]TCE - ANEXO IV - Preencher'!I652</f>
        <v>N</v>
      </c>
      <c r="H643" s="5">
        <f>'[1]TCE - ANEXO IV - Preencher'!J652</f>
        <v>10371</v>
      </c>
      <c r="I643" s="6">
        <f>IF('[1]TCE - ANEXO IV - Preencher'!K652="","",'[1]TCE - ANEXO IV - Preencher'!K652)</f>
        <v>46059</v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>2611606</v>
      </c>
      <c r="L643" s="7">
        <f>'[1]TCE - ANEXO IV - Preencher'!N652</f>
        <v>2160</v>
      </c>
    </row>
    <row r="644" spans="1:12" s="8" customFormat="1" ht="19.5" customHeight="1" x14ac:dyDescent="0.25">
      <c r="A644" s="3">
        <f>IFERROR(VLOOKUP(B644,'[1]DADOS (OCULTAR)'!$Q$3:$S$136,3,0),"")</f>
        <v>9039744000860</v>
      </c>
      <c r="B644" s="4" t="str">
        <f>'[1]TCE - ANEXO IV - Preencher'!C653</f>
        <v>HOSPITAL DOM HÉLDER CÂMARA - CG. Nº 018/2022</v>
      </c>
      <c r="C644" s="4" t="str">
        <f>'[1]TCE - ANEXO IV - Preencher'!E653</f>
        <v>5.3 - Locação de Máquinas e Equipamentos</v>
      </c>
      <c r="D644" s="3">
        <f>'[1]TCE - ANEXO IV - Preencher'!F653</f>
        <v>20265080000114</v>
      </c>
      <c r="E644" s="5" t="str">
        <f>'[1]TCE - ANEXO IV - Preencher'!G653</f>
        <v xml:space="preserve">JM SILVA MAQUINAS E EQUIPAMENTOS LTDA </v>
      </c>
      <c r="F644" s="5" t="str">
        <f>'[1]TCE - ANEXO IV - Preencher'!H653</f>
        <v>S</v>
      </c>
      <c r="G644" s="5" t="str">
        <f>'[1]TCE - ANEXO IV - Preencher'!I653</f>
        <v>S</v>
      </c>
      <c r="H644" s="5">
        <f>'[1]TCE - ANEXO IV - Preencher'!J653</f>
        <v>119</v>
      </c>
      <c r="I644" s="6">
        <f>IF('[1]TCE - ANEXO IV - Preencher'!K653="","",'[1]TCE - ANEXO IV - Preencher'!K653)</f>
        <v>46056</v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>2611606</v>
      </c>
      <c r="L644" s="7">
        <f>'[1]TCE - ANEXO IV - Preencher'!N653</f>
        <v>3350</v>
      </c>
    </row>
    <row r="645" spans="1:12" s="8" customFormat="1" ht="19.5" customHeight="1" x14ac:dyDescent="0.25">
      <c r="A645" s="3">
        <f>IFERROR(VLOOKUP(B645,'[1]DADOS (OCULTAR)'!$Q$3:$S$136,3,0),"")</f>
        <v>9039744000860</v>
      </c>
      <c r="B645" s="4" t="str">
        <f>'[1]TCE - ANEXO IV - Preencher'!C654</f>
        <v>HOSPITAL DOM HÉLDER CÂMARA - CG. Nº 018/2022</v>
      </c>
      <c r="C645" s="4" t="str">
        <f>'[1]TCE - ANEXO IV - Preencher'!E654</f>
        <v>5.3 - Locação de Máquinas e Equipamentos</v>
      </c>
      <c r="D645" s="3">
        <f>'[1]TCE - ANEXO IV - Preencher'!F654</f>
        <v>5011743000180</v>
      </c>
      <c r="E645" s="5" t="str">
        <f>'[1]TCE - ANEXO IV - Preencher'!G654</f>
        <v xml:space="preserve">Almeri Angelo Salviano da Silva - ASTECH </v>
      </c>
      <c r="F645" s="5" t="str">
        <f>'[1]TCE - ANEXO IV - Preencher'!H654</f>
        <v>S</v>
      </c>
      <c r="G645" s="5" t="str">
        <f>'[1]TCE - ANEXO IV - Preencher'!I654</f>
        <v>S</v>
      </c>
      <c r="H645" s="5">
        <f>'[1]TCE - ANEXO IV - Preencher'!J654</f>
        <v>7009</v>
      </c>
      <c r="I645" s="6">
        <f>IF('[1]TCE - ANEXO IV - Preencher'!K654="","",'[1]TCE - ANEXO IV - Preencher'!K654)</f>
        <v>46058</v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>2611606</v>
      </c>
      <c r="L645" s="7">
        <f>'[1]TCE - ANEXO IV - Preencher'!N654</f>
        <v>1800</v>
      </c>
    </row>
    <row r="646" spans="1:12" s="8" customFormat="1" ht="19.5" customHeight="1" x14ac:dyDescent="0.25">
      <c r="A646" s="3">
        <f>IFERROR(VLOOKUP(B646,'[1]DADOS (OCULTAR)'!$Q$3:$S$136,3,0),"")</f>
        <v>9039744000860</v>
      </c>
      <c r="B646" s="4" t="str">
        <f>'[1]TCE - ANEXO IV - Preencher'!C655</f>
        <v>HOSPITAL DOM HÉLDER CÂMARA - CG. Nº 018/2022</v>
      </c>
      <c r="C646" s="4" t="str">
        <f>'[1]TCE - ANEXO IV - Preencher'!E655</f>
        <v>5.1 - Locação de Equipamentos Médicos-Hospitalares</v>
      </c>
      <c r="D646" s="3">
        <f>'[1]TCE - ANEXO IV - Preencher'!F655</f>
        <v>331788002405</v>
      </c>
      <c r="E646" s="5" t="str">
        <f>'[1]TCE - ANEXO IV - Preencher'!G655</f>
        <v>Air Liquide Brasil Ltda</v>
      </c>
      <c r="F646" s="5" t="str">
        <f>'[1]TCE - ANEXO IV - Preencher'!H655</f>
        <v>S</v>
      </c>
      <c r="G646" s="5" t="str">
        <f>'[1]TCE - ANEXO IV - Preencher'!I655</f>
        <v>S</v>
      </c>
      <c r="H646" s="5">
        <f>'[1]TCE - ANEXO IV - Preencher'!J655</f>
        <v>58669</v>
      </c>
      <c r="I646" s="6">
        <f>IF('[1]TCE - ANEXO IV - Preencher'!K655="","",'[1]TCE - ANEXO IV - Preencher'!K655)</f>
        <v>46051</v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>2602902</v>
      </c>
      <c r="L646" s="7">
        <f>'[1]TCE - ANEXO IV - Preencher'!N655</f>
        <v>17428.54</v>
      </c>
    </row>
    <row r="647" spans="1:12" s="8" customFormat="1" ht="19.5" customHeight="1" x14ac:dyDescent="0.25">
      <c r="A647" s="3">
        <f>IFERROR(VLOOKUP(B647,'[1]DADOS (OCULTAR)'!$Q$3:$S$136,3,0),"")</f>
        <v>9039744000860</v>
      </c>
      <c r="B647" s="4" t="str">
        <f>'[1]TCE - ANEXO IV - Preencher'!C656</f>
        <v>HOSPITAL DOM HÉLDER CÂMARA - CG. Nº 018/2022</v>
      </c>
      <c r="C647" s="4" t="str">
        <f>'[1]TCE - ANEXO IV - Preencher'!E656</f>
        <v>5.3 - Locação de Máquinas e Equipamentos</v>
      </c>
      <c r="D647" s="3">
        <f>'[1]TCE - ANEXO IV - Preencher'!F656</f>
        <v>581295000137</v>
      </c>
      <c r="E647" s="5" t="str">
        <f>'[1]TCE - ANEXO IV - Preencher'!G656</f>
        <v xml:space="preserve">ITS MATERIAL CIRURGICO LTDA </v>
      </c>
      <c r="F647" s="5" t="str">
        <f>'[1]TCE - ANEXO IV - Preencher'!H656</f>
        <v>S</v>
      </c>
      <c r="G647" s="5" t="str">
        <f>'[1]TCE - ANEXO IV - Preencher'!I656</f>
        <v>S</v>
      </c>
      <c r="H647" s="5">
        <f>'[1]TCE - ANEXO IV - Preencher'!J656</f>
        <v>446</v>
      </c>
      <c r="I647" s="6">
        <f>IF('[1]TCE - ANEXO IV - Preencher'!K656="","",'[1]TCE - ANEXO IV - Preencher'!K656)</f>
        <v>46058</v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>2602902</v>
      </c>
      <c r="L647" s="7">
        <f>'[1]TCE - ANEXO IV - Preencher'!N656</f>
        <v>28260</v>
      </c>
    </row>
    <row r="648" spans="1:12" s="8" customFormat="1" ht="19.5" customHeight="1" x14ac:dyDescent="0.25">
      <c r="A648" s="3">
        <f>IFERROR(VLOOKUP(B648,'[1]DADOS (OCULTAR)'!$Q$3:$S$136,3,0),"")</f>
        <v>9039744000860</v>
      </c>
      <c r="B648" s="4" t="str">
        <f>'[1]TCE - ANEXO IV - Preencher'!C657</f>
        <v>HOSPITAL DOM HÉLDER CÂMARA - CG. Nº 018/2022</v>
      </c>
      <c r="C648" s="4" t="str">
        <f>'[1]TCE - ANEXO IV - Preencher'!E657</f>
        <v>5.1 - Locação de Equipamentos Médicos-Hospitalares</v>
      </c>
      <c r="D648" s="3">
        <f>'[1]TCE - ANEXO IV - Preencher'!F657</f>
        <v>24380578002041</v>
      </c>
      <c r="E648" s="5" t="str">
        <f>'[1]TCE - ANEXO IV - Preencher'!G657</f>
        <v xml:space="preserve">WHITE MARTINS GASES INDUSTRIAIS LTDA </v>
      </c>
      <c r="F648" s="5" t="str">
        <f>'[1]TCE - ANEXO IV - Preencher'!H657</f>
        <v>S</v>
      </c>
      <c r="G648" s="5" t="str">
        <f>'[1]TCE - ANEXO IV - Preencher'!I657</f>
        <v>S</v>
      </c>
      <c r="H648" s="5" t="str">
        <f>'[1]TCE - ANEXO IV - Preencher'!J657</f>
        <v>99857361</v>
      </c>
      <c r="I648" s="6" t="str">
        <f>IF('[1]TCE - ANEXO IV - Preencher'!K657="","",'[1]TCE - ANEXO IV - Preencher'!K657)</f>
        <v>24/01/2026</v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>2611606</v>
      </c>
      <c r="L648" s="7">
        <f>'[1]TCE - ANEXO IV - Preencher'!N657</f>
        <v>1507.96</v>
      </c>
    </row>
    <row r="649" spans="1:12" s="8" customFormat="1" ht="19.5" customHeight="1" x14ac:dyDescent="0.25">
      <c r="A649" s="3">
        <f>IFERROR(VLOOKUP(B649,'[1]DADOS (OCULTAR)'!$Q$3:$S$136,3,0),"")</f>
        <v>9039744000860</v>
      </c>
      <c r="B649" s="4" t="str">
        <f>'[1]TCE - ANEXO IV - Preencher'!C658</f>
        <v>HOSPITAL DOM HÉLDER CÂMARA - CG. Nº 018/2022</v>
      </c>
      <c r="C649" s="4" t="str">
        <f>'[1]TCE - ANEXO IV - Preencher'!E658</f>
        <v>5.8 - Locação de Veículos Automotores</v>
      </c>
      <c r="D649" s="3">
        <f>'[1]TCE - ANEXO IV - Preencher'!F658</f>
        <v>4488986000141</v>
      </c>
      <c r="E649" s="5" t="str">
        <f>'[1]TCE - ANEXO IV - Preencher'!G658</f>
        <v>C P PAULISTA LOCACAO DE VEICULOS EIRELI</v>
      </c>
      <c r="F649" s="5" t="str">
        <f>'[1]TCE - ANEXO IV - Preencher'!H658</f>
        <v>S</v>
      </c>
      <c r="G649" s="5" t="str">
        <f>'[1]TCE - ANEXO IV - Preencher'!I658</f>
        <v>S</v>
      </c>
      <c r="H649" s="5">
        <f>'[1]TCE - ANEXO IV - Preencher'!J658</f>
        <v>3935</v>
      </c>
      <c r="I649" s="6">
        <f>IF('[1]TCE - ANEXO IV - Preencher'!K658="","",'[1]TCE - ANEXO IV - Preencher'!K658)</f>
        <v>46055</v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>2609402</v>
      </c>
      <c r="L649" s="7">
        <f>'[1]TCE - ANEXO IV - Preencher'!N658</f>
        <v>6436.4</v>
      </c>
    </row>
    <row r="650" spans="1:12" s="8" customFormat="1" ht="19.5" customHeight="1" x14ac:dyDescent="0.25">
      <c r="A650" s="3">
        <f>IFERROR(VLOOKUP(B650,'[1]DADOS (OCULTAR)'!$Q$3:$S$136,3,0),"")</f>
        <v>9039744000860</v>
      </c>
      <c r="B650" s="4" t="str">
        <f>'[1]TCE - ANEXO IV - Preencher'!C659</f>
        <v>HOSPITAL DOM HÉLDER CÂMARA - CG. Nº 018/2022</v>
      </c>
      <c r="C650" s="4" t="str">
        <f>'[1]TCE - ANEXO IV - Preencher'!E659</f>
        <v>5.20 - Serviços Judicíarios e Cartoriais</v>
      </c>
      <c r="D650" s="3">
        <f>'[1]TCE - ANEXO IV - Preencher'!F659</f>
        <v>9039744000860</v>
      </c>
      <c r="E650" s="5" t="str">
        <f>'[1]TCE - ANEXO IV - Preencher'!G659</f>
        <v>TJPE - PROCESSO SORAIA VALVERDE</v>
      </c>
      <c r="F650" s="5" t="str">
        <f>'[1]TCE - ANEXO IV - Preencher'!H659</f>
        <v>S</v>
      </c>
      <c r="G650" s="5" t="str">
        <f>'[1]TCE - ANEXO IV - Preencher'!I659</f>
        <v>N</v>
      </c>
      <c r="H650" s="5">
        <f>'[1]TCE - ANEXO IV - Preencher'!J659</f>
        <v>1</v>
      </c>
      <c r="I650" s="6">
        <f>IF('[1]TCE - ANEXO IV - Preencher'!K659="","",'[1]TCE - ANEXO IV - Preencher'!K659)</f>
        <v>46034</v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>2611606</v>
      </c>
      <c r="L650" s="7">
        <f>'[1]TCE - ANEXO IV - Preencher'!N659</f>
        <v>4284.1499999999996</v>
      </c>
    </row>
    <row r="651" spans="1:12" s="8" customFormat="1" ht="19.5" customHeight="1" x14ac:dyDescent="0.25">
      <c r="A651" s="3">
        <f>IFERROR(VLOOKUP(B651,'[1]DADOS (OCULTAR)'!$Q$3:$S$136,3,0),"")</f>
        <v>9039744000860</v>
      </c>
      <c r="B651" s="4" t="str">
        <f>'[1]TCE - ANEXO IV - Preencher'!C660</f>
        <v>HOSPITAL DOM HÉLDER CÂMARA - CG. Nº 018/2022</v>
      </c>
      <c r="C651" s="4" t="str">
        <f>'[1]TCE - ANEXO IV - Preencher'!E660</f>
        <v>5.20 - Serviços Judicíarios e Cartoriais</v>
      </c>
      <c r="D651" s="3">
        <f>'[1]TCE - ANEXO IV - Preencher'!F660</f>
        <v>9039744000860</v>
      </c>
      <c r="E651" s="5" t="str">
        <f>'[1]TCE - ANEXO IV - Preencher'!G660</f>
        <v>TJPE - PROCESSO ALEXANDRA P.1</v>
      </c>
      <c r="F651" s="5" t="str">
        <f>'[1]TCE - ANEXO IV - Preencher'!H660</f>
        <v>S</v>
      </c>
      <c r="G651" s="5" t="str">
        <f>'[1]TCE - ANEXO IV - Preencher'!I660</f>
        <v>N</v>
      </c>
      <c r="H651" s="5">
        <f>'[1]TCE - ANEXO IV - Preencher'!J660</f>
        <v>1</v>
      </c>
      <c r="I651" s="6">
        <f>IF('[1]TCE - ANEXO IV - Preencher'!K660="","",'[1]TCE - ANEXO IV - Preencher'!K660)</f>
        <v>46034</v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>2611606</v>
      </c>
      <c r="L651" s="7">
        <f>'[1]TCE - ANEXO IV - Preencher'!N660</f>
        <v>3874.76</v>
      </c>
    </row>
    <row r="652" spans="1:12" s="8" customFormat="1" ht="19.5" customHeight="1" x14ac:dyDescent="0.25">
      <c r="A652" s="3">
        <f>IFERROR(VLOOKUP(B652,'[1]DADOS (OCULTAR)'!$Q$3:$S$136,3,0),"")</f>
        <v>9039744000860</v>
      </c>
      <c r="B652" s="4" t="str">
        <f>'[1]TCE - ANEXO IV - Preencher'!C661</f>
        <v>HOSPITAL DOM HÉLDER CÂMARA - CG. Nº 018/2022</v>
      </c>
      <c r="C652" s="4" t="str">
        <f>'[1]TCE - ANEXO IV - Preencher'!E661</f>
        <v>5.20 - Serviços Judicíarios e Cartoriais</v>
      </c>
      <c r="D652" s="3">
        <f>'[1]TCE - ANEXO IV - Preencher'!F661</f>
        <v>9039744000860</v>
      </c>
      <c r="E652" s="5" t="str">
        <f>'[1]TCE - ANEXO IV - Preencher'!G661</f>
        <v xml:space="preserve">TJPE - PROCESSO FERNANDO ANTONIO </v>
      </c>
      <c r="F652" s="5" t="str">
        <f>'[1]TCE - ANEXO IV - Preencher'!H661</f>
        <v>S</v>
      </c>
      <c r="G652" s="5" t="str">
        <f>'[1]TCE - ANEXO IV - Preencher'!I661</f>
        <v>N</v>
      </c>
      <c r="H652" s="5">
        <f>'[1]TCE - ANEXO IV - Preencher'!J661</f>
        <v>1</v>
      </c>
      <c r="I652" s="6">
        <f>IF('[1]TCE - ANEXO IV - Preencher'!K661="","",'[1]TCE - ANEXO IV - Preencher'!K661)</f>
        <v>46037</v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>2611606</v>
      </c>
      <c r="L652" s="7">
        <f>'[1]TCE - ANEXO IV - Preencher'!N661</f>
        <v>4096.82</v>
      </c>
    </row>
    <row r="653" spans="1:12" s="8" customFormat="1" ht="19.5" customHeight="1" x14ac:dyDescent="0.25">
      <c r="A653" s="3">
        <f>IFERROR(VLOOKUP(B653,'[1]DADOS (OCULTAR)'!$Q$3:$S$136,3,0),"")</f>
        <v>9039744000860</v>
      </c>
      <c r="B653" s="4" t="str">
        <f>'[1]TCE - ANEXO IV - Preencher'!C662</f>
        <v>HOSPITAL DOM HÉLDER CÂMARA - CG. Nº 018/2022</v>
      </c>
      <c r="C653" s="4" t="str">
        <f>'[1]TCE - ANEXO IV - Preencher'!E662</f>
        <v>5.20 - Serviços Judicíarios e Cartoriais</v>
      </c>
      <c r="D653" s="3">
        <f>'[1]TCE - ANEXO IV - Preencher'!F662</f>
        <v>9039744000860</v>
      </c>
      <c r="E653" s="5" t="str">
        <f>'[1]TCE - ANEXO IV - Preencher'!G662</f>
        <v>TJPE - PROCESSO JOSINALDO PARC. 1</v>
      </c>
      <c r="F653" s="5" t="str">
        <f>'[1]TCE - ANEXO IV - Preencher'!H662</f>
        <v>S</v>
      </c>
      <c r="G653" s="5" t="str">
        <f>'[1]TCE - ANEXO IV - Preencher'!I662</f>
        <v>N</v>
      </c>
      <c r="H653" s="5">
        <f>'[1]TCE - ANEXO IV - Preencher'!J662</f>
        <v>1</v>
      </c>
      <c r="I653" s="6">
        <f>IF('[1]TCE - ANEXO IV - Preencher'!K662="","",'[1]TCE - ANEXO IV - Preencher'!K662)</f>
        <v>46043</v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2611606</v>
      </c>
      <c r="L653" s="7">
        <f>'[1]TCE - ANEXO IV - Preencher'!N662</f>
        <v>13481.08</v>
      </c>
    </row>
    <row r="654" spans="1:12" s="8" customFormat="1" ht="19.5" customHeight="1" x14ac:dyDescent="0.25">
      <c r="A654" s="3">
        <f>IFERROR(VLOOKUP(B654,'[1]DADOS (OCULTAR)'!$Q$3:$S$136,3,0),"")</f>
        <v>9039744000860</v>
      </c>
      <c r="B654" s="4" t="str">
        <f>'[1]TCE - ANEXO IV - Preencher'!C663</f>
        <v>HOSPITAL DOM HÉLDER CÂMARA - CG. Nº 018/2022</v>
      </c>
      <c r="C654" s="4" t="str">
        <f>'[1]TCE - ANEXO IV - Preencher'!E663</f>
        <v>5.20 - Serviços Judicíarios e Cartoriais</v>
      </c>
      <c r="D654" s="3">
        <f>'[1]TCE - ANEXO IV - Preencher'!F663</f>
        <v>9039744000860</v>
      </c>
      <c r="E654" s="5" t="str">
        <f>'[1]TCE - ANEXO IV - Preencher'!G663</f>
        <v>TJPE - PROCESSO MIQUEIAS PARC.1</v>
      </c>
      <c r="F654" s="5" t="str">
        <f>'[1]TCE - ANEXO IV - Preencher'!H663</f>
        <v>S</v>
      </c>
      <c r="G654" s="5" t="str">
        <f>'[1]TCE - ANEXO IV - Preencher'!I663</f>
        <v>S</v>
      </c>
      <c r="H654" s="5">
        <f>'[1]TCE - ANEXO IV - Preencher'!J663</f>
        <v>1</v>
      </c>
      <c r="I654" s="6">
        <f>IF('[1]TCE - ANEXO IV - Preencher'!K663="","",'[1]TCE - ANEXO IV - Preencher'!K663)</f>
        <v>46034</v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>2611606</v>
      </c>
      <c r="L654" s="7">
        <f>'[1]TCE - ANEXO IV - Preencher'!N663</f>
        <v>14348.99</v>
      </c>
    </row>
    <row r="655" spans="1:12" s="8" customFormat="1" ht="19.5" customHeight="1" x14ac:dyDescent="0.25">
      <c r="A655" s="3">
        <f>IFERROR(VLOOKUP(B655,'[1]DADOS (OCULTAR)'!$Q$3:$S$136,3,0),"")</f>
        <v>9039744000860</v>
      </c>
      <c r="B655" s="4" t="str">
        <f>'[1]TCE - ANEXO IV - Preencher'!C664</f>
        <v>HOSPITAL DOM HÉLDER CÂMARA - CG. Nº 018/2022</v>
      </c>
      <c r="C655" s="4" t="str">
        <f>'[1]TCE - ANEXO IV - Preencher'!E664</f>
        <v>5.20 - Serviços Judicíarios e Cartoriais</v>
      </c>
      <c r="D655" s="3">
        <f>'[1]TCE - ANEXO IV - Preencher'!F664</f>
        <v>9039744000860</v>
      </c>
      <c r="E655" s="5" t="str">
        <f>'[1]TCE - ANEXO IV - Preencher'!G664</f>
        <v xml:space="preserve">TJPE - PROCESSO PATRICIA FERREIRA </v>
      </c>
      <c r="F655" s="5" t="str">
        <f>'[1]TCE - ANEXO IV - Preencher'!H664</f>
        <v>S</v>
      </c>
      <c r="G655" s="5" t="str">
        <f>'[1]TCE - ANEXO IV - Preencher'!I664</f>
        <v>N</v>
      </c>
      <c r="H655" s="5">
        <f>'[1]TCE - ANEXO IV - Preencher'!J664</f>
        <v>1</v>
      </c>
      <c r="I655" s="6">
        <f>IF('[1]TCE - ANEXO IV - Preencher'!K664="","",'[1]TCE - ANEXO IV - Preencher'!K664)</f>
        <v>46030</v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>2611606</v>
      </c>
      <c r="L655" s="7">
        <f>'[1]TCE - ANEXO IV - Preencher'!N664</f>
        <v>1667.04</v>
      </c>
    </row>
    <row r="656" spans="1:12" s="8" customFormat="1" ht="19.5" customHeight="1" x14ac:dyDescent="0.25">
      <c r="A656" s="3">
        <f>IFERROR(VLOOKUP(B656,'[1]DADOS (OCULTAR)'!$Q$3:$S$136,3,0),"")</f>
        <v>9039744000860</v>
      </c>
      <c r="B656" s="4" t="str">
        <f>'[1]TCE - ANEXO IV - Preencher'!C665</f>
        <v>HOSPITAL DOM HÉLDER CÂMARA - CG. Nº 018/2022</v>
      </c>
      <c r="C656" s="4" t="str">
        <f>'[1]TCE - ANEXO IV - Preencher'!E665</f>
        <v>5.20 - Serviços Judicíarios e Cartoriais</v>
      </c>
      <c r="D656" s="3">
        <f>'[1]TCE - ANEXO IV - Preencher'!F665</f>
        <v>9039744000860</v>
      </c>
      <c r="E656" s="5" t="str">
        <f>'[1]TCE - ANEXO IV - Preencher'!G665</f>
        <v xml:space="preserve">TJPE - PROCESSO ERICA MARIA </v>
      </c>
      <c r="F656" s="5" t="str">
        <f>'[1]TCE - ANEXO IV - Preencher'!H665</f>
        <v>S</v>
      </c>
      <c r="G656" s="5" t="str">
        <f>'[1]TCE - ANEXO IV - Preencher'!I665</f>
        <v>N</v>
      </c>
      <c r="H656" s="5">
        <f>'[1]TCE - ANEXO IV - Preencher'!J665</f>
        <v>1</v>
      </c>
      <c r="I656" s="6">
        <f>IF('[1]TCE - ANEXO IV - Preencher'!K665="","",'[1]TCE - ANEXO IV - Preencher'!K665)</f>
        <v>46030</v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2611606</v>
      </c>
      <c r="L656" s="7">
        <f>'[1]TCE - ANEXO IV - Preencher'!N665</f>
        <v>2022.51</v>
      </c>
    </row>
    <row r="657" spans="1:12" s="8" customFormat="1" ht="19.5" customHeight="1" x14ac:dyDescent="0.25">
      <c r="A657" s="3">
        <f>IFERROR(VLOOKUP(B657,'[1]DADOS (OCULTAR)'!$Q$3:$S$136,3,0),"")</f>
        <v>9039744000860</v>
      </c>
      <c r="B657" s="4" t="str">
        <f>'[1]TCE - ANEXO IV - Preencher'!C666</f>
        <v>HOSPITAL DOM HÉLDER CÂMARA - CG. Nº 018/2022</v>
      </c>
      <c r="C657" s="4" t="str">
        <f>'[1]TCE - ANEXO IV - Preencher'!E666</f>
        <v>5.20 - Serviços Judicíarios e Cartoriais</v>
      </c>
      <c r="D657" s="3">
        <f>'[1]TCE - ANEXO IV - Preencher'!F666</f>
        <v>9039744000860</v>
      </c>
      <c r="E657" s="5" t="str">
        <f>'[1]TCE - ANEXO IV - Preencher'!G666</f>
        <v xml:space="preserve">TJPE - PROCESSO ROSANGELA MARIA </v>
      </c>
      <c r="F657" s="5" t="str">
        <f>'[1]TCE - ANEXO IV - Preencher'!H666</f>
        <v>S</v>
      </c>
      <c r="G657" s="5" t="str">
        <f>'[1]TCE - ANEXO IV - Preencher'!I666</f>
        <v>N</v>
      </c>
      <c r="H657" s="5">
        <f>'[1]TCE - ANEXO IV - Preencher'!J666</f>
        <v>1</v>
      </c>
      <c r="I657" s="6">
        <f>IF('[1]TCE - ANEXO IV - Preencher'!K666="","",'[1]TCE - ANEXO IV - Preencher'!K666)</f>
        <v>46034</v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2611606</v>
      </c>
      <c r="L657" s="7">
        <f>'[1]TCE - ANEXO IV - Preencher'!N666</f>
        <v>283.13</v>
      </c>
    </row>
    <row r="658" spans="1:12" s="8" customFormat="1" ht="19.5" customHeight="1" x14ac:dyDescent="0.25">
      <c r="A658" s="3">
        <f>IFERROR(VLOOKUP(B658,'[1]DADOS (OCULTAR)'!$Q$3:$S$136,3,0),"")</f>
        <v>9039744000860</v>
      </c>
      <c r="B658" s="4" t="str">
        <f>'[1]TCE - ANEXO IV - Preencher'!C667</f>
        <v>HOSPITAL DOM HÉLDER CÂMARA - CG. Nº 018/2022</v>
      </c>
      <c r="C658" s="4" t="str">
        <f>'[1]TCE - ANEXO IV - Preencher'!E667</f>
        <v>5.20 - Serviços Judicíarios e Cartoriais</v>
      </c>
      <c r="D658" s="3">
        <f>'[1]TCE - ANEXO IV - Preencher'!F667</f>
        <v>9039744000860</v>
      </c>
      <c r="E658" s="5" t="str">
        <f>'[1]TCE - ANEXO IV - Preencher'!G667</f>
        <v xml:space="preserve">TJPE - PROCESSO SIND. DOS ENFERMEIROS </v>
      </c>
      <c r="F658" s="5" t="str">
        <f>'[1]TCE - ANEXO IV - Preencher'!H667</f>
        <v>S</v>
      </c>
      <c r="G658" s="5" t="str">
        <f>'[1]TCE - ANEXO IV - Preencher'!I667</f>
        <v>N</v>
      </c>
      <c r="H658" s="5">
        <f>'[1]TCE - ANEXO IV - Preencher'!J667</f>
        <v>1</v>
      </c>
      <c r="I658" s="6">
        <f>IF('[1]TCE - ANEXO IV - Preencher'!K667="","",'[1]TCE - ANEXO IV - Preencher'!K667)</f>
        <v>46050</v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2611606</v>
      </c>
      <c r="L658" s="7">
        <f>'[1]TCE - ANEXO IV - Preencher'!N667</f>
        <v>1178.07</v>
      </c>
    </row>
    <row r="659" spans="1:12" s="8" customFormat="1" ht="19.5" customHeight="1" x14ac:dyDescent="0.25">
      <c r="A659" s="3">
        <f>IFERROR(VLOOKUP(B659,'[1]DADOS (OCULTAR)'!$Q$3:$S$136,3,0),"")</f>
        <v>9039744000860</v>
      </c>
      <c r="B659" s="4" t="str">
        <f>'[1]TCE - ANEXO IV - Preencher'!C668</f>
        <v>HOSPITAL DOM HÉLDER CÂMARA - CG. Nº 018/2022</v>
      </c>
      <c r="C659" s="4" t="str">
        <f>'[1]TCE - ANEXO IV - Preencher'!E668</f>
        <v>5.20 - Serviços Judicíarios e Cartoriais</v>
      </c>
      <c r="D659" s="3">
        <f>'[1]TCE - ANEXO IV - Preencher'!F668</f>
        <v>9039744000860</v>
      </c>
      <c r="E659" s="5" t="str">
        <f>'[1]TCE - ANEXO IV - Preencher'!G668</f>
        <v xml:space="preserve">TJPE - PROCESSO ERICA MARIA </v>
      </c>
      <c r="F659" s="5" t="str">
        <f>'[1]TCE - ANEXO IV - Preencher'!H668</f>
        <v>S</v>
      </c>
      <c r="G659" s="5" t="str">
        <f>'[1]TCE - ANEXO IV - Preencher'!I668</f>
        <v>N</v>
      </c>
      <c r="H659" s="5">
        <f>'[1]TCE - ANEXO IV - Preencher'!J668</f>
        <v>1</v>
      </c>
      <c r="I659" s="6">
        <f>IF('[1]TCE - ANEXO IV - Preencher'!K668="","",'[1]TCE - ANEXO IV - Preencher'!K668)</f>
        <v>46031</v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2611606</v>
      </c>
      <c r="L659" s="7">
        <f>'[1]TCE - ANEXO IV - Preencher'!N668</f>
        <v>111.38</v>
      </c>
    </row>
    <row r="660" spans="1:12" s="8" customFormat="1" ht="19.5" customHeight="1" x14ac:dyDescent="0.25">
      <c r="A660" s="3">
        <f>IFERROR(VLOOKUP(B660,'[1]DADOS (OCULTAR)'!$Q$3:$S$136,3,0),"")</f>
        <v>9039744000860</v>
      </c>
      <c r="B660" s="4" t="str">
        <f>'[1]TCE - ANEXO IV - Preencher'!C669</f>
        <v>HOSPITAL DOM HÉLDER CÂMARA - CG. Nº 018/2022</v>
      </c>
      <c r="C660" s="4" t="str">
        <f>'[1]TCE - ANEXO IV - Preencher'!E669</f>
        <v>5.20 - Serviços Judicíarios e Cartoriais</v>
      </c>
      <c r="D660" s="3">
        <f>'[1]TCE - ANEXO IV - Preencher'!F669</f>
        <v>9039744000860</v>
      </c>
      <c r="E660" s="5" t="str">
        <f>'[1]TCE - ANEXO IV - Preencher'!G669</f>
        <v xml:space="preserve">TJPE - PROCESSO WAGNER JERONIMO </v>
      </c>
      <c r="F660" s="5" t="str">
        <f>'[1]TCE - ANEXO IV - Preencher'!H669</f>
        <v>S</v>
      </c>
      <c r="G660" s="5" t="str">
        <f>'[1]TCE - ANEXO IV - Preencher'!I669</f>
        <v>N</v>
      </c>
      <c r="H660" s="5">
        <f>'[1]TCE - ANEXO IV - Preencher'!J669</f>
        <v>1</v>
      </c>
      <c r="I660" s="6">
        <f>IF('[1]TCE - ANEXO IV - Preencher'!K669="","",'[1]TCE - ANEXO IV - Preencher'!K669)</f>
        <v>46048</v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2611606</v>
      </c>
      <c r="L660" s="7">
        <f>'[1]TCE - ANEXO IV - Preencher'!N669</f>
        <v>20937.11</v>
      </c>
    </row>
    <row r="661" spans="1:12" s="8" customFormat="1" ht="19.5" customHeight="1" x14ac:dyDescent="0.25">
      <c r="A661" s="3">
        <f>IFERROR(VLOOKUP(B661,'[1]DADOS (OCULTAR)'!$Q$3:$S$136,3,0),"")</f>
        <v>9039744000860</v>
      </c>
      <c r="B661" s="4" t="str">
        <f>'[1]TCE - ANEXO IV - Preencher'!C670</f>
        <v>HOSPITAL DOM HÉLDER CÂMARA - CG. Nº 018/2022</v>
      </c>
      <c r="C661" s="4" t="str">
        <f>'[1]TCE - ANEXO IV - Preencher'!E670</f>
        <v>5.20 - Serviços Judicíarios e Cartoriais</v>
      </c>
      <c r="D661" s="3">
        <f>'[1]TCE - ANEXO IV - Preencher'!F670</f>
        <v>9039744000860</v>
      </c>
      <c r="E661" s="5" t="str">
        <f>'[1]TCE - ANEXO IV - Preencher'!G670</f>
        <v>TJPE - PROCESSO MINISTERIO DA FAZENDA</v>
      </c>
      <c r="F661" s="5" t="str">
        <f>'[1]TCE - ANEXO IV - Preencher'!H670</f>
        <v>S</v>
      </c>
      <c r="G661" s="5" t="str">
        <f>'[1]TCE - ANEXO IV - Preencher'!I670</f>
        <v>N</v>
      </c>
      <c r="H661" s="5">
        <f>'[1]TCE - ANEXO IV - Preencher'!J670</f>
        <v>1</v>
      </c>
      <c r="I661" s="6">
        <f>IF('[1]TCE - ANEXO IV - Preencher'!K670="","",'[1]TCE - ANEXO IV - Preencher'!K670)</f>
        <v>46041</v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2611606</v>
      </c>
      <c r="L661" s="7">
        <f>'[1]TCE - ANEXO IV - Preencher'!N670</f>
        <v>2213.38</v>
      </c>
    </row>
    <row r="662" spans="1:12" s="8" customFormat="1" ht="19.5" customHeight="1" x14ac:dyDescent="0.25">
      <c r="A662" s="3">
        <f>IFERROR(VLOOKUP(B662,'[1]DADOS (OCULTAR)'!$Q$3:$S$136,3,0),"")</f>
        <v>9039744000860</v>
      </c>
      <c r="B662" s="4" t="str">
        <f>'[1]TCE - ANEXO IV - Preencher'!C671</f>
        <v>HOSPITAL DOM HÉLDER CÂMARA - CG. Nº 018/2022</v>
      </c>
      <c r="C662" s="4" t="str">
        <f>'[1]TCE - ANEXO IV - Preencher'!E671</f>
        <v/>
      </c>
      <c r="D662" s="3">
        <f>'[1]TCE - ANEXO IV - Preencher'!F671</f>
        <v>9039744000860</v>
      </c>
      <c r="E662" s="5" t="str">
        <f>'[1]TCE - ANEXO IV - Preencher'!G671</f>
        <v xml:space="preserve">REEMBOLSO - ANILY MOURA BATISTA DUARTE </v>
      </c>
      <c r="F662" s="5" t="str">
        <f>'[1]TCE - ANEXO IV - Preencher'!H671</f>
        <v>S</v>
      </c>
      <c r="G662" s="5" t="str">
        <f>'[1]TCE - ANEXO IV - Preencher'!I671</f>
        <v>N</v>
      </c>
      <c r="H662" s="5">
        <f>'[1]TCE - ANEXO IV - Preencher'!J671</f>
        <v>1</v>
      </c>
      <c r="I662" s="6">
        <f>IF('[1]TCE - ANEXO IV - Preencher'!K671="","",'[1]TCE - ANEXO IV - Preencher'!K671)</f>
        <v>46049</v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>2602902</v>
      </c>
      <c r="L662" s="7">
        <f>'[1]TCE - ANEXO IV - Preencher'!N671</f>
        <v>158.31</v>
      </c>
    </row>
    <row r="663" spans="1:12" s="8" customFormat="1" ht="19.5" customHeight="1" x14ac:dyDescent="0.25">
      <c r="A663" s="3">
        <f>IFERROR(VLOOKUP(B663,'[1]DADOS (OCULTAR)'!$Q$3:$S$136,3,0),"")</f>
        <v>9039744000860</v>
      </c>
      <c r="B663" s="4" t="str">
        <f>'[1]TCE - ANEXO IV - Preencher'!C672</f>
        <v>HOSPITAL DOM HÉLDER CÂMARA - CG. Nº 018/2022</v>
      </c>
      <c r="C663" s="4" t="str">
        <f>'[1]TCE - ANEXO IV - Preencher'!E672</f>
        <v/>
      </c>
      <c r="D663" s="3">
        <f>'[1]TCE - ANEXO IV - Preencher'!F672</f>
        <v>9039744000860</v>
      </c>
      <c r="E663" s="5" t="str">
        <f>'[1]TCE - ANEXO IV - Preencher'!G672</f>
        <v xml:space="preserve">REEMBOLSO - EMILLY EMANUELLY DOS SANTOS SILVA </v>
      </c>
      <c r="F663" s="5" t="str">
        <f>'[1]TCE - ANEXO IV - Preencher'!H672</f>
        <v>S</v>
      </c>
      <c r="G663" s="5" t="str">
        <f>'[1]TCE - ANEXO IV - Preencher'!I672</f>
        <v>N</v>
      </c>
      <c r="H663" s="5">
        <f>'[1]TCE - ANEXO IV - Preencher'!J672</f>
        <v>1</v>
      </c>
      <c r="I663" s="6">
        <f>IF('[1]TCE - ANEXO IV - Preencher'!K672="","",'[1]TCE - ANEXO IV - Preencher'!K672)</f>
        <v>46042</v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2602902</v>
      </c>
      <c r="L663" s="7">
        <f>'[1]TCE - ANEXO IV - Preencher'!N672</f>
        <v>70.89</v>
      </c>
    </row>
    <row r="664" spans="1:12" s="8" customFormat="1" ht="19.5" customHeight="1" x14ac:dyDescent="0.25">
      <c r="A664" s="3">
        <f>IFERROR(VLOOKUP(B664,'[1]DADOS (OCULTAR)'!$Q$3:$S$136,3,0),"")</f>
        <v>9039744000860</v>
      </c>
      <c r="B664" s="4" t="str">
        <f>'[1]TCE - ANEXO IV - Preencher'!C673</f>
        <v>HOSPITAL DOM HÉLDER CÂMARA - CG. Nº 018/2022</v>
      </c>
      <c r="C664" s="4" t="str">
        <f>'[1]TCE - ANEXO IV - Preencher'!E673</f>
        <v/>
      </c>
      <c r="D664" s="3">
        <f>'[1]TCE - ANEXO IV - Preencher'!F673</f>
        <v>9039744000860</v>
      </c>
      <c r="E664" s="5" t="str">
        <f>'[1]TCE - ANEXO IV - Preencher'!G673</f>
        <v xml:space="preserve">REEMBOLSO - JACIARA MARIA PONTES </v>
      </c>
      <c r="F664" s="5" t="str">
        <f>'[1]TCE - ANEXO IV - Preencher'!H673</f>
        <v>S</v>
      </c>
      <c r="G664" s="5" t="str">
        <f>'[1]TCE - ANEXO IV - Preencher'!I673</f>
        <v>N</v>
      </c>
      <c r="H664" s="5">
        <f>'[1]TCE - ANEXO IV - Preencher'!J673</f>
        <v>1</v>
      </c>
      <c r="I664" s="6">
        <f>IF('[1]TCE - ANEXO IV - Preencher'!K673="","",'[1]TCE - ANEXO IV - Preencher'!K673)</f>
        <v>46052</v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>2602902</v>
      </c>
      <c r="L664" s="7">
        <f>'[1]TCE - ANEXO IV - Preencher'!N673</f>
        <v>123.93</v>
      </c>
    </row>
    <row r="665" spans="1:12" s="8" customFormat="1" ht="19.5" customHeight="1" x14ac:dyDescent="0.25">
      <c r="A665" s="3">
        <f>IFERROR(VLOOKUP(B665,'[1]DADOS (OCULTAR)'!$Q$3:$S$136,3,0),"")</f>
        <v>9039744000860</v>
      </c>
      <c r="B665" s="4" t="str">
        <f>'[1]TCE - ANEXO IV - Preencher'!C674</f>
        <v>HOSPITAL DOM HÉLDER CÂMARA - CG. Nº 018/2022</v>
      </c>
      <c r="C665" s="4" t="str">
        <f>'[1]TCE - ANEXO IV - Preencher'!E674</f>
        <v/>
      </c>
      <c r="D665" s="3">
        <f>'[1]TCE - ANEXO IV - Preencher'!F674</f>
        <v>9039744000860</v>
      </c>
      <c r="E665" s="5" t="str">
        <f>'[1]TCE - ANEXO IV - Preencher'!G674</f>
        <v>REEMBOLSO - RALPH MOREIRA DE BARROS</v>
      </c>
      <c r="F665" s="5" t="str">
        <f>'[1]TCE - ANEXO IV - Preencher'!H674</f>
        <v>S</v>
      </c>
      <c r="G665" s="5" t="str">
        <f>'[1]TCE - ANEXO IV - Preencher'!I674</f>
        <v>N</v>
      </c>
      <c r="H665" s="5">
        <f>'[1]TCE - ANEXO IV - Preencher'!J674</f>
        <v>1</v>
      </c>
      <c r="I665" s="6">
        <f>IF('[1]TCE - ANEXO IV - Preencher'!K674="","",'[1]TCE - ANEXO IV - Preencher'!K674)</f>
        <v>46052</v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2602902</v>
      </c>
      <c r="L665" s="7">
        <f>'[1]TCE - ANEXO IV - Preencher'!N674</f>
        <v>26.89</v>
      </c>
    </row>
    <row r="666" spans="1:12" s="8" customFormat="1" ht="19.5" customHeight="1" x14ac:dyDescent="0.25">
      <c r="A666" s="3">
        <f>IFERROR(VLOOKUP(B666,'[1]DADOS (OCULTAR)'!$Q$3:$S$136,3,0),"")</f>
        <v>9039744000860</v>
      </c>
      <c r="B666" s="4" t="str">
        <f>'[1]TCE - ANEXO IV - Preencher'!C675</f>
        <v>HOSPITAL DOM HÉLDER CÂMARA - CG. Nº 018/2022</v>
      </c>
      <c r="C666" s="4" t="str">
        <f>'[1]TCE - ANEXO IV - Preencher'!E675</f>
        <v>5.99 - Outros Serviços de Terceiros Pessoa Jurídica</v>
      </c>
      <c r="D666" s="3">
        <f>'[1]TCE - ANEXO IV - Preencher'!F675</f>
        <v>34028316002157</v>
      </c>
      <c r="E666" s="5" t="str">
        <f>'[1]TCE - ANEXO IV - Preencher'!G675</f>
        <v>Empresa Brasileira de Correios e Telegra</v>
      </c>
      <c r="F666" s="5" t="str">
        <f>'[1]TCE - ANEXO IV - Preencher'!H675</f>
        <v>S</v>
      </c>
      <c r="G666" s="5" t="str">
        <f>'[1]TCE - ANEXO IV - Preencher'!I675</f>
        <v>N</v>
      </c>
      <c r="H666" s="5">
        <f>'[1]TCE - ANEXO IV - Preencher'!J675</f>
        <v>252323</v>
      </c>
      <c r="I666" s="6">
        <f>IF('[1]TCE - ANEXO IV - Preencher'!K675="","",'[1]TCE - ANEXO IV - Preencher'!K675)</f>
        <v>46048</v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>3550308</v>
      </c>
      <c r="L666" s="7">
        <f>'[1]TCE - ANEXO IV - Preencher'!N675</f>
        <v>100.13</v>
      </c>
    </row>
    <row r="667" spans="1:12" s="8" customFormat="1" ht="19.5" customHeight="1" x14ac:dyDescent="0.25">
      <c r="A667" s="3">
        <f>IFERROR(VLOOKUP(B667,'[1]DADOS (OCULTAR)'!$Q$3:$S$136,3,0),"")</f>
        <v>9039744000860</v>
      </c>
      <c r="B667" s="4" t="str">
        <f>'[1]TCE - ANEXO IV - Preencher'!C676</f>
        <v>HOSPITAL DOM HÉLDER CÂMARA - CG. Nº 018/2022</v>
      </c>
      <c r="C667" s="4" t="str">
        <f>'[1]TCE - ANEXO IV - Preencher'!E676</f>
        <v>5.99 - Outros Serviços de Terceiros Pessoa Jurídica</v>
      </c>
      <c r="D667" s="3">
        <f>'[1]TCE - ANEXO IV - Preencher'!F676</f>
        <v>9039744000860</v>
      </c>
      <c r="E667" s="5" t="str">
        <f>'[1]TCE - ANEXO IV - Preencher'!G676</f>
        <v>Juros do Período (Fornecedor)</v>
      </c>
      <c r="F667" s="5" t="str">
        <f>'[1]TCE - ANEXO IV - Preencher'!H676</f>
        <v>S</v>
      </c>
      <c r="G667" s="5" t="str">
        <f>'[1]TCE - ANEXO IV - Preencher'!I676</f>
        <v>N</v>
      </c>
      <c r="H667" s="5">
        <f>'[1]TCE - ANEXO IV - Preencher'!J676</f>
        <v>1</v>
      </c>
      <c r="I667" s="6">
        <f>IF('[1]TCE - ANEXO IV - Preencher'!K676="","",'[1]TCE - ANEXO IV - Preencher'!K676)</f>
        <v>46023</v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2602902</v>
      </c>
      <c r="L667" s="7">
        <f>'[1]TCE - ANEXO IV - Preencher'!N676</f>
        <v>0</v>
      </c>
    </row>
    <row r="668" spans="1:12" s="8" customFormat="1" ht="19.5" customHeight="1" x14ac:dyDescent="0.25">
      <c r="A668" s="3">
        <f>IFERROR(VLOOKUP(B668,'[1]DADOS (OCULTAR)'!$Q$3:$S$136,3,0),"")</f>
        <v>9039744000860</v>
      </c>
      <c r="B668" s="4" t="str">
        <f>'[1]TCE - ANEXO IV - Preencher'!C677</f>
        <v>HOSPITAL DOM HÉLDER CÂMARA - CG. Nº 018/2022</v>
      </c>
      <c r="C668" s="4" t="str">
        <f>'[1]TCE - ANEXO IV - Preencher'!E677</f>
        <v>5.16 - Serviços Médico-Hospitalares, Odotonlogia e Laboratoriais</v>
      </c>
      <c r="D668" s="3">
        <f>'[1]TCE - ANEXO IV - Preencher'!F677</f>
        <v>5281073000112</v>
      </c>
      <c r="E668" s="5" t="str">
        <f>'[1]TCE - ANEXO IV - Preencher'!G677</f>
        <v>Laboratorio Histopatologia Horacio Fittipaldi S/C Ltda</v>
      </c>
      <c r="F668" s="5" t="str">
        <f>'[1]TCE - ANEXO IV - Preencher'!H677</f>
        <v>S</v>
      </c>
      <c r="G668" s="5" t="str">
        <f>'[1]TCE - ANEXO IV - Preencher'!I677</f>
        <v>S</v>
      </c>
      <c r="H668" s="5">
        <f>'[1]TCE - ANEXO IV - Preencher'!J677</f>
        <v>147</v>
      </c>
      <c r="I668" s="6">
        <f>IF('[1]TCE - ANEXO IV - Preencher'!K677="","",'[1]TCE - ANEXO IV - Preencher'!K677)</f>
        <v>46063</v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>2611606</v>
      </c>
      <c r="L668" s="7">
        <f>'[1]TCE - ANEXO IV - Preencher'!N677</f>
        <v>1560</v>
      </c>
    </row>
    <row r="669" spans="1:12" s="8" customFormat="1" ht="19.5" customHeight="1" x14ac:dyDescent="0.25">
      <c r="A669" s="3">
        <f>IFERROR(VLOOKUP(B669,'[1]DADOS (OCULTAR)'!$Q$3:$S$136,3,0),"")</f>
        <v>9039744000860</v>
      </c>
      <c r="B669" s="4" t="str">
        <f>'[1]TCE - ANEXO IV - Preencher'!C678</f>
        <v>HOSPITAL DOM HÉLDER CÂMARA - CG. Nº 018/2022</v>
      </c>
      <c r="C669" s="4" t="str">
        <f>'[1]TCE - ANEXO IV - Preencher'!E678</f>
        <v>5.8 - Locação de Veículos Automotores</v>
      </c>
      <c r="D669" s="3">
        <f>'[1]TCE - ANEXO IV - Preencher'!F678</f>
        <v>29932922000119</v>
      </c>
      <c r="E669" s="5" t="str">
        <f>'[1]TCE - ANEXO IV - Preencher'!G678</f>
        <v xml:space="preserve">MEDLIFE LOCAÇÃO DE MÁQUINAS E EQUIPAMENTOS LTDA  - REPARO DE PEÇAS </v>
      </c>
      <c r="F669" s="5" t="str">
        <f>'[1]TCE - ANEXO IV - Preencher'!H678</f>
        <v>S</v>
      </c>
      <c r="G669" s="5" t="str">
        <f>'[1]TCE - ANEXO IV - Preencher'!I678</f>
        <v>S</v>
      </c>
      <c r="H669" s="5">
        <f>'[1]TCE - ANEXO IV - Preencher'!J678</f>
        <v>17</v>
      </c>
      <c r="I669" s="6">
        <f>IF('[1]TCE - ANEXO IV - Preencher'!K678="","",'[1]TCE - ANEXO IV - Preencher'!K678)</f>
        <v>46055</v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2611606</v>
      </c>
      <c r="L669" s="7">
        <f>'[1]TCE - ANEXO IV - Preencher'!N678</f>
        <v>56000</v>
      </c>
    </row>
    <row r="670" spans="1:12" s="8" customFormat="1" ht="19.5" customHeight="1" x14ac:dyDescent="0.25">
      <c r="A670" s="3">
        <f>IFERROR(VLOOKUP(B670,'[1]DADOS (OCULTAR)'!$Q$3:$S$136,3,0),"")</f>
        <v>9039744000860</v>
      </c>
      <c r="B670" s="4" t="str">
        <f>'[1]TCE - ANEXO IV - Preencher'!C679</f>
        <v>HOSPITAL DOM HÉLDER CÂMARA - CG. Nº 018/2022</v>
      </c>
      <c r="C670" s="4" t="str">
        <f>'[1]TCE - ANEXO IV - Preencher'!E679</f>
        <v>5.99 - Outros Serviços de Terceiros Pessoa Jurídica</v>
      </c>
      <c r="D670" s="3">
        <f>'[1]TCE - ANEXO IV - Preencher'!F679</f>
        <v>4290489000134</v>
      </c>
      <c r="E670" s="5" t="str">
        <f>'[1]TCE - ANEXO IV - Preencher'!G679</f>
        <v>Clinica de Dialise do Cabo Ltda</v>
      </c>
      <c r="F670" s="5" t="str">
        <f>'[1]TCE - ANEXO IV - Preencher'!H679</f>
        <v>S</v>
      </c>
      <c r="G670" s="5" t="str">
        <f>'[1]TCE - ANEXO IV - Preencher'!I679</f>
        <v>S</v>
      </c>
      <c r="H670" s="5">
        <f>'[1]TCE - ANEXO IV - Preencher'!J679</f>
        <v>24</v>
      </c>
      <c r="I670" s="6">
        <f>IF('[1]TCE - ANEXO IV - Preencher'!K679="","",'[1]TCE - ANEXO IV - Preencher'!K679)</f>
        <v>46064</v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2602902</v>
      </c>
      <c r="L670" s="7">
        <f>'[1]TCE - ANEXO IV - Preencher'!N679</f>
        <v>330150</v>
      </c>
    </row>
    <row r="671" spans="1:12" s="8" customFormat="1" ht="19.5" customHeight="1" x14ac:dyDescent="0.25">
      <c r="A671" s="3">
        <f>IFERROR(VLOOKUP(B671,'[1]DADOS (OCULTAR)'!$Q$3:$S$136,3,0),"")</f>
        <v>9039744000860</v>
      </c>
      <c r="B671" s="4" t="str">
        <f>'[1]TCE - ANEXO IV - Preencher'!C680</f>
        <v>HOSPITAL DOM HÉLDER CÂMARA - CG. Nº 018/2022</v>
      </c>
      <c r="C671" s="4" t="str">
        <f>'[1]TCE - ANEXO IV - Preencher'!E680</f>
        <v>5.10 - Detetização/Tratamento de Resíduos e Afins</v>
      </c>
      <c r="D671" s="3">
        <f>'[1]TCE - ANEXO IV - Preencher'!F680</f>
        <v>11863530000180</v>
      </c>
      <c r="E671" s="5" t="str">
        <f>'[1]TCE - ANEXO IV - Preencher'!G680</f>
        <v>Brascon Gestão Ambiental Ltda</v>
      </c>
      <c r="F671" s="5" t="str">
        <f>'[1]TCE - ANEXO IV - Preencher'!H680</f>
        <v>S</v>
      </c>
      <c r="G671" s="5" t="str">
        <f>'[1]TCE - ANEXO IV - Preencher'!I680</f>
        <v>S</v>
      </c>
      <c r="H671" s="5">
        <f>'[1]TCE - ANEXO IV - Preencher'!J680</f>
        <v>280379</v>
      </c>
      <c r="I671" s="6">
        <f>IF('[1]TCE - ANEXO IV - Preencher'!K680="","",'[1]TCE - ANEXO IV - Preencher'!K680)</f>
        <v>46059</v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>2611309</v>
      </c>
      <c r="L671" s="7">
        <f>'[1]TCE - ANEXO IV - Preencher'!N680</f>
        <v>25707.58</v>
      </c>
    </row>
    <row r="672" spans="1:12" s="8" customFormat="1" ht="19.5" customHeight="1" x14ac:dyDescent="0.25">
      <c r="A672" s="3">
        <f>IFERROR(VLOOKUP(B672,'[1]DADOS (OCULTAR)'!$Q$3:$S$136,3,0),"")</f>
        <v>9039744000860</v>
      </c>
      <c r="B672" s="4" t="str">
        <f>'[1]TCE - ANEXO IV - Preencher'!C681</f>
        <v>HOSPITAL DOM HÉLDER CÂMARA - CG. Nº 018/2022</v>
      </c>
      <c r="C672" s="4" t="str">
        <f>'[1]TCE - ANEXO IV - Preencher'!E681</f>
        <v>5.17 - Manutenção de Software, Certificação Digital e Microfilmagem</v>
      </c>
      <c r="D672" s="3">
        <f>'[1]TCE - ANEXO IV - Preencher'!F681</f>
        <v>24801362000140</v>
      </c>
      <c r="E672" s="5" t="str">
        <f>'[1]TCE - ANEXO IV - Preencher'!G681</f>
        <v>Bruno Cosmo da Costa Comercio e Servicos(Amd Tecnologia da Informacao e Sistemas)</v>
      </c>
      <c r="F672" s="5" t="str">
        <f>'[1]TCE - ANEXO IV - Preencher'!H681</f>
        <v>S</v>
      </c>
      <c r="G672" s="5" t="str">
        <f>'[1]TCE - ANEXO IV - Preencher'!I681</f>
        <v>S</v>
      </c>
      <c r="H672" s="5">
        <f>'[1]TCE - ANEXO IV - Preencher'!J681</f>
        <v>2326</v>
      </c>
      <c r="I672" s="6">
        <f>IF('[1]TCE - ANEXO IV - Preencher'!K681="","",'[1]TCE - ANEXO IV - Preencher'!K681)</f>
        <v>46054</v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2611606</v>
      </c>
      <c r="L672" s="7">
        <f>'[1]TCE - ANEXO IV - Preencher'!N681</f>
        <v>5913</v>
      </c>
    </row>
    <row r="673" spans="1:12" s="8" customFormat="1" ht="19.5" customHeight="1" x14ac:dyDescent="0.25">
      <c r="A673" s="3">
        <f>IFERROR(VLOOKUP(B673,'[1]DADOS (OCULTAR)'!$Q$3:$S$136,3,0),"")</f>
        <v>9039744000860</v>
      </c>
      <c r="B673" s="4" t="str">
        <f>'[1]TCE - ANEXO IV - Preencher'!C682</f>
        <v>HOSPITAL DOM HÉLDER CÂMARA - CG. Nº 018/2022</v>
      </c>
      <c r="C673" s="4" t="str">
        <f>'[1]TCE - ANEXO IV - Preencher'!E682</f>
        <v>5.17 - Manutenção de Software, Certificação Digital e Microfilmagem</v>
      </c>
      <c r="D673" s="3">
        <f>'[1]TCE - ANEXO IV - Preencher'!F682</f>
        <v>24801362000140</v>
      </c>
      <c r="E673" s="5" t="str">
        <f>'[1]TCE - ANEXO IV - Preencher'!G682</f>
        <v>Bruno Cosmo da Costa Comercio e Servicos(Amd Tecnologia da Informacao e Sistemas)</v>
      </c>
      <c r="F673" s="5" t="str">
        <f>'[1]TCE - ANEXO IV - Preencher'!H682</f>
        <v>S</v>
      </c>
      <c r="G673" s="5" t="str">
        <f>'[1]TCE - ANEXO IV - Preencher'!I682</f>
        <v>S</v>
      </c>
      <c r="H673" s="5">
        <f>'[1]TCE - ANEXO IV - Preencher'!J682</f>
        <v>2348</v>
      </c>
      <c r="I673" s="6">
        <f>IF('[1]TCE - ANEXO IV - Preencher'!K682="","",'[1]TCE - ANEXO IV - Preencher'!K682)</f>
        <v>46054</v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2611606</v>
      </c>
      <c r="L673" s="7">
        <f>'[1]TCE - ANEXO IV - Preencher'!N682</f>
        <v>3735</v>
      </c>
    </row>
    <row r="674" spans="1:12" s="8" customFormat="1" ht="19.5" customHeight="1" x14ac:dyDescent="0.25">
      <c r="A674" s="3">
        <f>IFERROR(VLOOKUP(B674,'[1]DADOS (OCULTAR)'!$Q$3:$S$136,3,0),"")</f>
        <v>9039744000860</v>
      </c>
      <c r="B674" s="4" t="str">
        <f>'[1]TCE - ANEXO IV - Preencher'!C683</f>
        <v>HOSPITAL DOM HÉLDER CÂMARA - CG. Nº 018/2022</v>
      </c>
      <c r="C674" s="4" t="str">
        <f>'[1]TCE - ANEXO IV - Preencher'!E683</f>
        <v>5.17 - Manutenção de Software, Certificação Digital e Microfilmagem</v>
      </c>
      <c r="D674" s="3">
        <f>'[1]TCE - ANEXO IV - Preencher'!F683</f>
        <v>24801362000140</v>
      </c>
      <c r="E674" s="5" t="str">
        <f>'[1]TCE - ANEXO IV - Preencher'!G683</f>
        <v>Bruno Cosmo da Costa Comercio e Servicos(Amd Tecnologia da Informacao e Sistemas)</v>
      </c>
      <c r="F674" s="5" t="str">
        <f>'[1]TCE - ANEXO IV - Preencher'!H683</f>
        <v>S</v>
      </c>
      <c r="G674" s="5" t="str">
        <f>'[1]TCE - ANEXO IV - Preencher'!I683</f>
        <v>S</v>
      </c>
      <c r="H674" s="5">
        <f>'[1]TCE - ANEXO IV - Preencher'!J683</f>
        <v>2353</v>
      </c>
      <c r="I674" s="6">
        <f>IF('[1]TCE - ANEXO IV - Preencher'!K683="","",'[1]TCE - ANEXO IV - Preencher'!K683)</f>
        <v>46054</v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2611606</v>
      </c>
      <c r="L674" s="7">
        <f>'[1]TCE - ANEXO IV - Preencher'!N683</f>
        <v>998</v>
      </c>
    </row>
    <row r="675" spans="1:12" s="8" customFormat="1" ht="19.5" customHeight="1" x14ac:dyDescent="0.25">
      <c r="A675" s="3">
        <f>IFERROR(VLOOKUP(B675,'[1]DADOS (OCULTAR)'!$Q$3:$S$136,3,0),"")</f>
        <v>9039744000860</v>
      </c>
      <c r="B675" s="4" t="str">
        <f>'[1]TCE - ANEXO IV - Preencher'!C684</f>
        <v>HOSPITAL DOM HÉLDER CÂMARA - CG. Nº 018/2022</v>
      </c>
      <c r="C675" s="4" t="str">
        <f>'[1]TCE - ANEXO IV - Preencher'!E684</f>
        <v>5.17 - Manutenção de Software, Certificação Digital e Microfilmagem</v>
      </c>
      <c r="D675" s="3">
        <f>'[1]TCE - ANEXO IV - Preencher'!F684</f>
        <v>24801362000140</v>
      </c>
      <c r="E675" s="5" t="str">
        <f>'[1]TCE - ANEXO IV - Preencher'!G684</f>
        <v>Bruno Cosmo da Costa Comercio e Servicos(Amd Tecnologia da Informacao e Sistemas)</v>
      </c>
      <c r="F675" s="5" t="str">
        <f>'[1]TCE - ANEXO IV - Preencher'!H684</f>
        <v>S</v>
      </c>
      <c r="G675" s="5" t="str">
        <f>'[1]TCE - ANEXO IV - Preencher'!I684</f>
        <v>S</v>
      </c>
      <c r="H675" s="5">
        <f>'[1]TCE - ANEXO IV - Preencher'!J684</f>
        <v>2371</v>
      </c>
      <c r="I675" s="6">
        <f>IF('[1]TCE - ANEXO IV - Preencher'!K684="","",'[1]TCE - ANEXO IV - Preencher'!K684)</f>
        <v>46054</v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2611606</v>
      </c>
      <c r="L675" s="7">
        <f>'[1]TCE - ANEXO IV - Preencher'!N684</f>
        <v>4199</v>
      </c>
    </row>
    <row r="676" spans="1:12" s="8" customFormat="1" ht="19.5" customHeight="1" x14ac:dyDescent="0.25">
      <c r="A676" s="3">
        <f>IFERROR(VLOOKUP(B676,'[1]DADOS (OCULTAR)'!$Q$3:$S$136,3,0),"")</f>
        <v>9039744000860</v>
      </c>
      <c r="B676" s="4" t="str">
        <f>'[1]TCE - ANEXO IV - Preencher'!C685</f>
        <v>HOSPITAL DOM HÉLDER CÂMARA - CG. Nº 018/2022</v>
      </c>
      <c r="C676" s="4" t="str">
        <f>'[1]TCE - ANEXO IV - Preencher'!E685</f>
        <v>5.17 - Manutenção de Software, Certificação Digital e Microfilmagem</v>
      </c>
      <c r="D676" s="3">
        <f>'[1]TCE - ANEXO IV - Preencher'!F685</f>
        <v>9071679000184</v>
      </c>
      <c r="E676" s="5" t="str">
        <f>'[1]TCE - ANEXO IV - Preencher'!G685</f>
        <v xml:space="preserve">MARIO DE OLIVEIRA TELECOMUNICAÇÕES - ONLINE SERVIÇOS </v>
      </c>
      <c r="F676" s="5" t="str">
        <f>'[1]TCE - ANEXO IV - Preencher'!H685</f>
        <v>S</v>
      </c>
      <c r="G676" s="5" t="str">
        <f>'[1]TCE - ANEXO IV - Preencher'!I685</f>
        <v>S</v>
      </c>
      <c r="H676" s="5">
        <f>'[1]TCE - ANEXO IV - Preencher'!J685</f>
        <v>163</v>
      </c>
      <c r="I676" s="6">
        <f>IF('[1]TCE - ANEXO IV - Preencher'!K685="","",'[1]TCE - ANEXO IV - Preencher'!K685)</f>
        <v>46056</v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2611606</v>
      </c>
      <c r="L676" s="7">
        <f>'[1]TCE - ANEXO IV - Preencher'!N685</f>
        <v>684.45</v>
      </c>
    </row>
    <row r="677" spans="1:12" s="8" customFormat="1" ht="19.5" customHeight="1" x14ac:dyDescent="0.25">
      <c r="A677" s="3">
        <f>IFERROR(VLOOKUP(B677,'[1]DADOS (OCULTAR)'!$Q$3:$S$136,3,0),"")</f>
        <v>9039744000860</v>
      </c>
      <c r="B677" s="4" t="str">
        <f>'[1]TCE - ANEXO IV - Preencher'!C686</f>
        <v>HOSPITAL DOM HÉLDER CÂMARA - CG. Nº 018/2022</v>
      </c>
      <c r="C677" s="4" t="str">
        <f>'[1]TCE - ANEXO IV - Preencher'!E686</f>
        <v>5.17 - Manutenção de Software, Certificação Digital e Microfilmagem</v>
      </c>
      <c r="D677" s="3">
        <f>'[1]TCE - ANEXO IV - Preencher'!F686</f>
        <v>5020356000100</v>
      </c>
      <c r="E677" s="5" t="str">
        <f>'[1]TCE - ANEXO IV - Preencher'!G686</f>
        <v xml:space="preserve">BID COMERCIO E SERVIÇOS EM TECNOLOGIA DA INFORMAÇÃO LTDA </v>
      </c>
      <c r="F677" s="5" t="str">
        <f>'[1]TCE - ANEXO IV - Preencher'!H686</f>
        <v>S</v>
      </c>
      <c r="G677" s="5" t="str">
        <f>'[1]TCE - ANEXO IV - Preencher'!I686</f>
        <v>S</v>
      </c>
      <c r="H677" s="5" t="str">
        <f>'[1]TCE - ANEXO IV - Preencher'!J686</f>
        <v>141</v>
      </c>
      <c r="I677" s="6" t="str">
        <f>IF('[1]TCE - ANEXO IV - Preencher'!K686="","",'[1]TCE - ANEXO IV - Preencher'!K686)</f>
        <v>02/02/2026</v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2611606</v>
      </c>
      <c r="L677" s="7">
        <f>'[1]TCE - ANEXO IV - Preencher'!N686</f>
        <v>1229.07</v>
      </c>
    </row>
    <row r="678" spans="1:12" s="8" customFormat="1" ht="19.5" customHeight="1" x14ac:dyDescent="0.25">
      <c r="A678" s="3">
        <f>IFERROR(VLOOKUP(B678,'[1]DADOS (OCULTAR)'!$Q$3:$S$136,3,0),"")</f>
        <v>9039744000860</v>
      </c>
      <c r="B678" s="4" t="str">
        <f>'[1]TCE - ANEXO IV - Preencher'!C687</f>
        <v>HOSPITAL DOM HÉLDER CÂMARA - CG. Nº 018/2022</v>
      </c>
      <c r="C678" s="4" t="str">
        <f>'[1]TCE - ANEXO IV - Preencher'!E687</f>
        <v>5.17 - Manutenção de Software, Certificação Digital e Microfilmagem</v>
      </c>
      <c r="D678" s="3">
        <f>'[1]TCE - ANEXO IV - Preencher'!F687</f>
        <v>23209298000140</v>
      </c>
      <c r="E678" s="5" t="str">
        <f>'[1]TCE - ANEXO IV - Preencher'!G687</f>
        <v xml:space="preserve">GOHEALTH PRODUTOS DIGITAIS LTDA </v>
      </c>
      <c r="F678" s="5" t="str">
        <f>'[1]TCE - ANEXO IV - Preencher'!H687</f>
        <v>S</v>
      </c>
      <c r="G678" s="5" t="str">
        <f>'[1]TCE - ANEXO IV - Preencher'!I687</f>
        <v>S</v>
      </c>
      <c r="H678" s="5">
        <f>'[1]TCE - ANEXO IV - Preencher'!J687</f>
        <v>597</v>
      </c>
      <c r="I678" s="6">
        <f>IF('[1]TCE - ANEXO IV - Preencher'!K687="","",'[1]TCE - ANEXO IV - Preencher'!K687)</f>
        <v>46058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3550308</v>
      </c>
      <c r="L678" s="7">
        <f>'[1]TCE - ANEXO IV - Preencher'!N687</f>
        <v>965.99</v>
      </c>
    </row>
    <row r="679" spans="1:12" s="8" customFormat="1" ht="19.5" customHeight="1" x14ac:dyDescent="0.25">
      <c r="A679" s="3">
        <f>IFERROR(VLOOKUP(B679,'[1]DADOS (OCULTAR)'!$Q$3:$S$136,3,0),"")</f>
        <v>9039744000860</v>
      </c>
      <c r="B679" s="4" t="str">
        <f>'[1]TCE - ANEXO IV - Preencher'!C688</f>
        <v>HOSPITAL DOM HÉLDER CÂMARA - CG. Nº 018/2022</v>
      </c>
      <c r="C679" s="4" t="str">
        <f>'[1]TCE - ANEXO IV - Preencher'!E688</f>
        <v>5.17 - Manutenção de Software, Certificação Digital e Microfilmagem</v>
      </c>
      <c r="D679" s="3">
        <f>'[1]TCE - ANEXO IV - Preencher'!F688</f>
        <v>92306257000780</v>
      </c>
      <c r="E679" s="5" t="str">
        <f>'[1]TCE - ANEXO IV - Preencher'!G688</f>
        <v>Mv Informatica Nordeste Ltda</v>
      </c>
      <c r="F679" s="5" t="str">
        <f>'[1]TCE - ANEXO IV - Preencher'!H688</f>
        <v>S</v>
      </c>
      <c r="G679" s="5" t="str">
        <f>'[1]TCE - ANEXO IV - Preencher'!I688</f>
        <v>S</v>
      </c>
      <c r="H679" s="5">
        <f>'[1]TCE - ANEXO IV - Preencher'!J688</f>
        <v>533</v>
      </c>
      <c r="I679" s="6">
        <f>IF('[1]TCE - ANEXO IV - Preencher'!K688="","",'[1]TCE - ANEXO IV - Preencher'!K688)</f>
        <v>46032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2611606</v>
      </c>
      <c r="L679" s="7">
        <f>'[1]TCE - ANEXO IV - Preencher'!N688</f>
        <v>51209.01</v>
      </c>
    </row>
    <row r="680" spans="1:12" s="8" customFormat="1" ht="19.5" customHeight="1" x14ac:dyDescent="0.25">
      <c r="A680" s="3">
        <f>IFERROR(VLOOKUP(B680,'[1]DADOS (OCULTAR)'!$Q$3:$S$136,3,0),"")</f>
        <v>9039744000860</v>
      </c>
      <c r="B680" s="4" t="str">
        <f>'[1]TCE - ANEXO IV - Preencher'!C689</f>
        <v>HOSPITAL DOM HÉLDER CÂMARA - CG. Nº 018/2022</v>
      </c>
      <c r="C680" s="4" t="str">
        <f>'[1]TCE - ANEXO IV - Preencher'!E689</f>
        <v>5.17 - Manutenção de Software, Certificação Digital e Microfilmagem</v>
      </c>
      <c r="D680" s="3">
        <f>'[1]TCE - ANEXO IV - Preencher'!F689</f>
        <v>92306257000780</v>
      </c>
      <c r="E680" s="5" t="str">
        <f>'[1]TCE - ANEXO IV - Preencher'!G689</f>
        <v>Mv Informatica Nordeste Ltda</v>
      </c>
      <c r="F680" s="5" t="str">
        <f>'[1]TCE - ANEXO IV - Preencher'!H689</f>
        <v>S</v>
      </c>
      <c r="G680" s="5" t="str">
        <f>'[1]TCE - ANEXO IV - Preencher'!I689</f>
        <v>S</v>
      </c>
      <c r="H680" s="5">
        <f>'[1]TCE - ANEXO IV - Preencher'!J689</f>
        <v>419</v>
      </c>
      <c r="I680" s="6">
        <f>IF('[1]TCE - ANEXO IV - Preencher'!K689="","",'[1]TCE - ANEXO IV - Preencher'!K689)</f>
        <v>46032</v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>2611606</v>
      </c>
      <c r="L680" s="7">
        <f>'[1]TCE - ANEXO IV - Preencher'!N689</f>
        <v>403.67</v>
      </c>
    </row>
    <row r="681" spans="1:12" s="8" customFormat="1" ht="19.5" customHeight="1" x14ac:dyDescent="0.25">
      <c r="A681" s="3">
        <f>IFERROR(VLOOKUP(B681,'[1]DADOS (OCULTAR)'!$Q$3:$S$136,3,0),"")</f>
        <v>9039744000860</v>
      </c>
      <c r="B681" s="4" t="str">
        <f>'[1]TCE - ANEXO IV - Preencher'!C690</f>
        <v>HOSPITAL DOM HÉLDER CÂMARA - CG. Nº 018/2022</v>
      </c>
      <c r="C681" s="4" t="str">
        <f>'[1]TCE - ANEXO IV - Preencher'!E690</f>
        <v>5.17 - Manutenção de Software, Certificação Digital e Microfilmagem</v>
      </c>
      <c r="D681" s="3">
        <f>'[1]TCE - ANEXO IV - Preencher'!F690</f>
        <v>3124977000109</v>
      </c>
      <c r="E681" s="5" t="str">
        <f>'[1]TCE - ANEXO IV - Preencher'!G690</f>
        <v xml:space="preserve">MV SISTEMAS DE MEDICINA DIAGNOSTICA LTDA </v>
      </c>
      <c r="F681" s="5" t="str">
        <f>'[1]TCE - ANEXO IV - Preencher'!H690</f>
        <v>S</v>
      </c>
      <c r="G681" s="5" t="str">
        <f>'[1]TCE - ANEXO IV - Preencher'!I690</f>
        <v>S</v>
      </c>
      <c r="H681" s="5">
        <f>'[1]TCE - ANEXO IV - Preencher'!J690</f>
        <v>2821</v>
      </c>
      <c r="I681" s="6">
        <f>IF('[1]TCE - ANEXO IV - Preencher'!K690="","",'[1]TCE - ANEXO IV - Preencher'!K690)</f>
        <v>46031</v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3304557</v>
      </c>
      <c r="L681" s="7">
        <f>'[1]TCE - ANEXO IV - Preencher'!N690</f>
        <v>5637.47</v>
      </c>
    </row>
    <row r="682" spans="1:12" s="8" customFormat="1" ht="19.5" customHeight="1" x14ac:dyDescent="0.25">
      <c r="A682" s="3">
        <f>IFERROR(VLOOKUP(B682,'[1]DADOS (OCULTAR)'!$Q$3:$S$136,3,0),"")</f>
        <v>9039744000860</v>
      </c>
      <c r="B682" s="4" t="str">
        <f>'[1]TCE - ANEXO IV - Preencher'!C691</f>
        <v>HOSPITAL DOM HÉLDER CÂMARA - CG. Nº 018/2022</v>
      </c>
      <c r="C682" s="4" t="str">
        <f>'[1]TCE - ANEXO IV - Preencher'!E691</f>
        <v>5.17 - Manutenção de Software, Certificação Digital e Microfilmagem</v>
      </c>
      <c r="D682" s="3">
        <f>'[1]TCE - ANEXO IV - Preencher'!F691</f>
        <v>9236362000150</v>
      </c>
      <c r="E682" s="5" t="str">
        <f>'[1]TCE - ANEXO IV - Preencher'!G691</f>
        <v xml:space="preserve">Selecty Tecnologia Para Rh Ltda ME </v>
      </c>
      <c r="F682" s="5" t="str">
        <f>'[1]TCE - ANEXO IV - Preencher'!H691</f>
        <v>S</v>
      </c>
      <c r="G682" s="5" t="str">
        <f>'[1]TCE - ANEXO IV - Preencher'!I691</f>
        <v>S</v>
      </c>
      <c r="H682" s="5">
        <f>'[1]TCE - ANEXO IV - Preencher'!J691</f>
        <v>359</v>
      </c>
      <c r="I682" s="6">
        <f>IF('[1]TCE - ANEXO IV - Preencher'!K691="","",'[1]TCE - ANEXO IV - Preencher'!K691)</f>
        <v>46054</v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>4106902</v>
      </c>
      <c r="L682" s="7">
        <f>'[1]TCE - ANEXO IV - Preencher'!N691</f>
        <v>239.01</v>
      </c>
    </row>
    <row r="683" spans="1:12" s="8" customFormat="1" ht="19.5" customHeight="1" x14ac:dyDescent="0.25">
      <c r="A683" s="3">
        <f>IFERROR(VLOOKUP(B683,'[1]DADOS (OCULTAR)'!$Q$3:$S$136,3,0),"")</f>
        <v>9039744000860</v>
      </c>
      <c r="B683" s="4" t="str">
        <f>'[1]TCE - ANEXO IV - Preencher'!C692</f>
        <v>HOSPITAL DOM HÉLDER CÂMARA - CG. Nº 018/2022</v>
      </c>
      <c r="C683" s="4" t="str">
        <f>'[1]TCE - ANEXO IV - Preencher'!E692</f>
        <v>5.17 - Manutenção de Software, Certificação Digital e Microfilmagem</v>
      </c>
      <c r="D683" s="3">
        <f>'[1]TCE - ANEXO IV - Preencher'!F692</f>
        <v>23064331000190</v>
      </c>
      <c r="E683" s="5" t="str">
        <f>'[1]TCE - ANEXO IV - Preencher'!G692</f>
        <v xml:space="preserve">Flowti Tecnologia Ltda  </v>
      </c>
      <c r="F683" s="5" t="str">
        <f>'[1]TCE - ANEXO IV - Preencher'!H692</f>
        <v>S</v>
      </c>
      <c r="G683" s="5" t="str">
        <f>'[1]TCE - ANEXO IV - Preencher'!I692</f>
        <v>S</v>
      </c>
      <c r="H683" s="5">
        <f>'[1]TCE - ANEXO IV - Preencher'!J692</f>
        <v>87</v>
      </c>
      <c r="I683" s="6">
        <f>IF('[1]TCE - ANEXO IV - Preencher'!K692="","",'[1]TCE - ANEXO IV - Preencher'!K692)</f>
        <v>46037</v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>23 - Ce</v>
      </c>
      <c r="L683" s="7">
        <f>'[1]TCE - ANEXO IV - Preencher'!N692</f>
        <v>105.99</v>
      </c>
    </row>
    <row r="684" spans="1:12" s="8" customFormat="1" ht="19.5" customHeight="1" x14ac:dyDescent="0.25">
      <c r="A684" s="3">
        <f>IFERROR(VLOOKUP(B684,'[1]DADOS (OCULTAR)'!$Q$3:$S$136,3,0),"")</f>
        <v>9039744000860</v>
      </c>
      <c r="B684" s="4" t="str">
        <f>'[1]TCE - ANEXO IV - Preencher'!C693</f>
        <v>HOSPITAL DOM HÉLDER CÂMARA - CG. Nº 018/2022</v>
      </c>
      <c r="C684" s="4" t="str">
        <f>'[1]TCE - ANEXO IV - Preencher'!E693</f>
        <v>5.17 - Manutenção de Software, Certificação Digital e Microfilmagem</v>
      </c>
      <c r="D684" s="3">
        <f>'[1]TCE - ANEXO IV - Preencher'!F693</f>
        <v>23064331000190</v>
      </c>
      <c r="E684" s="5" t="str">
        <f>'[1]TCE - ANEXO IV - Preencher'!G693</f>
        <v xml:space="preserve">Flowti Tecnologia Ltda  </v>
      </c>
      <c r="F684" s="5" t="str">
        <f>'[1]TCE - ANEXO IV - Preencher'!H693</f>
        <v>S</v>
      </c>
      <c r="G684" s="5" t="str">
        <f>'[1]TCE - ANEXO IV - Preencher'!I693</f>
        <v>S</v>
      </c>
      <c r="H684" s="5">
        <f>'[1]TCE - ANEXO IV - Preencher'!J693</f>
        <v>336</v>
      </c>
      <c r="I684" s="6">
        <f>IF('[1]TCE - ANEXO IV - Preencher'!K693="","",'[1]TCE - ANEXO IV - Preencher'!K693)</f>
        <v>46037</v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>23 - Ce</v>
      </c>
      <c r="L684" s="7">
        <f>'[1]TCE - ANEXO IV - Preencher'!N693</f>
        <v>13828.66</v>
      </c>
    </row>
    <row r="685" spans="1:12" s="8" customFormat="1" ht="19.5" customHeight="1" x14ac:dyDescent="0.25">
      <c r="A685" s="3">
        <f>IFERROR(VLOOKUP(B685,'[1]DADOS (OCULTAR)'!$Q$3:$S$136,3,0),"")</f>
        <v>9039744000860</v>
      </c>
      <c r="B685" s="4" t="str">
        <f>'[1]TCE - ANEXO IV - Preencher'!C694</f>
        <v>HOSPITAL DOM HÉLDER CÂMARA - CG. Nº 018/2022</v>
      </c>
      <c r="C685" s="4" t="str">
        <f>'[1]TCE - ANEXO IV - Preencher'!E694</f>
        <v>5.17 - Manutenção de Software, Certificação Digital e Microfilmagem</v>
      </c>
      <c r="D685" s="3">
        <f>'[1]TCE - ANEXO IV - Preencher'!F694</f>
        <v>23064331000190</v>
      </c>
      <c r="E685" s="5" t="str">
        <f>'[1]TCE - ANEXO IV - Preencher'!G694</f>
        <v xml:space="preserve">Flowti Tecnologia Ltda  </v>
      </c>
      <c r="F685" s="5" t="str">
        <f>'[1]TCE - ANEXO IV - Preencher'!H694</f>
        <v>S</v>
      </c>
      <c r="G685" s="5" t="str">
        <f>'[1]TCE - ANEXO IV - Preencher'!I694</f>
        <v>S</v>
      </c>
      <c r="H685" s="5">
        <f>'[1]TCE - ANEXO IV - Preencher'!J694</f>
        <v>672</v>
      </c>
      <c r="I685" s="6">
        <f>IF('[1]TCE - ANEXO IV - Preencher'!K694="","",'[1]TCE - ANEXO IV - Preencher'!K694)</f>
        <v>46056</v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>23 - Ce</v>
      </c>
      <c r="L685" s="7">
        <f>'[1]TCE - ANEXO IV - Preencher'!N694</f>
        <v>1120</v>
      </c>
    </row>
    <row r="686" spans="1:12" s="8" customFormat="1" ht="19.5" customHeight="1" x14ac:dyDescent="0.25">
      <c r="A686" s="3">
        <f>IFERROR(VLOOKUP(B686,'[1]DADOS (OCULTAR)'!$Q$3:$S$136,3,0),"")</f>
        <v>9039744000860</v>
      </c>
      <c r="B686" s="4" t="str">
        <f>'[1]TCE - ANEXO IV - Preencher'!C695</f>
        <v>HOSPITAL DOM HÉLDER CÂMARA - CG. Nº 018/2022</v>
      </c>
      <c r="C686" s="4" t="str">
        <f>'[1]TCE - ANEXO IV - Preencher'!E695</f>
        <v>5.17 - Manutenção de Software, Certificação Digital e Microfilmagem</v>
      </c>
      <c r="D686" s="3">
        <f>'[1]TCE - ANEXO IV - Preencher'!F695</f>
        <v>4069709000102</v>
      </c>
      <c r="E686" s="5" t="str">
        <f>'[1]TCE - ANEXO IV - Preencher'!G695</f>
        <v>Bionexo S.A</v>
      </c>
      <c r="F686" s="5" t="str">
        <f>'[1]TCE - ANEXO IV - Preencher'!H695</f>
        <v>S</v>
      </c>
      <c r="G686" s="5" t="str">
        <f>'[1]TCE - ANEXO IV - Preencher'!I695</f>
        <v>S</v>
      </c>
      <c r="H686" s="5">
        <f>'[1]TCE - ANEXO IV - Preencher'!J695</f>
        <v>628830</v>
      </c>
      <c r="I686" s="6">
        <f>IF('[1]TCE - ANEXO IV - Preencher'!K695="","",'[1]TCE - ANEXO IV - Preencher'!K695)</f>
        <v>46062</v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>3550308</v>
      </c>
      <c r="L686" s="7">
        <f>'[1]TCE - ANEXO IV - Preencher'!N695</f>
        <v>2523.63</v>
      </c>
    </row>
    <row r="687" spans="1:12" s="8" customFormat="1" ht="19.5" customHeight="1" x14ac:dyDescent="0.25">
      <c r="A687" s="3">
        <f>IFERROR(VLOOKUP(B687,'[1]DADOS (OCULTAR)'!$Q$3:$S$136,3,0),"")</f>
        <v>9039744000860</v>
      </c>
      <c r="B687" s="4" t="str">
        <f>'[1]TCE - ANEXO IV - Preencher'!C696</f>
        <v>HOSPITAL DOM HÉLDER CÂMARA - CG. Nº 018/2022</v>
      </c>
      <c r="C687" s="4" t="str">
        <f>'[1]TCE - ANEXO IV - Preencher'!E696</f>
        <v>5.17 - Manutenção de Software, Certificação Digital e Microfilmagem</v>
      </c>
      <c r="D687" s="3">
        <f>'[1]TCE - ANEXO IV - Preencher'!F696</f>
        <v>43184527000126</v>
      </c>
      <c r="E687" s="5" t="str">
        <f>'[1]TCE - ANEXO IV - Preencher'!G696</f>
        <v xml:space="preserve">CONECT-SE LTDA </v>
      </c>
      <c r="F687" s="5" t="str">
        <f>'[1]TCE - ANEXO IV - Preencher'!H696</f>
        <v>S</v>
      </c>
      <c r="G687" s="5" t="str">
        <f>'[1]TCE - ANEXO IV - Preencher'!I696</f>
        <v>S</v>
      </c>
      <c r="H687" s="5">
        <f>'[1]TCE - ANEXO IV - Preencher'!J696</f>
        <v>166</v>
      </c>
      <c r="I687" s="6">
        <f>IF('[1]TCE - ANEXO IV - Preencher'!K696="","",'[1]TCE - ANEXO IV - Preencher'!K696)</f>
        <v>46036</v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>2611606</v>
      </c>
      <c r="L687" s="7">
        <f>'[1]TCE - ANEXO IV - Preencher'!N696</f>
        <v>298.77</v>
      </c>
    </row>
    <row r="688" spans="1:12" s="8" customFormat="1" ht="19.5" customHeight="1" x14ac:dyDescent="0.25">
      <c r="A688" s="3">
        <f>IFERROR(VLOOKUP(B688,'[1]DADOS (OCULTAR)'!$Q$3:$S$136,3,0),"")</f>
        <v>9039744000860</v>
      </c>
      <c r="B688" s="4" t="str">
        <f>'[1]TCE - ANEXO IV - Preencher'!C697</f>
        <v>HOSPITAL DOM HÉLDER CÂMARA - CG. Nº 018/2022</v>
      </c>
      <c r="C688" s="4" t="str">
        <f>'[1]TCE - ANEXO IV - Preencher'!E697</f>
        <v>5.17 - Manutenção de Software, Certificação Digital e Microfilmagem</v>
      </c>
      <c r="D688" s="3">
        <f>'[1]TCE - ANEXO IV - Preencher'!F697</f>
        <v>5620302000267</v>
      </c>
      <c r="E688" s="5" t="str">
        <f>'[1]TCE - ANEXO IV - Preencher'!G697</f>
        <v xml:space="preserve">GREEN PAPER FREE SOLUÇOES SEM PAPEL LTDA ME </v>
      </c>
      <c r="F688" s="5" t="str">
        <f>'[1]TCE - ANEXO IV - Preencher'!H697</f>
        <v>S</v>
      </c>
      <c r="G688" s="5" t="str">
        <f>'[1]TCE - ANEXO IV - Preencher'!I697</f>
        <v>S</v>
      </c>
      <c r="H688" s="5">
        <f>'[1]TCE - ANEXO IV - Preencher'!J697</f>
        <v>535</v>
      </c>
      <c r="I688" s="6">
        <f>IF('[1]TCE - ANEXO IV - Preencher'!K697="","",'[1]TCE - ANEXO IV - Preencher'!K697)</f>
        <v>46064</v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>26 - Pe</v>
      </c>
      <c r="L688" s="7">
        <f>'[1]TCE - ANEXO IV - Preencher'!N697</f>
        <v>4702.5</v>
      </c>
    </row>
    <row r="689" spans="1:12" s="8" customFormat="1" ht="19.5" customHeight="1" x14ac:dyDescent="0.25">
      <c r="A689" s="3">
        <f>IFERROR(VLOOKUP(B689,'[1]DADOS (OCULTAR)'!$Q$3:$S$136,3,0),"")</f>
        <v>9039744000860</v>
      </c>
      <c r="B689" s="4" t="str">
        <f>'[1]TCE - ANEXO IV - Preencher'!C698</f>
        <v>HOSPITAL DOM HÉLDER CÂMARA - CG. Nº 018/2022</v>
      </c>
      <c r="C689" s="4" t="str">
        <f>'[1]TCE - ANEXO IV - Preencher'!E698</f>
        <v>5.17 - Manutenção de Software, Certificação Digital e Microfilmagem</v>
      </c>
      <c r="D689" s="3">
        <f>'[1]TCE - ANEXO IV - Preencher'!F698</f>
        <v>45384884000163</v>
      </c>
      <c r="E689" s="5" t="str">
        <f>'[1]TCE - ANEXO IV - Preencher'!G698</f>
        <v xml:space="preserve">WEBDOX DO BRASIL LTDA </v>
      </c>
      <c r="F689" s="5" t="str">
        <f>'[1]TCE - ANEXO IV - Preencher'!H698</f>
        <v>S</v>
      </c>
      <c r="G689" s="5" t="str">
        <f>'[1]TCE - ANEXO IV - Preencher'!I698</f>
        <v>S</v>
      </c>
      <c r="H689" s="5">
        <f>'[1]TCE - ANEXO IV - Preencher'!J698</f>
        <v>3597</v>
      </c>
      <c r="I689" s="6">
        <f>IF('[1]TCE - ANEXO IV - Preencher'!K698="","",'[1]TCE - ANEXO IV - Preencher'!K698)</f>
        <v>46076</v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>3550308</v>
      </c>
      <c r="L689" s="7">
        <f>'[1]TCE - ANEXO IV - Preencher'!N698</f>
        <v>2130</v>
      </c>
    </row>
    <row r="690" spans="1:12" s="8" customFormat="1" ht="19.5" customHeight="1" x14ac:dyDescent="0.25">
      <c r="A690" s="3">
        <f>IFERROR(VLOOKUP(B690,'[1]DADOS (OCULTAR)'!$Q$3:$S$136,3,0),"")</f>
        <v>9039744000860</v>
      </c>
      <c r="B690" s="4" t="str">
        <f>'[1]TCE - ANEXO IV - Preencher'!C699</f>
        <v>HOSPITAL DOM HÉLDER CÂMARA - CG. Nº 018/2022</v>
      </c>
      <c r="C690" s="4" t="str">
        <f>'[1]TCE - ANEXO IV - Preencher'!E699</f>
        <v>5.17 - Manutenção de Software, Certificação Digital e Microfilmagem</v>
      </c>
      <c r="D690" s="3">
        <f>'[1]TCE - ANEXO IV - Preencher'!F699</f>
        <v>53113791001285</v>
      </c>
      <c r="E690" s="5" t="str">
        <f>'[1]TCE - ANEXO IV - Preencher'!G699</f>
        <v>Totvs S.A.</v>
      </c>
      <c r="F690" s="5" t="str">
        <f>'[1]TCE - ANEXO IV - Preencher'!H699</f>
        <v>S</v>
      </c>
      <c r="G690" s="5" t="str">
        <f>'[1]TCE - ANEXO IV - Preencher'!I699</f>
        <v>S</v>
      </c>
      <c r="H690" s="5">
        <f>'[1]TCE - ANEXO IV - Preencher'!J699</f>
        <v>4340643</v>
      </c>
      <c r="I690" s="6">
        <f>IF('[1]TCE - ANEXO IV - Preencher'!K699="","",'[1]TCE - ANEXO IV - Preencher'!K699)</f>
        <v>46028</v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>3550308</v>
      </c>
      <c r="L690" s="7">
        <f>'[1]TCE - ANEXO IV - Preencher'!N699</f>
        <v>828.53</v>
      </c>
    </row>
    <row r="691" spans="1:12" s="8" customFormat="1" ht="19.5" customHeight="1" x14ac:dyDescent="0.25">
      <c r="A691" s="3">
        <f>IFERROR(VLOOKUP(B691,'[1]DADOS (OCULTAR)'!$Q$3:$S$136,3,0),"")</f>
        <v>9039744000860</v>
      </c>
      <c r="B691" s="4" t="str">
        <f>'[1]TCE - ANEXO IV - Preencher'!C700</f>
        <v>HOSPITAL DOM HÉLDER CÂMARA - CG. Nº 018/2022</v>
      </c>
      <c r="C691" s="4" t="str">
        <f>'[1]TCE - ANEXO IV - Preencher'!E700</f>
        <v>5.17 - Manutenção de Software, Certificação Digital e Microfilmagem</v>
      </c>
      <c r="D691" s="3">
        <f>'[1]TCE - ANEXO IV - Preencher'!F700</f>
        <v>53113791001285</v>
      </c>
      <c r="E691" s="5" t="str">
        <f>'[1]TCE - ANEXO IV - Preencher'!G700</f>
        <v>Totvs S.A.</v>
      </c>
      <c r="F691" s="5" t="str">
        <f>'[1]TCE - ANEXO IV - Preencher'!H700</f>
        <v>S</v>
      </c>
      <c r="G691" s="5" t="str">
        <f>'[1]TCE - ANEXO IV - Preencher'!I700</f>
        <v>S</v>
      </c>
      <c r="H691" s="5">
        <f>'[1]TCE - ANEXO IV - Preencher'!J700</f>
        <v>4340783</v>
      </c>
      <c r="I691" s="6">
        <f>IF('[1]TCE - ANEXO IV - Preencher'!K700="","",'[1]TCE - ANEXO IV - Preencher'!K700)</f>
        <v>46028</v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>3550308</v>
      </c>
      <c r="L691" s="7">
        <f>'[1]TCE - ANEXO IV - Preencher'!N700</f>
        <v>492.97</v>
      </c>
    </row>
    <row r="692" spans="1:12" s="8" customFormat="1" ht="19.5" customHeight="1" x14ac:dyDescent="0.25">
      <c r="A692" s="3">
        <f>IFERROR(VLOOKUP(B692,'[1]DADOS (OCULTAR)'!$Q$3:$S$136,3,0),"")</f>
        <v>9039744000860</v>
      </c>
      <c r="B692" s="4" t="str">
        <f>'[1]TCE - ANEXO IV - Preencher'!C701</f>
        <v>HOSPITAL DOM HÉLDER CÂMARA - CG. Nº 018/2022</v>
      </c>
      <c r="C692" s="4" t="str">
        <f>'[1]TCE - ANEXO IV - Preencher'!E701</f>
        <v>5.17 - Manutenção de Software, Certificação Digital e Microfilmagem</v>
      </c>
      <c r="D692" s="3">
        <f>'[1]TCE - ANEXO IV - Preencher'!F701</f>
        <v>53113791001285</v>
      </c>
      <c r="E692" s="5" t="str">
        <f>'[1]TCE - ANEXO IV - Preencher'!G701</f>
        <v>Totvs S.A.</v>
      </c>
      <c r="F692" s="5" t="str">
        <f>'[1]TCE - ANEXO IV - Preencher'!H701</f>
        <v>S</v>
      </c>
      <c r="G692" s="5" t="str">
        <f>'[1]TCE - ANEXO IV - Preencher'!I701</f>
        <v>S</v>
      </c>
      <c r="H692" s="5">
        <f>'[1]TCE - ANEXO IV - Preencher'!J701</f>
        <v>4340842</v>
      </c>
      <c r="I692" s="6">
        <f>IF('[1]TCE - ANEXO IV - Preencher'!K701="","",'[1]TCE - ANEXO IV - Preencher'!K701)</f>
        <v>46028</v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>3550308</v>
      </c>
      <c r="L692" s="7">
        <f>'[1]TCE - ANEXO IV - Preencher'!N701</f>
        <v>1312.54</v>
      </c>
    </row>
    <row r="693" spans="1:12" s="8" customFormat="1" ht="19.5" customHeight="1" x14ac:dyDescent="0.25">
      <c r="A693" s="3">
        <f>IFERROR(VLOOKUP(B693,'[1]DADOS (OCULTAR)'!$Q$3:$S$136,3,0),"")</f>
        <v>9039744000860</v>
      </c>
      <c r="B693" s="4" t="str">
        <f>'[1]TCE - ANEXO IV - Preencher'!C702</f>
        <v>HOSPITAL DOM HÉLDER CÂMARA - CG. Nº 018/2022</v>
      </c>
      <c r="C693" s="4" t="str">
        <f>'[1]TCE - ANEXO IV - Preencher'!E702</f>
        <v>5.17 - Manutenção de Software, Certificação Digital e Microfilmagem</v>
      </c>
      <c r="D693" s="3">
        <f>'[1]TCE - ANEXO IV - Preencher'!F702</f>
        <v>53113791000122</v>
      </c>
      <c r="E693" s="5" t="str">
        <f>'[1]TCE - ANEXO IV - Preencher'!G702</f>
        <v>Totvs S.A.</v>
      </c>
      <c r="F693" s="5" t="str">
        <f>'[1]TCE - ANEXO IV - Preencher'!H702</f>
        <v>S</v>
      </c>
      <c r="G693" s="5" t="str">
        <f>'[1]TCE - ANEXO IV - Preencher'!I702</f>
        <v>S</v>
      </c>
      <c r="H693" s="5">
        <f>'[1]TCE - ANEXO IV - Preencher'!J702</f>
        <v>4341242</v>
      </c>
      <c r="I693" s="6">
        <f>IF('[1]TCE - ANEXO IV - Preencher'!K702="","",'[1]TCE - ANEXO IV - Preencher'!K702)</f>
        <v>46028</v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>3550308</v>
      </c>
      <c r="L693" s="7">
        <f>'[1]TCE - ANEXO IV - Preencher'!N702</f>
        <v>975.22</v>
      </c>
    </row>
    <row r="694" spans="1:12" s="8" customFormat="1" ht="19.5" customHeight="1" x14ac:dyDescent="0.25">
      <c r="A694" s="3">
        <f>IFERROR(VLOOKUP(B694,'[1]DADOS (OCULTAR)'!$Q$3:$S$136,3,0),"")</f>
        <v>9039744000860</v>
      </c>
      <c r="B694" s="4" t="str">
        <f>'[1]TCE - ANEXO IV - Preencher'!C703</f>
        <v>HOSPITAL DOM HÉLDER CÂMARA - CG. Nº 018/2022</v>
      </c>
      <c r="C694" s="4" t="str">
        <f>'[1]TCE - ANEXO IV - Preencher'!E703</f>
        <v>5.17 - Manutenção de Software, Certificação Digital e Microfilmagem</v>
      </c>
      <c r="D694" s="3">
        <f>'[1]TCE - ANEXO IV - Preencher'!F703</f>
        <v>53113791000122</v>
      </c>
      <c r="E694" s="5" t="str">
        <f>'[1]TCE - ANEXO IV - Preencher'!G703</f>
        <v>Totvs S.A.</v>
      </c>
      <c r="F694" s="5" t="str">
        <f>'[1]TCE - ANEXO IV - Preencher'!H703</f>
        <v>S</v>
      </c>
      <c r="G694" s="5" t="str">
        <f>'[1]TCE - ANEXO IV - Preencher'!I703</f>
        <v>S</v>
      </c>
      <c r="H694" s="5">
        <f>'[1]TCE - ANEXO IV - Preencher'!J703</f>
        <v>4341299</v>
      </c>
      <c r="I694" s="6">
        <f>IF('[1]TCE - ANEXO IV - Preencher'!K703="","",'[1]TCE - ANEXO IV - Preencher'!K703)</f>
        <v>46028</v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>3550308</v>
      </c>
      <c r="L694" s="7">
        <f>'[1]TCE - ANEXO IV - Preencher'!N703</f>
        <v>7340.24</v>
      </c>
    </row>
    <row r="695" spans="1:12" s="8" customFormat="1" ht="19.5" customHeight="1" x14ac:dyDescent="0.25">
      <c r="A695" s="3">
        <f>IFERROR(VLOOKUP(B695,'[1]DADOS (OCULTAR)'!$Q$3:$S$136,3,0),"")</f>
        <v>9039744000860</v>
      </c>
      <c r="B695" s="4" t="str">
        <f>'[1]TCE - ANEXO IV - Preencher'!C704</f>
        <v>HOSPITAL DOM HÉLDER CÂMARA - CG. Nº 018/2022</v>
      </c>
      <c r="C695" s="4" t="str">
        <f>'[1]TCE - ANEXO IV - Preencher'!E704</f>
        <v>5.17 - Manutenção de Software, Certificação Digital e Microfilmagem</v>
      </c>
      <c r="D695" s="3">
        <f>'[1]TCE - ANEXO IV - Preencher'!F704</f>
        <v>53113791000122</v>
      </c>
      <c r="E695" s="5" t="str">
        <f>'[1]TCE - ANEXO IV - Preencher'!G704</f>
        <v>Totvs S.A.</v>
      </c>
      <c r="F695" s="5" t="str">
        <f>'[1]TCE - ANEXO IV - Preencher'!H704</f>
        <v>S</v>
      </c>
      <c r="G695" s="5" t="str">
        <f>'[1]TCE - ANEXO IV - Preencher'!I704</f>
        <v>S</v>
      </c>
      <c r="H695" s="5">
        <f>'[1]TCE - ANEXO IV - Preencher'!J704</f>
        <v>4341335</v>
      </c>
      <c r="I695" s="6">
        <f>IF('[1]TCE - ANEXO IV - Preencher'!K704="","",'[1]TCE - ANEXO IV - Preencher'!K704)</f>
        <v>46028</v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>3550308</v>
      </c>
      <c r="L695" s="7">
        <f>'[1]TCE - ANEXO IV - Preencher'!N704</f>
        <v>580.25</v>
      </c>
    </row>
    <row r="696" spans="1:12" s="8" customFormat="1" ht="19.5" customHeight="1" x14ac:dyDescent="0.25">
      <c r="A696" s="3">
        <f>IFERROR(VLOOKUP(B696,'[1]DADOS (OCULTAR)'!$Q$3:$S$136,3,0),"")</f>
        <v>9039744000860</v>
      </c>
      <c r="B696" s="4" t="str">
        <f>'[1]TCE - ANEXO IV - Preencher'!C705</f>
        <v>HOSPITAL DOM HÉLDER CÂMARA - CG. Nº 018/2022</v>
      </c>
      <c r="C696" s="4" t="str">
        <f>'[1]TCE - ANEXO IV - Preencher'!E705</f>
        <v>5.5 - Reparo e Manutenção de Máquinas e Equipamentos</v>
      </c>
      <c r="D696" s="3">
        <f>'[1]TCE - ANEXO IV - Preencher'!F705</f>
        <v>30111712000149</v>
      </c>
      <c r="E696" s="5" t="str">
        <f>'[1]TCE - ANEXO IV - Preencher'!G705</f>
        <v xml:space="preserve">VIVA TECHNOLOGY LTDA </v>
      </c>
      <c r="F696" s="5" t="str">
        <f>'[1]TCE - ANEXO IV - Preencher'!H705</f>
        <v>S</v>
      </c>
      <c r="G696" s="5" t="str">
        <f>'[1]TCE - ANEXO IV - Preencher'!I705</f>
        <v>S</v>
      </c>
      <c r="H696" s="5">
        <f>'[1]TCE - ANEXO IV - Preencher'!J705</f>
        <v>54</v>
      </c>
      <c r="I696" s="6">
        <f>IF('[1]TCE - ANEXO IV - Preencher'!K705="","",'[1]TCE - ANEXO IV - Preencher'!K705)</f>
        <v>46059</v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>2611606</v>
      </c>
      <c r="L696" s="7">
        <f>'[1]TCE - ANEXO IV - Preencher'!N705</f>
        <v>839.84</v>
      </c>
    </row>
    <row r="697" spans="1:12" s="8" customFormat="1" ht="19.5" customHeight="1" x14ac:dyDescent="0.25">
      <c r="A697" s="3">
        <f>IFERROR(VLOOKUP(B697,'[1]DADOS (OCULTAR)'!$Q$3:$S$136,3,0),"")</f>
        <v>9039744000860</v>
      </c>
      <c r="B697" s="4" t="str">
        <f>'[1]TCE - ANEXO IV - Preencher'!C706</f>
        <v>HOSPITAL DOM HÉLDER CÂMARA - CG. Nº 018/2022</v>
      </c>
      <c r="C697" s="4" t="str">
        <f>'[1]TCE - ANEXO IV - Preencher'!E706</f>
        <v>5.17 - Manutenção de Software, Certificação Digital e Microfilmagem</v>
      </c>
      <c r="D697" s="3">
        <f>'[1]TCE - ANEXO IV - Preencher'!F706</f>
        <v>7358108000108</v>
      </c>
      <c r="E697" s="5" t="str">
        <f>'[1]TCE - ANEXO IV - Preencher'!G706</f>
        <v xml:space="preserve">EVEO S.A </v>
      </c>
      <c r="F697" s="5" t="str">
        <f>'[1]TCE - ANEXO IV - Preencher'!H706</f>
        <v>S</v>
      </c>
      <c r="G697" s="5" t="str">
        <f>'[1]TCE - ANEXO IV - Preencher'!I706</f>
        <v>S</v>
      </c>
      <c r="H697" s="5">
        <f>'[1]TCE - ANEXO IV - Preencher'!J706</f>
        <v>75787</v>
      </c>
      <c r="I697" s="6">
        <f>IF('[1]TCE - ANEXO IV - Preencher'!K706="","",'[1]TCE - ANEXO IV - Preencher'!K706)</f>
        <v>46055</v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>2602902</v>
      </c>
      <c r="L697" s="7">
        <f>'[1]TCE - ANEXO IV - Preencher'!N706</f>
        <v>215.89</v>
      </c>
    </row>
    <row r="698" spans="1:12" s="8" customFormat="1" ht="19.5" customHeight="1" x14ac:dyDescent="0.25">
      <c r="A698" s="3">
        <f>IFERROR(VLOOKUP(B698,'[1]DADOS (OCULTAR)'!$Q$3:$S$136,3,0),"")</f>
        <v>9039744000860</v>
      </c>
      <c r="B698" s="4" t="str">
        <f>'[1]TCE - ANEXO IV - Preencher'!C707</f>
        <v>HOSPITAL DOM HÉLDER CÂMARA - CG. Nº 018/2022</v>
      </c>
      <c r="C698" s="4" t="str">
        <f>'[1]TCE - ANEXO IV - Preencher'!E707</f>
        <v>5.99 - Outros Serviços de Terceiros Pessoa Jurídica</v>
      </c>
      <c r="D698" s="3">
        <f>'[1]TCE - ANEXO IV - Preencher'!F707</f>
        <v>35676951000160</v>
      </c>
      <c r="E698" s="5" t="str">
        <f>'[1]TCE - ANEXO IV - Preencher'!G707</f>
        <v xml:space="preserve">IMGL Consultoria e Treinamento LTDA </v>
      </c>
      <c r="F698" s="5" t="str">
        <f>'[1]TCE - ANEXO IV - Preencher'!H707</f>
        <v>S</v>
      </c>
      <c r="G698" s="5" t="str">
        <f>'[1]TCE - ANEXO IV - Preencher'!I707</f>
        <v>S</v>
      </c>
      <c r="H698" s="5">
        <f>'[1]TCE - ANEXO IV - Preencher'!J707</f>
        <v>25</v>
      </c>
      <c r="I698" s="6">
        <f>IF('[1]TCE - ANEXO IV - Preencher'!K707="","",'[1]TCE - ANEXO IV - Preencher'!K707)</f>
        <v>46050</v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>26 - Pe</v>
      </c>
      <c r="L698" s="7">
        <f>'[1]TCE - ANEXO IV - Preencher'!N707</f>
        <v>672.99</v>
      </c>
    </row>
    <row r="699" spans="1:12" s="8" customFormat="1" ht="19.5" customHeight="1" x14ac:dyDescent="0.25">
      <c r="A699" s="3">
        <f>IFERROR(VLOOKUP(B699,'[1]DADOS (OCULTAR)'!$Q$3:$S$136,3,0),"")</f>
        <v>9039744000860</v>
      </c>
      <c r="B699" s="4" t="str">
        <f>'[1]TCE - ANEXO IV - Preencher'!C708</f>
        <v>HOSPITAL DOM HÉLDER CÂMARA - CG. Nº 018/2022</v>
      </c>
      <c r="C699" s="4" t="str">
        <f>'[1]TCE - ANEXO IV - Preencher'!E708</f>
        <v>5.99 - Outros Serviços de Terceiros Pessoa Jurídica</v>
      </c>
      <c r="D699" s="3">
        <f>'[1]TCE - ANEXO IV - Preencher'!F708</f>
        <v>58921792000117</v>
      </c>
      <c r="E699" s="5" t="str">
        <f>'[1]TCE - ANEXO IV - Preencher'!G708</f>
        <v>Planisa Planejamento e Org. de Instituições de Saude Ltda</v>
      </c>
      <c r="F699" s="5" t="str">
        <f>'[1]TCE - ANEXO IV - Preencher'!H708</f>
        <v>S</v>
      </c>
      <c r="G699" s="5" t="str">
        <f>'[1]TCE - ANEXO IV - Preencher'!I708</f>
        <v>S</v>
      </c>
      <c r="H699" s="5">
        <f>'[1]TCE - ANEXO IV - Preencher'!J708</f>
        <v>40047</v>
      </c>
      <c r="I699" s="6">
        <f>IF('[1]TCE - ANEXO IV - Preencher'!K708="","",'[1]TCE - ANEXO IV - Preencher'!K708)</f>
        <v>46031</v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>3550308</v>
      </c>
      <c r="L699" s="7">
        <f>'[1]TCE - ANEXO IV - Preencher'!N708</f>
        <v>4991.84</v>
      </c>
    </row>
    <row r="700" spans="1:12" s="8" customFormat="1" ht="19.5" customHeight="1" x14ac:dyDescent="0.25">
      <c r="A700" s="3">
        <f>IFERROR(VLOOKUP(B700,'[1]DADOS (OCULTAR)'!$Q$3:$S$136,3,0),"")</f>
        <v>9039744000860</v>
      </c>
      <c r="B700" s="4" t="str">
        <f>'[1]TCE - ANEXO IV - Preencher'!C709</f>
        <v>HOSPITAL DOM HÉLDER CÂMARA - CG. Nº 018/2022</v>
      </c>
      <c r="C700" s="4" t="str">
        <f>'[1]TCE - ANEXO IV - Preencher'!E709</f>
        <v>5.99 - Outros Serviços de Terceiros Pessoa Jurídica</v>
      </c>
      <c r="D700" s="3">
        <f>'[1]TCE - ANEXO IV - Preencher'!F709</f>
        <v>35521046000130</v>
      </c>
      <c r="E700" s="5" t="str">
        <f>'[1]TCE - ANEXO IV - Preencher'!G709</f>
        <v>TGI Consultoria em Gestão S.A.</v>
      </c>
      <c r="F700" s="5" t="str">
        <f>'[1]TCE - ANEXO IV - Preencher'!H709</f>
        <v>S</v>
      </c>
      <c r="G700" s="5" t="str">
        <f>'[1]TCE - ANEXO IV - Preencher'!I709</f>
        <v>S</v>
      </c>
      <c r="H700" s="5">
        <f>'[1]TCE - ANEXO IV - Preencher'!J709</f>
        <v>153</v>
      </c>
      <c r="I700" s="6">
        <f>IF('[1]TCE - ANEXO IV - Preencher'!K709="","",'[1]TCE - ANEXO IV - Preencher'!K709)</f>
        <v>46031</v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>2611606</v>
      </c>
      <c r="L700" s="7">
        <f>'[1]TCE - ANEXO IV - Preencher'!N709</f>
        <v>3600</v>
      </c>
    </row>
    <row r="701" spans="1:12" s="8" customFormat="1" ht="19.5" customHeight="1" x14ac:dyDescent="0.25">
      <c r="A701" s="3">
        <f>IFERROR(VLOOKUP(B701,'[1]DADOS (OCULTAR)'!$Q$3:$S$136,3,0),"")</f>
        <v>9039744000860</v>
      </c>
      <c r="B701" s="4" t="str">
        <f>'[1]TCE - ANEXO IV - Preencher'!C710</f>
        <v>HOSPITAL DOM HÉLDER CÂMARA - CG. Nº 018/2022</v>
      </c>
      <c r="C701" s="4" t="str">
        <f>'[1]TCE - ANEXO IV - Preencher'!E710</f>
        <v>5.99 - Outros Serviços de Terceiros Pessoa Jurídica</v>
      </c>
      <c r="D701" s="3">
        <f>'[1]TCE - ANEXO IV - Preencher'!F710</f>
        <v>10310770000194</v>
      </c>
      <c r="E701" s="5" t="str">
        <f>'[1]TCE - ANEXO IV - Preencher'!G710</f>
        <v>MAGALHÃES ADVOGADOS</v>
      </c>
      <c r="F701" s="5" t="str">
        <f>'[1]TCE - ANEXO IV - Preencher'!H710</f>
        <v>S</v>
      </c>
      <c r="G701" s="5" t="str">
        <f>'[1]TCE - ANEXO IV - Preencher'!I710</f>
        <v>S</v>
      </c>
      <c r="H701" s="5">
        <f>'[1]TCE - ANEXO IV - Preencher'!J710</f>
        <v>106</v>
      </c>
      <c r="I701" s="6">
        <f>IF('[1]TCE - ANEXO IV - Preencher'!K710="","",'[1]TCE - ANEXO IV - Preencher'!K710)</f>
        <v>46054</v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>2611606</v>
      </c>
      <c r="L701" s="7">
        <f>'[1]TCE - ANEXO IV - Preencher'!N710</f>
        <v>16700</v>
      </c>
    </row>
    <row r="702" spans="1:12" s="8" customFormat="1" ht="19.5" customHeight="1" x14ac:dyDescent="0.25">
      <c r="A702" s="3">
        <f>IFERROR(VLOOKUP(B702,'[1]DADOS (OCULTAR)'!$Q$3:$S$136,3,0),"")</f>
        <v>9039744000860</v>
      </c>
      <c r="B702" s="4" t="str">
        <f>'[1]TCE - ANEXO IV - Preencher'!C711</f>
        <v>HOSPITAL DOM HÉLDER CÂMARA - CG. Nº 018/2022</v>
      </c>
      <c r="C702" s="4" t="str">
        <f>'[1]TCE - ANEXO IV - Preencher'!E711</f>
        <v>5.2 - Serviços Técnicos Profissionais</v>
      </c>
      <c r="D702" s="3">
        <f>'[1]TCE - ANEXO IV - Preencher'!F711</f>
        <v>6317907000165</v>
      </c>
      <c r="E702" s="5" t="str">
        <f>'[1]TCE - ANEXO IV - Preencher'!G711</f>
        <v>Rui Jorge de A. Pires - ME (RPA)</v>
      </c>
      <c r="F702" s="5" t="str">
        <f>'[1]TCE - ANEXO IV - Preencher'!H711</f>
        <v>S</v>
      </c>
      <c r="G702" s="5" t="str">
        <f>'[1]TCE - ANEXO IV - Preencher'!I711</f>
        <v>S</v>
      </c>
      <c r="H702" s="5">
        <f>'[1]TCE - ANEXO IV - Preencher'!J711</f>
        <v>313</v>
      </c>
      <c r="I702" s="6">
        <f>IF('[1]TCE - ANEXO IV - Preencher'!K711="","",'[1]TCE - ANEXO IV - Preencher'!K711)</f>
        <v>46056</v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>2611606</v>
      </c>
      <c r="L702" s="7">
        <f>'[1]TCE - ANEXO IV - Preencher'!N711</f>
        <v>3000</v>
      </c>
    </row>
    <row r="703" spans="1:12" s="8" customFormat="1" ht="19.5" customHeight="1" x14ac:dyDescent="0.25">
      <c r="A703" s="3">
        <f>IFERROR(VLOOKUP(B703,'[1]DADOS (OCULTAR)'!$Q$3:$S$136,3,0),"")</f>
        <v>9039744000860</v>
      </c>
      <c r="B703" s="4" t="str">
        <f>'[1]TCE - ANEXO IV - Preencher'!C712</f>
        <v>HOSPITAL DOM HÉLDER CÂMARA - CG. Nº 018/2022</v>
      </c>
      <c r="C703" s="4" t="str">
        <f>'[1]TCE - ANEXO IV - Preencher'!E712</f>
        <v>5.10 - Detetização/Tratamento de Resíduos e Afins</v>
      </c>
      <c r="D703" s="3">
        <f>'[1]TCE - ANEXO IV - Preencher'!F712</f>
        <v>10333266000100</v>
      </c>
      <c r="E703" s="5" t="str">
        <f>'[1]TCE - ANEXO IV - Preencher'!G712</f>
        <v xml:space="preserve">Carlos Antonio de Oliveira Milet Junior ME </v>
      </c>
      <c r="F703" s="5" t="str">
        <f>'[1]TCE - ANEXO IV - Preencher'!H712</f>
        <v>S</v>
      </c>
      <c r="G703" s="5" t="str">
        <f>'[1]TCE - ANEXO IV - Preencher'!I712</f>
        <v>S</v>
      </c>
      <c r="H703" s="5">
        <f>'[1]TCE - ANEXO IV - Preencher'!J712</f>
        <v>130</v>
      </c>
      <c r="I703" s="6">
        <f>IF('[1]TCE - ANEXO IV - Preencher'!K712="","",'[1]TCE - ANEXO IV - Preencher'!K712)</f>
        <v>46058</v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>2611606</v>
      </c>
      <c r="L703" s="7">
        <f>'[1]TCE - ANEXO IV - Preencher'!N712</f>
        <v>600</v>
      </c>
    </row>
    <row r="704" spans="1:12" s="8" customFormat="1" ht="19.5" customHeight="1" x14ac:dyDescent="0.25">
      <c r="A704" s="3">
        <f>IFERROR(VLOOKUP(B704,'[1]DADOS (OCULTAR)'!$Q$3:$S$136,3,0),"")</f>
        <v>9039744000860</v>
      </c>
      <c r="B704" s="4" t="str">
        <f>'[1]TCE - ANEXO IV - Preencher'!C713</f>
        <v>HOSPITAL DOM HÉLDER CÂMARA - CG. Nº 018/2022</v>
      </c>
      <c r="C704" s="4" t="str">
        <f>'[1]TCE - ANEXO IV - Preencher'!E713</f>
        <v>5.99 - Outros Serviços de Terceiros Pessoa Jurídica</v>
      </c>
      <c r="D704" s="3">
        <f>'[1]TCE - ANEXO IV - Preencher'!F713</f>
        <v>24050462000181</v>
      </c>
      <c r="E704" s="5" t="str">
        <f>'[1]TCE - ANEXO IV - Preencher'!G713</f>
        <v xml:space="preserve">SUPREMA L LIMA SOLUCOES E LOCAÇÕES LTDA ME </v>
      </c>
      <c r="F704" s="5" t="str">
        <f>'[1]TCE - ANEXO IV - Preencher'!H713</f>
        <v>S</v>
      </c>
      <c r="G704" s="5" t="str">
        <f>'[1]TCE - ANEXO IV - Preencher'!I713</f>
        <v>S</v>
      </c>
      <c r="H704" s="5">
        <f>'[1]TCE - ANEXO IV - Preencher'!J713</f>
        <v>1262</v>
      </c>
      <c r="I704" s="6">
        <f>IF('[1]TCE - ANEXO IV - Preencher'!K713="","",'[1]TCE - ANEXO IV - Preencher'!K713)</f>
        <v>46057</v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>2611606</v>
      </c>
      <c r="L704" s="7">
        <f>'[1]TCE - ANEXO IV - Preencher'!N713</f>
        <v>24600</v>
      </c>
    </row>
    <row r="705" spans="1:12" s="8" customFormat="1" ht="19.5" customHeight="1" x14ac:dyDescent="0.25">
      <c r="A705" s="3">
        <f>IFERROR(VLOOKUP(B705,'[1]DADOS (OCULTAR)'!$Q$3:$S$136,3,0),"")</f>
        <v>9039744000860</v>
      </c>
      <c r="B705" s="4" t="str">
        <f>'[1]TCE - ANEXO IV - Preencher'!C714</f>
        <v>HOSPITAL DOM HÉLDER CÂMARA - CG. Nº 018/2022</v>
      </c>
      <c r="C705" s="4" t="str">
        <f>'[1]TCE - ANEXO IV - Preencher'!E714</f>
        <v>5.99 - Outros Serviços de Terceiros Pessoa Jurídica</v>
      </c>
      <c r="D705" s="3">
        <f>'[1]TCE - ANEXO IV - Preencher'!F714</f>
        <v>1699696000159</v>
      </c>
      <c r="E705" s="5" t="str">
        <f>'[1]TCE - ANEXO IV - Preencher'!G714</f>
        <v>BIOXXI NORDESTE ESTERELIZAÇÃO LTDA</v>
      </c>
      <c r="F705" s="5" t="str">
        <f>'[1]TCE - ANEXO IV - Preencher'!H714</f>
        <v>S</v>
      </c>
      <c r="G705" s="5" t="str">
        <f>'[1]TCE - ANEXO IV - Preencher'!I714</f>
        <v>S</v>
      </c>
      <c r="H705" s="5">
        <f>'[1]TCE - ANEXO IV - Preencher'!J714</f>
        <v>435</v>
      </c>
      <c r="I705" s="6">
        <f>IF('[1]TCE - ANEXO IV - Preencher'!K714="","",'[1]TCE - ANEXO IV - Preencher'!K714)</f>
        <v>46064</v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>2611606</v>
      </c>
      <c r="L705" s="7">
        <f>'[1]TCE - ANEXO IV - Preencher'!N714</f>
        <v>7137.92</v>
      </c>
    </row>
    <row r="706" spans="1:12" s="8" customFormat="1" ht="19.5" customHeight="1" x14ac:dyDescent="0.25">
      <c r="A706" s="3">
        <f>IFERROR(VLOOKUP(B706,'[1]DADOS (OCULTAR)'!$Q$3:$S$136,3,0),"")</f>
        <v>9039744000860</v>
      </c>
      <c r="B706" s="4" t="str">
        <f>'[1]TCE - ANEXO IV - Preencher'!C715</f>
        <v>HOSPITAL DOM HÉLDER CÂMARA - CG. Nº 018/2022</v>
      </c>
      <c r="C706" s="4" t="str">
        <f>'[1]TCE - ANEXO IV - Preencher'!E715</f>
        <v>5.99 - Outros Serviços de Terceiros Pessoa Jurídica</v>
      </c>
      <c r="D706" s="3">
        <f>'[1]TCE - ANEXO IV - Preencher'!F715</f>
        <v>10816775000274</v>
      </c>
      <c r="E706" s="5" t="str">
        <f>'[1]TCE - ANEXO IV - Preencher'!G715</f>
        <v>Inspetora Salesiana do Nordeste do Brasil</v>
      </c>
      <c r="F706" s="5" t="str">
        <f>'[1]TCE - ANEXO IV - Preencher'!H715</f>
        <v>S</v>
      </c>
      <c r="G706" s="5" t="str">
        <f>'[1]TCE - ANEXO IV - Preencher'!I715</f>
        <v>S</v>
      </c>
      <c r="H706" s="5">
        <f>'[1]TCE - ANEXO IV - Preencher'!J715</f>
        <v>26369</v>
      </c>
      <c r="I706" s="6">
        <f>IF('[1]TCE - ANEXO IV - Preencher'!K715="","",'[1]TCE - ANEXO IV - Preencher'!K715)</f>
        <v>46385</v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>2611606</v>
      </c>
      <c r="L706" s="7">
        <f>'[1]TCE - ANEXO IV - Preencher'!N715</f>
        <v>1190</v>
      </c>
    </row>
    <row r="707" spans="1:12" s="8" customFormat="1" ht="19.5" customHeight="1" x14ac:dyDescent="0.25">
      <c r="A707" s="3">
        <f>IFERROR(VLOOKUP(B707,'[1]DADOS (OCULTAR)'!$Q$3:$S$136,3,0),"")</f>
        <v>9039744000860</v>
      </c>
      <c r="B707" s="4" t="str">
        <f>'[1]TCE - ANEXO IV - Preencher'!C716</f>
        <v>HOSPITAL DOM HÉLDER CÂMARA - CG. Nº 018/2022</v>
      </c>
      <c r="C707" s="4" t="str">
        <f>'[1]TCE - ANEXO IV - Preencher'!E716</f>
        <v>5.99 - Outros Serviços de Terceiros Pessoa Jurídica</v>
      </c>
      <c r="D707" s="3">
        <f>'[1]TCE - ANEXO IV - Preencher'!F716</f>
        <v>13409775000329</v>
      </c>
      <c r="E707" s="5" t="str">
        <f>'[1]TCE - ANEXO IV - Preencher'!G716</f>
        <v>Linus Log Ltda ME</v>
      </c>
      <c r="F707" s="5" t="str">
        <f>'[1]TCE - ANEXO IV - Preencher'!H716</f>
        <v>S</v>
      </c>
      <c r="G707" s="5" t="str">
        <f>'[1]TCE - ANEXO IV - Preencher'!I716</f>
        <v>S</v>
      </c>
      <c r="H707" s="5">
        <f>'[1]TCE - ANEXO IV - Preencher'!J716</f>
        <v>66</v>
      </c>
      <c r="I707" s="6">
        <f>IF('[1]TCE - ANEXO IV - Preencher'!K716="","",'[1]TCE - ANEXO IV - Preencher'!K716)</f>
        <v>46058</v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>2607901</v>
      </c>
      <c r="L707" s="7">
        <f>'[1]TCE - ANEXO IV - Preencher'!N716</f>
        <v>7265.96</v>
      </c>
    </row>
    <row r="708" spans="1:12" s="8" customFormat="1" ht="19.5" customHeight="1" x14ac:dyDescent="0.25">
      <c r="A708" s="3">
        <f>IFERROR(VLOOKUP(B708,'[1]DADOS (OCULTAR)'!$Q$3:$S$136,3,0),"")</f>
        <v>9039744000860</v>
      </c>
      <c r="B708" s="4" t="str">
        <f>'[1]TCE - ANEXO IV - Preencher'!C717</f>
        <v>HOSPITAL DOM HÉLDER CÂMARA - CG. Nº 018/2022</v>
      </c>
      <c r="C708" s="4" t="str">
        <f>'[1]TCE - ANEXO IV - Preencher'!E717</f>
        <v>5.99 - Outros Serviços de Terceiros Pessoa Jurídica</v>
      </c>
      <c r="D708" s="3">
        <f>'[1]TCE - ANEXO IV - Preencher'!F717</f>
        <v>12682965000190</v>
      </c>
      <c r="E708" s="5" t="str">
        <f>'[1]TCE - ANEXO IV - Preencher'!G717</f>
        <v xml:space="preserve">Cardoso Serviços de Jardinagens LTDA ME </v>
      </c>
      <c r="F708" s="5" t="str">
        <f>'[1]TCE - ANEXO IV - Preencher'!H717</f>
        <v>S</v>
      </c>
      <c r="G708" s="5" t="str">
        <f>'[1]TCE - ANEXO IV - Preencher'!I717</f>
        <v>S</v>
      </c>
      <c r="H708" s="5">
        <f>'[1]TCE - ANEXO IV - Preencher'!J717</f>
        <v>47</v>
      </c>
      <c r="I708" s="6">
        <f>IF('[1]TCE - ANEXO IV - Preencher'!K717="","",'[1]TCE - ANEXO IV - Preencher'!K717)</f>
        <v>46062</v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>2607901</v>
      </c>
      <c r="L708" s="7">
        <f>'[1]TCE - ANEXO IV - Preencher'!N717</f>
        <v>7980</v>
      </c>
    </row>
    <row r="709" spans="1:12" s="8" customFormat="1" ht="19.5" customHeight="1" x14ac:dyDescent="0.25">
      <c r="A709" s="3">
        <f>IFERROR(VLOOKUP(B709,'[1]DADOS (OCULTAR)'!$Q$3:$S$136,3,0),"")</f>
        <v>9039744000860</v>
      </c>
      <c r="B709" s="4" t="str">
        <f>'[1]TCE - ANEXO IV - Preencher'!C718</f>
        <v>HOSPITAL DOM HÉLDER CÂMARA - CG. Nº 018/2022</v>
      </c>
      <c r="C709" s="4" t="str">
        <f>'[1]TCE - ANEXO IV - Preencher'!E718</f>
        <v>5.99 - Outros Serviços de Terceiros Pessoa Jurídica</v>
      </c>
      <c r="D709" s="3">
        <f>'[1]TCE - ANEXO IV - Preencher'!F718</f>
        <v>42561028000148</v>
      </c>
      <c r="E709" s="5" t="str">
        <f>'[1]TCE - ANEXO IV - Preencher'!G718</f>
        <v xml:space="preserve">ASTORIA PRINT SHOP LTDA </v>
      </c>
      <c r="F709" s="5" t="str">
        <f>'[1]TCE - ANEXO IV - Preencher'!H718</f>
        <v>S</v>
      </c>
      <c r="G709" s="5" t="str">
        <f>'[1]TCE - ANEXO IV - Preencher'!I718</f>
        <v>S</v>
      </c>
      <c r="H709" s="5">
        <f>'[1]TCE - ANEXO IV - Preencher'!J718</f>
        <v>204</v>
      </c>
      <c r="I709" s="6">
        <f>IF('[1]TCE - ANEXO IV - Preencher'!K718="","",'[1]TCE - ANEXO IV - Preencher'!K718)</f>
        <v>46027</v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>2611606</v>
      </c>
      <c r="L709" s="7">
        <f>'[1]TCE - ANEXO IV - Preencher'!N718</f>
        <v>1925</v>
      </c>
    </row>
    <row r="710" spans="1:12" s="8" customFormat="1" ht="19.5" customHeight="1" x14ac:dyDescent="0.25">
      <c r="A710" s="3">
        <f>IFERROR(VLOOKUP(B710,'[1]DADOS (OCULTAR)'!$Q$3:$S$136,3,0),"")</f>
        <v>9039744000860</v>
      </c>
      <c r="B710" s="4" t="str">
        <f>'[1]TCE - ANEXO IV - Preencher'!C719</f>
        <v>HOSPITAL DOM HÉLDER CÂMARA - CG. Nº 018/2022</v>
      </c>
      <c r="C710" s="4" t="str">
        <f>'[1]TCE - ANEXO IV - Preencher'!E719</f>
        <v>5.99 - Outros Serviços de Terceiros Pessoa Jurídica</v>
      </c>
      <c r="D710" s="3">
        <f>'[1]TCE - ANEXO IV - Preencher'!F719</f>
        <v>10473437000104</v>
      </c>
      <c r="E710" s="5" t="str">
        <f>'[1]TCE - ANEXO IV - Preencher'!G719</f>
        <v xml:space="preserve">FOTO BELEZA ARTES COMERCIO LTDA </v>
      </c>
      <c r="F710" s="5" t="str">
        <f>'[1]TCE - ANEXO IV - Preencher'!H719</f>
        <v>S</v>
      </c>
      <c r="G710" s="5" t="str">
        <f>'[1]TCE - ANEXO IV - Preencher'!I719</f>
        <v>S</v>
      </c>
      <c r="H710" s="5" t="str">
        <f>'[1]TCE - ANEXO IV - Preencher'!J719</f>
        <v>105</v>
      </c>
      <c r="I710" s="6" t="str">
        <f>IF('[1]TCE - ANEXO IV - Preencher'!K719="","",'[1]TCE - ANEXO IV - Preencher'!K719)</f>
        <v>04/02/2026</v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2611606</v>
      </c>
      <c r="L710" s="7">
        <f>'[1]TCE - ANEXO IV - Preencher'!N719</f>
        <v>408</v>
      </c>
    </row>
    <row r="711" spans="1:12" s="8" customFormat="1" ht="19.5" customHeight="1" x14ac:dyDescent="0.25">
      <c r="A711" s="3">
        <f>IFERROR(VLOOKUP(B711,'[1]DADOS (OCULTAR)'!$Q$3:$S$136,3,0),"")</f>
        <v>9039744000860</v>
      </c>
      <c r="B711" s="4" t="str">
        <f>'[1]TCE - ANEXO IV - Preencher'!C720</f>
        <v>HOSPITAL DOM HÉLDER CÂMARA - CG. Nº 018/2022</v>
      </c>
      <c r="C711" s="4" t="str">
        <f>'[1]TCE - ANEXO IV - Preencher'!E720</f>
        <v>5.99 - Outros Serviços de Terceiros Pessoa Jurídica</v>
      </c>
      <c r="D711" s="3">
        <f>'[1]TCE - ANEXO IV - Preencher'!F720</f>
        <v>9024660000187</v>
      </c>
      <c r="E711" s="5" t="str">
        <f>'[1]TCE - ANEXO IV - Preencher'!G720</f>
        <v>A SAE SERVIÇOS DE ENTREGA RAPIDA DE DOCUMENTOS E TERCEIRIZAÇÕES LTDA</v>
      </c>
      <c r="F711" s="5" t="str">
        <f>'[1]TCE - ANEXO IV - Preencher'!H720</f>
        <v>S</v>
      </c>
      <c r="G711" s="5" t="str">
        <f>'[1]TCE - ANEXO IV - Preencher'!I720</f>
        <v>S</v>
      </c>
      <c r="H711" s="5" t="str">
        <f>'[1]TCE - ANEXO IV - Preencher'!J720</f>
        <v>255</v>
      </c>
      <c r="I711" s="6" t="str">
        <f>IF('[1]TCE - ANEXO IV - Preencher'!K720="","",'[1]TCE - ANEXO IV - Preencher'!K720)</f>
        <v>10/02/2025</v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2611606</v>
      </c>
      <c r="L711" s="7">
        <f>'[1]TCE - ANEXO IV - Preencher'!N720</f>
        <v>4512.9399999999996</v>
      </c>
    </row>
    <row r="712" spans="1:12" s="8" customFormat="1" ht="19.5" customHeight="1" x14ac:dyDescent="0.25">
      <c r="A712" s="3">
        <f>IFERROR(VLOOKUP(B712,'[1]DADOS (OCULTAR)'!$Q$3:$S$136,3,0),"")</f>
        <v>9039744000860</v>
      </c>
      <c r="B712" s="4" t="str">
        <f>'[1]TCE - ANEXO IV - Preencher'!C721</f>
        <v>HOSPITAL DOM HÉLDER CÂMARA - CG. Nº 018/2022</v>
      </c>
      <c r="C712" s="4" t="str">
        <f>'[1]TCE - ANEXO IV - Preencher'!E721</f>
        <v>5.99 - Outros Serviços de Terceiros Pessoa Jurídica</v>
      </c>
      <c r="D712" s="3">
        <f>'[1]TCE - ANEXO IV - Preencher'!F721</f>
        <v>4324995000105</v>
      </c>
      <c r="E712" s="5" t="str">
        <f>'[1]TCE - ANEXO IV - Preencher'!G721</f>
        <v>VOZ ASSESSORIA DE COMUNICAÇÃO LTDA</v>
      </c>
      <c r="F712" s="5" t="str">
        <f>'[1]TCE - ANEXO IV - Preencher'!H721</f>
        <v>S</v>
      </c>
      <c r="G712" s="5" t="str">
        <f>'[1]TCE - ANEXO IV - Preencher'!I721</f>
        <v>S</v>
      </c>
      <c r="H712" s="5" t="str">
        <f>'[1]TCE - ANEXO IV - Preencher'!J721</f>
        <v>101</v>
      </c>
      <c r="I712" s="6" t="str">
        <f>IF('[1]TCE - ANEXO IV - Preencher'!K721="","",'[1]TCE - ANEXO IV - Preencher'!K721)</f>
        <v>02/02/2026</v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2611606</v>
      </c>
      <c r="L712" s="7">
        <f>'[1]TCE - ANEXO IV - Preencher'!N721</f>
        <v>562.5</v>
      </c>
    </row>
    <row r="713" spans="1:12" s="8" customFormat="1" ht="19.5" customHeight="1" x14ac:dyDescent="0.25">
      <c r="A713" s="3">
        <f>IFERROR(VLOOKUP(B713,'[1]DADOS (OCULTAR)'!$Q$3:$S$136,3,0),"")</f>
        <v>9039744000860</v>
      </c>
      <c r="B713" s="4" t="str">
        <f>'[1]TCE - ANEXO IV - Preencher'!C722</f>
        <v>HOSPITAL DOM HÉLDER CÂMARA - CG. Nº 018/2022</v>
      </c>
      <c r="C713" s="4" t="str">
        <f>'[1]TCE - ANEXO IV - Preencher'!E722</f>
        <v>5.99 - Outros Serviços de Terceiros Pessoa Jurídica</v>
      </c>
      <c r="D713" s="3">
        <f>'[1]TCE - ANEXO IV - Preencher'!F722</f>
        <v>1699696000159</v>
      </c>
      <c r="E713" s="5" t="str">
        <f>'[1]TCE - ANEXO IV - Preencher'!G722</f>
        <v>Qualiagua Laboratorio E Consultoria Ltda</v>
      </c>
      <c r="F713" s="5" t="str">
        <f>'[1]TCE - ANEXO IV - Preencher'!H722</f>
        <v>s</v>
      </c>
      <c r="G713" s="5" t="str">
        <f>'[1]TCE - ANEXO IV - Preencher'!I722</f>
        <v>S</v>
      </c>
      <c r="H713" s="5" t="str">
        <f>'[1]TCE - ANEXO IV - Preencher'!J722</f>
        <v>497</v>
      </c>
      <c r="I713" s="6" t="str">
        <f>IF('[1]TCE - ANEXO IV - Preencher'!K722="","",'[1]TCE - ANEXO IV - Preencher'!K722)</f>
        <v>02/02/2026</v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>2611606</v>
      </c>
      <c r="L713" s="7">
        <f>'[1]TCE - ANEXO IV - Preencher'!N722</f>
        <v>667.91</v>
      </c>
    </row>
    <row r="714" spans="1:12" s="8" customFormat="1" ht="19.5" customHeight="1" x14ac:dyDescent="0.25">
      <c r="A714" s="3">
        <f>IFERROR(VLOOKUP(B714,'[1]DADOS (OCULTAR)'!$Q$3:$S$136,3,0),"")</f>
        <v>9039744000860</v>
      </c>
      <c r="B714" s="4" t="str">
        <f>'[1]TCE - ANEXO IV - Preencher'!C723</f>
        <v>HOSPITAL DOM HÉLDER CÂMARA - CG. Nº 018/2022</v>
      </c>
      <c r="C714" s="4" t="str">
        <f>'[1]TCE - ANEXO IV - Preencher'!E723</f>
        <v>5.5 - Reparo e Manutenção de Máquinas e Equipamentos</v>
      </c>
      <c r="D714" s="3">
        <f>'[1]TCE - ANEXO IV - Preencher'!F723</f>
        <v>7146768000117</v>
      </c>
      <c r="E714" s="5" t="str">
        <f>'[1]TCE - ANEXO IV - Preencher'!G723</f>
        <v>Serv Imagem Nordeste Assistencia Tecnica Ltda</v>
      </c>
      <c r="F714" s="5" t="str">
        <f>'[1]TCE - ANEXO IV - Preencher'!H723</f>
        <v>S</v>
      </c>
      <c r="G714" s="5" t="str">
        <f>'[1]TCE - ANEXO IV - Preencher'!I723</f>
        <v>S</v>
      </c>
      <c r="H714" s="5">
        <f>'[1]TCE - ANEXO IV - Preencher'!J723</f>
        <v>110</v>
      </c>
      <c r="I714" s="6">
        <f>IF('[1]TCE - ANEXO IV - Preencher'!K723="","",'[1]TCE - ANEXO IV - Preencher'!K723)</f>
        <v>46034</v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>2607901</v>
      </c>
      <c r="L714" s="7">
        <f>'[1]TCE - ANEXO IV - Preencher'!N723</f>
        <v>3087</v>
      </c>
    </row>
    <row r="715" spans="1:12" s="8" customFormat="1" ht="19.5" customHeight="1" x14ac:dyDescent="0.25">
      <c r="A715" s="3">
        <f>IFERROR(VLOOKUP(B715,'[1]DADOS (OCULTAR)'!$Q$3:$S$136,3,0),"")</f>
        <v>9039744000860</v>
      </c>
      <c r="B715" s="4" t="str">
        <f>'[1]TCE - ANEXO IV - Preencher'!C724</f>
        <v>HOSPITAL DOM HÉLDER CÂMARA - CG. Nº 018/2022</v>
      </c>
      <c r="C715" s="4" t="str">
        <f>'[1]TCE - ANEXO IV - Preencher'!E724</f>
        <v>5.5 - Reparo e Manutenção de Máquinas e Equipamentos</v>
      </c>
      <c r="D715" s="3">
        <f>'[1]TCE - ANEXO IV - Preencher'!F724</f>
        <v>24380578002041</v>
      </c>
      <c r="E715" s="5" t="str">
        <f>'[1]TCE - ANEXO IV - Preencher'!G724</f>
        <v xml:space="preserve">WHITE MARTINS GASES INDUSTRIAIS LTDA </v>
      </c>
      <c r="F715" s="5" t="str">
        <f>'[1]TCE - ANEXO IV - Preencher'!H724</f>
        <v>S</v>
      </c>
      <c r="G715" s="5" t="str">
        <f>'[1]TCE - ANEXO IV - Preencher'!I724</f>
        <v>s</v>
      </c>
      <c r="H715" s="5" t="str">
        <f>'[1]TCE - ANEXO IV - Preencher'!J724</f>
        <v>254</v>
      </c>
      <c r="I715" s="6" t="str">
        <f>IF('[1]TCE - ANEXO IV - Preencher'!K724="","",'[1]TCE - ANEXO IV - Preencher'!K724)</f>
        <v>19/01/2026</v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2611606</v>
      </c>
      <c r="L715" s="7">
        <f>'[1]TCE - ANEXO IV - Preencher'!N724</f>
        <v>780.84</v>
      </c>
    </row>
    <row r="716" spans="1:12" s="8" customFormat="1" ht="19.5" customHeight="1" x14ac:dyDescent="0.25">
      <c r="A716" s="3">
        <f>IFERROR(VLOOKUP(B716,'[1]DADOS (OCULTAR)'!$Q$3:$S$136,3,0),"")</f>
        <v>9039744000860</v>
      </c>
      <c r="B716" s="4" t="str">
        <f>'[1]TCE - ANEXO IV - Preencher'!C725</f>
        <v>HOSPITAL DOM HÉLDER CÂMARA - CG. Nº 018/2022</v>
      </c>
      <c r="C716" s="4" t="str">
        <f>'[1]TCE - ANEXO IV - Preencher'!E725</f>
        <v>5.5 - Reparo e Manutenção de Máquinas e Equipamentos</v>
      </c>
      <c r="D716" s="3">
        <f>'[1]TCE - ANEXO IV - Preencher'!F725</f>
        <v>7229827000110</v>
      </c>
      <c r="E716" s="5" t="str">
        <f>'[1]TCE - ANEXO IV - Preencher'!G725</f>
        <v xml:space="preserve">NEOVERO SERVIÇOS DE DESENVOLVIMENTO EM TECNOLOGIA DA INFORMAÇÃO </v>
      </c>
      <c r="F716" s="5" t="str">
        <f>'[1]TCE - ANEXO IV - Preencher'!H725</f>
        <v>S</v>
      </c>
      <c r="G716" s="5" t="str">
        <f>'[1]TCE - ANEXO IV - Preencher'!I725</f>
        <v>S</v>
      </c>
      <c r="H716" s="5">
        <f>'[1]TCE - ANEXO IV - Preencher'!J725</f>
        <v>110</v>
      </c>
      <c r="I716" s="6">
        <f>IF('[1]TCE - ANEXO IV - Preencher'!K725="","",'[1]TCE - ANEXO IV - Preencher'!K725)</f>
        <v>46028</v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2607901</v>
      </c>
      <c r="L716" s="7">
        <f>'[1]TCE - ANEXO IV - Preencher'!N725</f>
        <v>499.4</v>
      </c>
    </row>
    <row r="717" spans="1:12" s="8" customFormat="1" ht="19.5" customHeight="1" x14ac:dyDescent="0.25">
      <c r="A717" s="3">
        <f>IFERROR(VLOOKUP(B717,'[1]DADOS (OCULTAR)'!$Q$3:$S$136,3,0),"")</f>
        <v>9039744000860</v>
      </c>
      <c r="B717" s="4" t="str">
        <f>'[1]TCE - ANEXO IV - Preencher'!C726</f>
        <v>HOSPITAL DOM HÉLDER CÂMARA - CG. Nº 018/2022</v>
      </c>
      <c r="C717" s="4" t="str">
        <f>'[1]TCE - ANEXO IV - Preencher'!E726</f>
        <v>5.5 - Reparo e Manutenção de Máquinas e Equipamentos</v>
      </c>
      <c r="D717" s="3">
        <f>'[1]TCE - ANEXO IV - Preencher'!F726</f>
        <v>14951481000125</v>
      </c>
      <c r="E717" s="5" t="str">
        <f>'[1]TCE - ANEXO IV - Preencher'!G726</f>
        <v>BM Com e Serv de Equip Medicos Hospitalares Ltda</v>
      </c>
      <c r="F717" s="5" t="str">
        <f>'[1]TCE - ANEXO IV - Preencher'!H726</f>
        <v>S</v>
      </c>
      <c r="G717" s="5" t="str">
        <f>'[1]TCE - ANEXO IV - Preencher'!I726</f>
        <v>S</v>
      </c>
      <c r="H717" s="5">
        <f>'[1]TCE - ANEXO IV - Preencher'!J726</f>
        <v>19</v>
      </c>
      <c r="I717" s="6">
        <f>IF('[1]TCE - ANEXO IV - Preencher'!K726="","",'[1]TCE - ANEXO IV - Preencher'!K726)</f>
        <v>46054</v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2603454</v>
      </c>
      <c r="L717" s="7">
        <f>'[1]TCE - ANEXO IV - Preencher'!N726</f>
        <v>9900</v>
      </c>
    </row>
    <row r="718" spans="1:12" s="8" customFormat="1" ht="19.5" customHeight="1" x14ac:dyDescent="0.25">
      <c r="A718" s="3">
        <f>IFERROR(VLOOKUP(B718,'[1]DADOS (OCULTAR)'!$Q$3:$S$136,3,0),"")</f>
        <v>9039744000860</v>
      </c>
      <c r="B718" s="4" t="str">
        <f>'[1]TCE - ANEXO IV - Preencher'!C727</f>
        <v>HOSPITAL DOM HÉLDER CÂMARA - CG. Nº 018/2022</v>
      </c>
      <c r="C718" s="4" t="str">
        <f>'[1]TCE - ANEXO IV - Preencher'!E727</f>
        <v>5.5 - Reparo e Manutenção de Máquinas e Equipamentos</v>
      </c>
      <c r="D718" s="3">
        <f>'[1]TCE - ANEXO IV - Preencher'!F727</f>
        <v>26081685000131</v>
      </c>
      <c r="E718" s="5" t="str">
        <f>'[1]TCE - ANEXO IV - Preencher'!G727</f>
        <v>CG Refrigeracoes Eireli</v>
      </c>
      <c r="F718" s="5" t="str">
        <f>'[1]TCE - ANEXO IV - Preencher'!H727</f>
        <v>S</v>
      </c>
      <c r="G718" s="5" t="str">
        <f>'[1]TCE - ANEXO IV - Preencher'!I727</f>
        <v>S</v>
      </c>
      <c r="H718" s="5">
        <f>'[1]TCE - ANEXO IV - Preencher'!J727</f>
        <v>65</v>
      </c>
      <c r="I718" s="6">
        <f>IF('[1]TCE - ANEXO IV - Preencher'!K727="","",'[1]TCE - ANEXO IV - Preencher'!K727)</f>
        <v>46057</v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2611606</v>
      </c>
      <c r="L718" s="7">
        <f>'[1]TCE - ANEXO IV - Preencher'!N727</f>
        <v>3921.75</v>
      </c>
    </row>
    <row r="719" spans="1:12" s="8" customFormat="1" ht="19.5" customHeight="1" x14ac:dyDescent="0.25">
      <c r="A719" s="3">
        <f>IFERROR(VLOOKUP(B719,'[1]DADOS (OCULTAR)'!$Q$3:$S$136,3,0),"")</f>
        <v>9039744000860</v>
      </c>
      <c r="B719" s="4" t="str">
        <f>'[1]TCE - ANEXO IV - Preencher'!C728</f>
        <v>HOSPITAL DOM HÉLDER CÂMARA - CG. Nº 018/2022</v>
      </c>
      <c r="C719" s="4" t="str">
        <f>'[1]TCE - ANEXO IV - Preencher'!E728</f>
        <v>5.5 - Reparo e Manutenção de Máquinas e Equipamentos</v>
      </c>
      <c r="D719" s="3">
        <f>'[1]TCE - ANEXO IV - Preencher'!F728</f>
        <v>26081685000131</v>
      </c>
      <c r="E719" s="5" t="str">
        <f>'[1]TCE - ANEXO IV - Preencher'!G728</f>
        <v>CG Refrigeracoes Eireli</v>
      </c>
      <c r="F719" s="5" t="str">
        <f>'[1]TCE - ANEXO IV - Preencher'!H728</f>
        <v>S</v>
      </c>
      <c r="G719" s="5" t="str">
        <f>'[1]TCE - ANEXO IV - Preencher'!I728</f>
        <v>S</v>
      </c>
      <c r="H719" s="5">
        <f>'[1]TCE - ANEXO IV - Preencher'!J728</f>
        <v>29038</v>
      </c>
      <c r="I719" s="6">
        <f>IF('[1]TCE - ANEXO IV - Preencher'!K728="","",'[1]TCE - ANEXO IV - Preencher'!K728)</f>
        <v>46056</v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2611606</v>
      </c>
      <c r="L719" s="7">
        <f>'[1]TCE - ANEXO IV - Preencher'!N728</f>
        <v>7280</v>
      </c>
    </row>
    <row r="720" spans="1:12" s="8" customFormat="1" ht="19.5" customHeight="1" x14ac:dyDescent="0.25">
      <c r="A720" s="3">
        <f>IFERROR(VLOOKUP(B720,'[1]DADOS (OCULTAR)'!$Q$3:$S$136,3,0),"")</f>
        <v>9039744000860</v>
      </c>
      <c r="B720" s="4" t="str">
        <f>'[1]TCE - ANEXO IV - Preencher'!C729</f>
        <v>HOSPITAL DOM HÉLDER CÂMARA - CG. Nº 018/2022</v>
      </c>
      <c r="C720" s="4" t="str">
        <f>'[1]TCE - ANEXO IV - Preencher'!E729</f>
        <v>5.5 - Reparo e Manutenção de Máquinas e Equipamentos</v>
      </c>
      <c r="D720" s="3">
        <f>'[1]TCE - ANEXO IV - Preencher'!F729</f>
        <v>9014387000100</v>
      </c>
      <c r="E720" s="5" t="str">
        <f>'[1]TCE - ANEXO IV - Preencher'!G729</f>
        <v>Completa Serviços de Ar Condicionado e Locação Ltda EPP</v>
      </c>
      <c r="F720" s="5" t="str">
        <f>'[1]TCE - ANEXO IV - Preencher'!H729</f>
        <v>S</v>
      </c>
      <c r="G720" s="5" t="str">
        <f>'[1]TCE - ANEXO IV - Preencher'!I729</f>
        <v>S</v>
      </c>
      <c r="H720" s="5">
        <f>'[1]TCE - ANEXO IV - Preencher'!J729</f>
        <v>10</v>
      </c>
      <c r="I720" s="6">
        <f>IF('[1]TCE - ANEXO IV - Preencher'!K729="","",'[1]TCE - ANEXO IV - Preencher'!K729)</f>
        <v>46056</v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2611606</v>
      </c>
      <c r="L720" s="7">
        <f>'[1]TCE - ANEXO IV - Preencher'!N729</f>
        <v>59210.12</v>
      </c>
    </row>
    <row r="721" spans="1:12" s="8" customFormat="1" ht="19.5" customHeight="1" x14ac:dyDescent="0.25">
      <c r="A721" s="3">
        <f>IFERROR(VLOOKUP(B721,'[1]DADOS (OCULTAR)'!$Q$3:$S$136,3,0),"")</f>
        <v>9039744000860</v>
      </c>
      <c r="B721" s="4" t="str">
        <f>'[1]TCE - ANEXO IV - Preencher'!C730</f>
        <v>HOSPITAL DOM HÉLDER CÂMARA - CG. Nº 018/2022</v>
      </c>
      <c r="C721" s="4" t="str">
        <f>'[1]TCE - ANEXO IV - Preencher'!E730</f>
        <v>5.5 - Reparo e Manutenção de Máquinas e Equipamentos</v>
      </c>
      <c r="D721" s="3">
        <f>'[1]TCE - ANEXO IV - Preencher'!F730</f>
        <v>27117678000105</v>
      </c>
      <c r="E721" s="5" t="str">
        <f>'[1]TCE - ANEXO IV - Preencher'!G730</f>
        <v>Eletronica do Futuro Eireli ME</v>
      </c>
      <c r="F721" s="5" t="str">
        <f>'[1]TCE - ANEXO IV - Preencher'!H730</f>
        <v>S</v>
      </c>
      <c r="G721" s="5" t="str">
        <f>'[1]TCE - ANEXO IV - Preencher'!I730</f>
        <v>S</v>
      </c>
      <c r="H721" s="5">
        <f>'[1]TCE - ANEXO IV - Preencher'!J730</f>
        <v>47</v>
      </c>
      <c r="I721" s="6">
        <f>IF('[1]TCE - ANEXO IV - Preencher'!K730="","",'[1]TCE - ANEXO IV - Preencher'!K730)</f>
        <v>46054</v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2611606</v>
      </c>
      <c r="L721" s="7">
        <f>'[1]TCE - ANEXO IV - Preencher'!N730</f>
        <v>6060</v>
      </c>
    </row>
    <row r="722" spans="1:12" s="8" customFormat="1" ht="19.5" customHeight="1" x14ac:dyDescent="0.25">
      <c r="A722" s="3">
        <f>IFERROR(VLOOKUP(B722,'[1]DADOS (OCULTAR)'!$Q$3:$S$136,3,0),"")</f>
        <v>9039744000860</v>
      </c>
      <c r="B722" s="4" t="str">
        <f>'[1]TCE - ANEXO IV - Preencher'!C731</f>
        <v>HOSPITAL DOM HÉLDER CÂMARA - CG. Nº 018/2022</v>
      </c>
      <c r="C722" s="4" t="str">
        <f>'[1]TCE - ANEXO IV - Preencher'!E731</f>
        <v>5.5 - Reparo e Manutenção de Máquinas e Equipamentos</v>
      </c>
      <c r="D722" s="3">
        <f>'[1]TCE - ANEXO IV - Preencher'!F731</f>
        <v>11343756000150</v>
      </c>
      <c r="E722" s="5" t="str">
        <f>'[1]TCE - ANEXO IV - Preencher'!G731</f>
        <v>J L Grupos Geradores Ltda</v>
      </c>
      <c r="F722" s="5" t="str">
        <f>'[1]TCE - ANEXO IV - Preencher'!H731</f>
        <v>S</v>
      </c>
      <c r="G722" s="5" t="str">
        <f>'[1]TCE - ANEXO IV - Preencher'!I731</f>
        <v>S</v>
      </c>
      <c r="H722" s="5">
        <f>'[1]TCE - ANEXO IV - Preencher'!J731</f>
        <v>52</v>
      </c>
      <c r="I722" s="6">
        <f>IF('[1]TCE - ANEXO IV - Preencher'!K731="","",'[1]TCE - ANEXO IV - Preencher'!K731)</f>
        <v>46055</v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>2603454</v>
      </c>
      <c r="L722" s="7">
        <f>'[1]TCE - ANEXO IV - Preencher'!N731</f>
        <v>2400</v>
      </c>
    </row>
    <row r="723" spans="1:12" s="8" customFormat="1" ht="19.5" customHeight="1" x14ac:dyDescent="0.25">
      <c r="A723" s="3">
        <f>IFERROR(VLOOKUP(B723,'[1]DADOS (OCULTAR)'!$Q$3:$S$136,3,0),"")</f>
        <v>9039744000860</v>
      </c>
      <c r="B723" s="4" t="str">
        <f>'[1]TCE - ANEXO IV - Preencher'!C732</f>
        <v>HOSPITAL DOM HÉLDER CÂMARA - CG. Nº 018/2022</v>
      </c>
      <c r="C723" s="4" t="str">
        <f>'[1]TCE - ANEXO IV - Preencher'!E732</f>
        <v>5.5 - Reparo e Manutenção de Máquinas e Equipamentos</v>
      </c>
      <c r="D723" s="3">
        <f>'[1]TCE - ANEXO IV - Preencher'!F732</f>
        <v>90347840000894</v>
      </c>
      <c r="E723" s="5" t="str">
        <f>'[1]TCE - ANEXO IV - Preencher'!G732</f>
        <v>TK  Elevadores Brasil Ltda</v>
      </c>
      <c r="F723" s="5" t="str">
        <f>'[1]TCE - ANEXO IV - Preencher'!H732</f>
        <v>S</v>
      </c>
      <c r="G723" s="5" t="str">
        <f>'[1]TCE - ANEXO IV - Preencher'!I732</f>
        <v>S</v>
      </c>
      <c r="H723" s="5">
        <f>'[1]TCE - ANEXO IV - Preencher'!J732</f>
        <v>35</v>
      </c>
      <c r="I723" s="6">
        <f>IF('[1]TCE - ANEXO IV - Preencher'!K732="","",'[1]TCE - ANEXO IV - Preencher'!K732)</f>
        <v>46029</v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2611606</v>
      </c>
      <c r="L723" s="7">
        <f>'[1]TCE - ANEXO IV - Preencher'!N732</f>
        <v>9652.1200000000008</v>
      </c>
    </row>
    <row r="724" spans="1:12" s="8" customFormat="1" ht="19.5" customHeight="1" x14ac:dyDescent="0.25">
      <c r="A724" s="3">
        <f>IFERROR(VLOOKUP(B724,'[1]DADOS (OCULTAR)'!$Q$3:$S$136,3,0),"")</f>
        <v>9039744000860</v>
      </c>
      <c r="B724" s="4" t="str">
        <f>'[1]TCE - ANEXO IV - Preencher'!C733</f>
        <v>HOSPITAL DOM HÉLDER CÂMARA - CG. Nº 018/2022</v>
      </c>
      <c r="C724" s="4" t="str">
        <f>'[1]TCE - ANEXO IV - Preencher'!E733</f>
        <v>5.4 - Reparo e Manutenção de Bens Imóveis</v>
      </c>
      <c r="D724" s="3">
        <f>'[1]TCE - ANEXO IV - Preencher'!F733</f>
        <v>20946028000123</v>
      </c>
      <c r="E724" s="5" t="str">
        <f>'[1]TCE - ANEXO IV - Preencher'!G733</f>
        <v>Sten Serviços Ambientais Eirelii EPP</v>
      </c>
      <c r="F724" s="5" t="str">
        <f>'[1]TCE - ANEXO IV - Preencher'!H733</f>
        <v>S</v>
      </c>
      <c r="G724" s="5" t="str">
        <f>'[1]TCE - ANEXO IV - Preencher'!I733</f>
        <v>S</v>
      </c>
      <c r="H724" s="5">
        <f>'[1]TCE - ANEXO IV - Preencher'!J733</f>
        <v>2</v>
      </c>
      <c r="I724" s="6">
        <f>IF('[1]TCE - ANEXO IV - Preencher'!K733="","",'[1]TCE - ANEXO IV - Preencher'!K733)</f>
        <v>46055</v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2607901</v>
      </c>
      <c r="L724" s="7">
        <f>'[1]TCE - ANEXO IV - Preencher'!N733</f>
        <v>6500</v>
      </c>
    </row>
    <row r="725" spans="1:12" s="8" customFormat="1" ht="19.5" customHeight="1" x14ac:dyDescent="0.25">
      <c r="A725" s="3">
        <f>IFERROR(VLOOKUP(B725,'[1]DADOS (OCULTAR)'!$Q$3:$S$136,3,0),"")</f>
        <v>9039744000860</v>
      </c>
      <c r="B725" s="4" t="str">
        <f>'[1]TCE - ANEXO IV - Preencher'!C734</f>
        <v>HOSPITAL DOM HÉLDER CÂMARA - CG. Nº 018/2022</v>
      </c>
      <c r="C725" s="4" t="str">
        <f>'[1]TCE - ANEXO IV - Preencher'!E734</f>
        <v>5.15 - Serviços Domésticos</v>
      </c>
      <c r="D725" s="3">
        <f>'[1]TCE - ANEXO IV - Preencher'!F734</f>
        <v>6272575004803</v>
      </c>
      <c r="E725" s="5" t="str">
        <f>'[1]TCE - ANEXO IV - Preencher'!G734</f>
        <v>Lavebras Gestão de Texteis S.A</v>
      </c>
      <c r="F725" s="5" t="str">
        <f>'[1]TCE - ANEXO IV - Preencher'!H734</f>
        <v>S</v>
      </c>
      <c r="G725" s="5" t="str">
        <f>'[1]TCE - ANEXO IV - Preencher'!I734</f>
        <v>S</v>
      </c>
      <c r="H725" s="5" t="str">
        <f>'[1]TCE - ANEXO IV - Preencher'!J734</f>
        <v>262</v>
      </c>
      <c r="I725" s="6" t="str">
        <f>IF('[1]TCE - ANEXO IV - Preencher'!K734="","",'[1]TCE - ANEXO IV - Preencher'!K734)</f>
        <v>10/02/2026</v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2611606</v>
      </c>
      <c r="L725" s="7">
        <f>'[1]TCE - ANEXO IV - Preencher'!N734</f>
        <v>130285.7</v>
      </c>
    </row>
    <row r="726" spans="1:12" s="8" customFormat="1" ht="19.5" customHeight="1" x14ac:dyDescent="0.25">
      <c r="A726" s="3">
        <f>IFERROR(VLOOKUP(B726,'[1]DADOS (OCULTAR)'!$Q$3:$S$136,3,0),"")</f>
        <v>9039744000860</v>
      </c>
      <c r="B726" s="4" t="str">
        <f>'[1]TCE - ANEXO IV - Preencher'!C735</f>
        <v>HOSPITAL DOM HÉLDER CÂMARA - CG. Nº 018/2022</v>
      </c>
      <c r="C726" s="4" t="str">
        <f>'[1]TCE - ANEXO IV - Preencher'!E735</f>
        <v>5.12 - Energia Elétrica</v>
      </c>
      <c r="D726" s="3">
        <f>'[1]TCE - ANEXO IV - Preencher'!F735</f>
        <v>10835932000108</v>
      </c>
      <c r="E726" s="5" t="str">
        <f>'[1]TCE - ANEXO IV - Preencher'!G735</f>
        <v>Celpe (Companhia Energética de Pernambuco)</v>
      </c>
      <c r="F726" s="5" t="str">
        <f>'[1]TCE - ANEXO IV - Preencher'!H735</f>
        <v>S</v>
      </c>
      <c r="G726" s="5" t="str">
        <f>'[1]TCE - ANEXO IV - Preencher'!I735</f>
        <v>N</v>
      </c>
      <c r="H726" s="5" t="str">
        <f>'[1]TCE - ANEXO IV - Preencher'!J735</f>
        <v>399640954</v>
      </c>
      <c r="I726" s="6">
        <f>IF('[1]TCE - ANEXO IV - Preencher'!K735="","",'[1]TCE - ANEXO IV - Preencher'!K735)</f>
        <v>46074</v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>2611606</v>
      </c>
      <c r="L726" s="7">
        <f>'[1]TCE - ANEXO IV - Preencher'!N735</f>
        <v>104422.25</v>
      </c>
    </row>
    <row r="727" spans="1:12" s="8" customFormat="1" ht="19.5" customHeight="1" x14ac:dyDescent="0.25">
      <c r="A727" s="3">
        <f>IFERROR(VLOOKUP(B727,'[1]DADOS (OCULTAR)'!$Q$3:$S$136,3,0),"")</f>
        <v>9039744000860</v>
      </c>
      <c r="B727" s="4" t="str">
        <f>'[1]TCE - ANEXO IV - Preencher'!C736</f>
        <v>HOSPITAL DOM HÉLDER CÂMARA - CG. Nº 018/2022</v>
      </c>
      <c r="C727" s="4" t="str">
        <f>'[1]TCE - ANEXO IV - Preencher'!E736</f>
        <v>5.3 - Locação de Máquinas e Equipamentos</v>
      </c>
      <c r="D727" s="3">
        <f>'[1]TCE - ANEXO IV - Preencher'!F736</f>
        <v>44283333000574</v>
      </c>
      <c r="E727" s="5" t="str">
        <f>'[1]TCE - ANEXO IV - Preencher'!G736</f>
        <v>Scm Participações AS</v>
      </c>
      <c r="F727" s="5" t="str">
        <f>'[1]TCE - ANEXO IV - Preencher'!H736</f>
        <v>S</v>
      </c>
      <c r="G727" s="5" t="str">
        <f>'[1]TCE - ANEXO IV - Preencher'!I736</f>
        <v>N</v>
      </c>
      <c r="H727" s="5">
        <f>'[1]TCE - ANEXO IV - Preencher'!J736</f>
        <v>33849</v>
      </c>
      <c r="I727" s="6">
        <f>IF('[1]TCE - ANEXO IV - Preencher'!K736="","",'[1]TCE - ANEXO IV - Preencher'!K736)</f>
        <v>46024</v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2611606</v>
      </c>
      <c r="L727" s="7">
        <f>'[1]TCE - ANEXO IV - Preencher'!N736</f>
        <v>8054.14</v>
      </c>
    </row>
    <row r="728" spans="1:12" s="8" customFormat="1" ht="19.5" customHeight="1" x14ac:dyDescent="0.25">
      <c r="A728" s="3">
        <f>IFERROR(VLOOKUP(B728,'[1]DADOS (OCULTAR)'!$Q$3:$S$136,3,0),"")</f>
        <v>9039744000860</v>
      </c>
      <c r="B728" s="4" t="str">
        <f>'[1]TCE - ANEXO IV - Preencher'!C737</f>
        <v>HOSPITAL DOM HÉLDER CÂMARA - CG. Nº 018/2022</v>
      </c>
      <c r="C728" s="4" t="str">
        <f>'[1]TCE - ANEXO IV - Preencher'!E737</f>
        <v>5.99 - Outros Serviços de Terceiros Pessoa Jurídica</v>
      </c>
      <c r="D728" s="3">
        <f>'[1]TCE - ANEXO IV - Preencher'!F737</f>
        <v>11735586000159</v>
      </c>
      <c r="E728" s="5" t="str">
        <f>'[1]TCE - ANEXO IV - Preencher'!G737</f>
        <v>FUNDAÇÃO DE APOIO AO DESENVOLVIMENTO DA UNIVERSIDADE FEDERAL - FADE</v>
      </c>
      <c r="F728" s="5" t="str">
        <f>'[1]TCE - ANEXO IV - Preencher'!H737</f>
        <v>S</v>
      </c>
      <c r="G728" s="5" t="str">
        <f>'[1]TCE - ANEXO IV - Preencher'!I737</f>
        <v>S</v>
      </c>
      <c r="H728" s="5" t="str">
        <f>'[1]TCE - ANEXO IV - Preencher'!J737</f>
        <v>307</v>
      </c>
      <c r="I728" s="6" t="str">
        <f>IF('[1]TCE - ANEXO IV - Preencher'!K737="","",'[1]TCE - ANEXO IV - Preencher'!K737)</f>
        <v>04/02/2026</v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2611606</v>
      </c>
      <c r="L728" s="7">
        <f>'[1]TCE - ANEXO IV - Preencher'!N737</f>
        <v>750</v>
      </c>
    </row>
    <row r="729" spans="1:12" s="8" customFormat="1" ht="19.5" customHeight="1" x14ac:dyDescent="0.25">
      <c r="A729" s="3">
        <f>IFERROR(VLOOKUP(B729,'[1]DADOS (OCULTAR)'!$Q$3:$S$136,3,0),"")</f>
        <v>9039744000860</v>
      </c>
      <c r="B729" s="4" t="str">
        <f>'[1]TCE - ANEXO IV - Preencher'!C738</f>
        <v>HOSPITAL DOM HÉLDER CÂMARA - CG. Nº 018/2022</v>
      </c>
      <c r="C729" s="4" t="str">
        <f>'[1]TCE - ANEXO IV - Preencher'!E738</f>
        <v>5.99 - Outros Serviços de Terceiros Pessoa Jurídica</v>
      </c>
      <c r="D729" s="3">
        <f>'[1]TCE - ANEXO IV - Preencher'!F738</f>
        <v>11735586000159</v>
      </c>
      <c r="E729" s="5" t="str">
        <f>'[1]TCE - ANEXO IV - Preencher'!G738</f>
        <v>FUNDAÇÃO DE APOIO AO DESENVOLVIMENTO DA UNIVERSIDADE FEDERAL - FADE</v>
      </c>
      <c r="F729" s="5" t="str">
        <f>'[1]TCE - ANEXO IV - Preencher'!H738</f>
        <v>S</v>
      </c>
      <c r="G729" s="5" t="str">
        <f>'[1]TCE - ANEXO IV - Preencher'!I738</f>
        <v>S</v>
      </c>
      <c r="H729" s="5" t="str">
        <f>'[1]TCE - ANEXO IV - Preencher'!J738</f>
        <v>308</v>
      </c>
      <c r="I729" s="6" t="str">
        <f>IF('[1]TCE - ANEXO IV - Preencher'!K738="","",'[1]TCE - ANEXO IV - Preencher'!K738)</f>
        <v>04/02/2026</v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>2611606</v>
      </c>
      <c r="L729" s="7">
        <f>'[1]TCE - ANEXO IV - Preencher'!N738</f>
        <v>750</v>
      </c>
    </row>
    <row r="730" spans="1:12" s="8" customFormat="1" ht="19.5" customHeight="1" x14ac:dyDescent="0.25">
      <c r="A730" s="3">
        <f>IFERROR(VLOOKUP(B730,'[1]DADOS (OCULTAR)'!$Q$3:$S$136,3,0),"")</f>
        <v>9039744000860</v>
      </c>
      <c r="B730" s="4" t="str">
        <f>'[1]TCE - ANEXO IV - Preencher'!C739</f>
        <v>HOSPITAL DOM HÉLDER CÂMARA - CG. Nº 018/2022</v>
      </c>
      <c r="C730" s="4" t="str">
        <f>'[1]TCE - ANEXO IV - Preencher'!E739</f>
        <v>5.17 - Manutenção de Software, Certificação Digital e Microfilmagem</v>
      </c>
      <c r="D730" s="3">
        <f>'[1]TCE - ANEXO IV - Preencher'!F739</f>
        <v>331788002405</v>
      </c>
      <c r="E730" s="5" t="str">
        <f>'[1]TCE - ANEXO IV - Preencher'!G739</f>
        <v xml:space="preserve">BID COMERCIO E SERVIÇOS EM TECNOLOGIA DA INFORMAÇÃO LTDA </v>
      </c>
      <c r="F730" s="5" t="str">
        <f>'[1]TCE - ANEXO IV - Preencher'!H739</f>
        <v>S</v>
      </c>
      <c r="G730" s="5" t="str">
        <f>'[1]TCE - ANEXO IV - Preencher'!I739</f>
        <v>S</v>
      </c>
      <c r="H730" s="5" t="str">
        <f>'[1]TCE - ANEXO IV - Preencher'!J739</f>
        <v>8714</v>
      </c>
      <c r="I730" s="6" t="str">
        <f>IF('[1]TCE - ANEXO IV - Preencher'!K739="","",'[1]TCE - ANEXO IV - Preencher'!K739)</f>
        <v>23/12/2025</v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2602902</v>
      </c>
      <c r="L730" s="7">
        <f>'[1]TCE - ANEXO IV - Preencher'!N739</f>
        <v>9378.56</v>
      </c>
    </row>
    <row r="731" spans="1:12" s="8" customFormat="1" ht="19.5" customHeight="1" x14ac:dyDescent="0.25">
      <c r="A731" s="3">
        <f>IFERROR(VLOOKUP(B731,'[1]DADOS (OCULTAR)'!$Q$3:$S$136,3,0),"")</f>
        <v>9039744000860</v>
      </c>
      <c r="B731" s="4" t="str">
        <f>'[1]TCE - ANEXO IV - Preencher'!C740</f>
        <v>HOSPITAL DOM HÉLDER CÂMARA - CG. Nº 018/2022</v>
      </c>
      <c r="C731" s="4" t="str">
        <f>'[1]TCE - ANEXO IV - Preencher'!E740</f>
        <v>5.16 - Serviços Médico-Hospitalares, Odotonlogia e Laboratoriais</v>
      </c>
      <c r="D731" s="3">
        <f>'[1]TCE - ANEXO IV - Preencher'!F740</f>
        <v>24426893000108</v>
      </c>
      <c r="E731" s="5" t="str">
        <f>'[1]TCE - ANEXO IV - Preencher'!G740</f>
        <v>APF SAUDE MAIS LTDA</v>
      </c>
      <c r="F731" s="5" t="str">
        <f>'[1]TCE - ANEXO IV - Preencher'!H740</f>
        <v>S</v>
      </c>
      <c r="G731" s="5" t="str">
        <f>'[1]TCE - ANEXO IV - Preencher'!I740</f>
        <v>S</v>
      </c>
      <c r="H731" s="5">
        <f>'[1]TCE - ANEXO IV - Preencher'!J740</f>
        <v>50</v>
      </c>
      <c r="I731" s="6">
        <f>IF('[1]TCE - ANEXO IV - Preencher'!K740="","",'[1]TCE - ANEXO IV - Preencher'!K740)</f>
        <v>46056</v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2609600</v>
      </c>
      <c r="L731" s="7">
        <f>'[1]TCE - ANEXO IV - Preencher'!N740</f>
        <v>18028.48</v>
      </c>
    </row>
    <row r="732" spans="1:12" s="8" customFormat="1" ht="19.5" customHeight="1" x14ac:dyDescent="0.25">
      <c r="A732" s="3">
        <f>IFERROR(VLOOKUP(B732,'[1]DADOS (OCULTAR)'!$Q$3:$S$136,3,0),"")</f>
        <v>9039744000860</v>
      </c>
      <c r="B732" s="4" t="str">
        <f>'[1]TCE - ANEXO IV - Preencher'!C741</f>
        <v>HOSPITAL DOM HÉLDER CÂMARA - CG. Nº 018/2022</v>
      </c>
      <c r="C732" s="4" t="str">
        <f>'[1]TCE - ANEXO IV - Preencher'!E741</f>
        <v>5.16 - Serviços Médico-Hospitalares, Odotonlogia e Laboratoriais</v>
      </c>
      <c r="D732" s="3">
        <f>'[1]TCE - ANEXO IV - Preencher'!F741</f>
        <v>39611088000113</v>
      </c>
      <c r="E732" s="5" t="str">
        <f>'[1]TCE - ANEXO IV - Preencher'!G741</f>
        <v xml:space="preserve">BSL SERVIÇO DE DIAGNOSTICO POR ENDOSCOPIA LTDA </v>
      </c>
      <c r="F732" s="5" t="str">
        <f>'[1]TCE - ANEXO IV - Preencher'!H741</f>
        <v>S</v>
      </c>
      <c r="G732" s="5" t="str">
        <f>'[1]TCE - ANEXO IV - Preencher'!I741</f>
        <v>S</v>
      </c>
      <c r="H732" s="5">
        <f>'[1]TCE - ANEXO IV - Preencher'!J741</f>
        <v>19</v>
      </c>
      <c r="I732" s="6">
        <f>IF('[1]TCE - ANEXO IV - Preencher'!K741="","",'[1]TCE - ANEXO IV - Preencher'!K741)</f>
        <v>46055</v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2611606</v>
      </c>
      <c r="L732" s="7">
        <f>'[1]TCE - ANEXO IV - Preencher'!N741</f>
        <v>7500</v>
      </c>
    </row>
    <row r="733" spans="1:12" s="8" customFormat="1" ht="19.5" customHeight="1" x14ac:dyDescent="0.25">
      <c r="A733" s="3">
        <f>IFERROR(VLOOKUP(B733,'[1]DADOS (OCULTAR)'!$Q$3:$S$136,3,0),"")</f>
        <v>9039744000860</v>
      </c>
      <c r="B733" s="4" t="str">
        <f>'[1]TCE - ANEXO IV - Preencher'!C742</f>
        <v>HOSPITAL DOM HÉLDER CÂMARA - CG. Nº 018/2022</v>
      </c>
      <c r="C733" s="4" t="str">
        <f>'[1]TCE - ANEXO IV - Preencher'!E742</f>
        <v>5.16 - Serviços Médico-Hospitalares, Odotonlogia e Laboratoriais</v>
      </c>
      <c r="D733" s="3">
        <f>'[1]TCE - ANEXO IV - Preencher'!F742</f>
        <v>13638492000197</v>
      </c>
      <c r="E733" s="5" t="str">
        <f>'[1]TCE - ANEXO IV - Preencher'!G742</f>
        <v xml:space="preserve">CARDIOMAIS - CARDIOLOGIA DIAGNOSTICA E TERAPEUTICA </v>
      </c>
      <c r="F733" s="5" t="str">
        <f>'[1]TCE - ANEXO IV - Preencher'!H742</f>
        <v>S</v>
      </c>
      <c r="G733" s="5" t="str">
        <f>'[1]TCE - ANEXO IV - Preencher'!I742</f>
        <v>S</v>
      </c>
      <c r="H733" s="5">
        <f>'[1]TCE - ANEXO IV - Preencher'!J742</f>
        <v>46</v>
      </c>
      <c r="I733" s="6">
        <f>IF('[1]TCE - ANEXO IV - Preencher'!K742="","",'[1]TCE - ANEXO IV - Preencher'!K742)</f>
        <v>46063</v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2609600</v>
      </c>
      <c r="L733" s="7">
        <f>'[1]TCE - ANEXO IV - Preencher'!N742</f>
        <v>14298.8</v>
      </c>
    </row>
    <row r="734" spans="1:12" s="8" customFormat="1" ht="19.5" customHeight="1" x14ac:dyDescent="0.25">
      <c r="A734" s="3">
        <f>IFERROR(VLOOKUP(B734,'[1]DADOS (OCULTAR)'!$Q$3:$S$136,3,0),"")</f>
        <v>9039744000860</v>
      </c>
      <c r="B734" s="4" t="str">
        <f>'[1]TCE - ANEXO IV - Preencher'!C743</f>
        <v>HOSPITAL DOM HÉLDER CÂMARA - CG. Nº 018/2022</v>
      </c>
      <c r="C734" s="4" t="str">
        <f>'[1]TCE - ANEXO IV - Preencher'!E743</f>
        <v>5.16 - Serviços Médico-Hospitalares, Odotonlogia e Laboratoriais</v>
      </c>
      <c r="D734" s="3">
        <f>'[1]TCE - ANEXO IV - Preencher'!F743</f>
        <v>10411765000178</v>
      </c>
      <c r="E734" s="5" t="str">
        <f>'[1]TCE - ANEXO IV - Preencher'!G743</f>
        <v>CDHJM COMERCIO E SERVICOS MEDICOS LTDA</v>
      </c>
      <c r="F734" s="5" t="str">
        <f>'[1]TCE - ANEXO IV - Preencher'!H743</f>
        <v>S</v>
      </c>
      <c r="G734" s="5" t="str">
        <f>'[1]TCE - ANEXO IV - Preencher'!I743</f>
        <v>S</v>
      </c>
      <c r="H734" s="5">
        <f>'[1]TCE - ANEXO IV - Preencher'!J743</f>
        <v>20</v>
      </c>
      <c r="I734" s="6">
        <f>IF('[1]TCE - ANEXO IV - Preencher'!K743="","",'[1]TCE - ANEXO IV - Preencher'!K743)</f>
        <v>46057</v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2606200</v>
      </c>
      <c r="L734" s="7">
        <f>'[1]TCE - ANEXO IV - Preencher'!N743</f>
        <v>46715.76</v>
      </c>
    </row>
    <row r="735" spans="1:12" s="8" customFormat="1" ht="19.5" customHeight="1" x14ac:dyDescent="0.25">
      <c r="A735" s="3">
        <f>IFERROR(VLOOKUP(B735,'[1]DADOS (OCULTAR)'!$Q$3:$S$136,3,0),"")</f>
        <v>9039744000860</v>
      </c>
      <c r="B735" s="4" t="str">
        <f>'[1]TCE - ANEXO IV - Preencher'!C744</f>
        <v>HOSPITAL DOM HÉLDER CÂMARA - CG. Nº 018/2022</v>
      </c>
      <c r="C735" s="4" t="str">
        <f>'[1]TCE - ANEXO IV - Preencher'!E744</f>
        <v>5.16 - Serviços Médico-Hospitalares, Odotonlogia e Laboratoriais</v>
      </c>
      <c r="D735" s="3">
        <f>'[1]TCE - ANEXO IV - Preencher'!F744</f>
        <v>34193446000100</v>
      </c>
      <c r="E735" s="5" t="str">
        <f>'[1]TCE - ANEXO IV - Preencher'!G744</f>
        <v xml:space="preserve">CLINICAR CLINICA ESPECIALIZADA EM MEDICINA INTERNA LTDA </v>
      </c>
      <c r="F735" s="5" t="str">
        <f>'[1]TCE - ANEXO IV - Preencher'!H744</f>
        <v>S</v>
      </c>
      <c r="G735" s="5" t="str">
        <f>'[1]TCE - ANEXO IV - Preencher'!I744</f>
        <v>S</v>
      </c>
      <c r="H735" s="5">
        <f>'[1]TCE - ANEXO IV - Preencher'!J744</f>
        <v>100</v>
      </c>
      <c r="I735" s="6">
        <f>IF('[1]TCE - ANEXO IV - Preencher'!K744="","",'[1]TCE - ANEXO IV - Preencher'!K744)</f>
        <v>46065</v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2611606</v>
      </c>
      <c r="L735" s="7">
        <f>'[1]TCE - ANEXO IV - Preencher'!N744</f>
        <v>15224.64</v>
      </c>
    </row>
    <row r="736" spans="1:12" s="8" customFormat="1" ht="19.5" customHeight="1" x14ac:dyDescent="0.25">
      <c r="A736" s="3">
        <f>IFERROR(VLOOKUP(B736,'[1]DADOS (OCULTAR)'!$Q$3:$S$136,3,0),"")</f>
        <v>9039744000860</v>
      </c>
      <c r="B736" s="4" t="str">
        <f>'[1]TCE - ANEXO IV - Preencher'!C745</f>
        <v>HOSPITAL DOM HÉLDER CÂMARA - CG. Nº 018/2022</v>
      </c>
      <c r="C736" s="4" t="str">
        <f>'[1]TCE - ANEXO IV - Preencher'!E745</f>
        <v>5.16 - Serviços Médico-Hospitalares, Odotonlogia e Laboratoriais</v>
      </c>
      <c r="D736" s="3">
        <f>'[1]TCE - ANEXO IV - Preencher'!F745</f>
        <v>33115827000108</v>
      </c>
      <c r="E736" s="5" t="str">
        <f>'[1]TCE - ANEXO IV - Preencher'!G745</f>
        <v xml:space="preserve">FORMED SERVIÇOS MÉDICOS LTDA </v>
      </c>
      <c r="F736" s="5" t="str">
        <f>'[1]TCE - ANEXO IV - Preencher'!H745</f>
        <v>S</v>
      </c>
      <c r="G736" s="5" t="str">
        <f>'[1]TCE - ANEXO IV - Preencher'!I745</f>
        <v>S</v>
      </c>
      <c r="H736" s="5">
        <f>'[1]TCE - ANEXO IV - Preencher'!J745</f>
        <v>27</v>
      </c>
      <c r="I736" s="6">
        <f>IF('[1]TCE - ANEXO IV - Preencher'!K745="","",'[1]TCE - ANEXO IV - Preencher'!K745)</f>
        <v>46072</v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2609600</v>
      </c>
      <c r="L736" s="7">
        <f>'[1]TCE - ANEXO IV - Preencher'!N745</f>
        <v>7213.32</v>
      </c>
    </row>
    <row r="737" spans="1:12" s="8" customFormat="1" ht="19.5" customHeight="1" x14ac:dyDescent="0.25">
      <c r="A737" s="3">
        <f>IFERROR(VLOOKUP(B737,'[1]DADOS (OCULTAR)'!$Q$3:$S$136,3,0),"")</f>
        <v>9039744000860</v>
      </c>
      <c r="B737" s="4" t="str">
        <f>'[1]TCE - ANEXO IV - Preencher'!C746</f>
        <v>HOSPITAL DOM HÉLDER CÂMARA - CG. Nº 018/2022</v>
      </c>
      <c r="C737" s="4" t="str">
        <f>'[1]TCE - ANEXO IV - Preencher'!E746</f>
        <v>5.16 - Serviços Médico-Hospitalares, Odotonlogia e Laboratoriais</v>
      </c>
      <c r="D737" s="3">
        <f>'[1]TCE - ANEXO IV - Preencher'!F746</f>
        <v>17214633000103</v>
      </c>
      <c r="E737" s="5" t="str">
        <f>'[1]TCE - ANEXO IV - Preencher'!G746</f>
        <v>JAB HOLOIMAGEM DIAGNOSTICOS LTDA</v>
      </c>
      <c r="F737" s="5" t="str">
        <f>'[1]TCE - ANEXO IV - Preencher'!H746</f>
        <v>S</v>
      </c>
      <c r="G737" s="5" t="str">
        <f>'[1]TCE - ANEXO IV - Preencher'!I746</f>
        <v>S</v>
      </c>
      <c r="H737" s="5">
        <f>'[1]TCE - ANEXO IV - Preencher'!J746</f>
        <v>17</v>
      </c>
      <c r="I737" s="6">
        <f>IF('[1]TCE - ANEXO IV - Preencher'!K746="","",'[1]TCE - ANEXO IV - Preencher'!K746)</f>
        <v>46056</v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2611606</v>
      </c>
      <c r="L737" s="7">
        <f>'[1]TCE - ANEXO IV - Preencher'!N746</f>
        <v>8014.75</v>
      </c>
    </row>
    <row r="738" spans="1:12" s="8" customFormat="1" ht="19.5" customHeight="1" x14ac:dyDescent="0.25">
      <c r="A738" s="3">
        <f>IFERROR(VLOOKUP(B738,'[1]DADOS (OCULTAR)'!$Q$3:$S$136,3,0),"")</f>
        <v>9039744000860</v>
      </c>
      <c r="B738" s="4" t="str">
        <f>'[1]TCE - ANEXO IV - Preencher'!C747</f>
        <v>HOSPITAL DOM HÉLDER CÂMARA - CG. Nº 018/2022</v>
      </c>
      <c r="C738" s="4" t="str">
        <f>'[1]TCE - ANEXO IV - Preencher'!E747</f>
        <v>5.16 - Serviços Médico-Hospitalares, Odotonlogia e Laboratoriais</v>
      </c>
      <c r="D738" s="3">
        <f>'[1]TCE - ANEXO IV - Preencher'!F747</f>
        <v>28737345000141</v>
      </c>
      <c r="E738" s="5" t="str">
        <f>'[1]TCE - ANEXO IV - Preencher'!G747</f>
        <v>LUNA MACHADO, LACERDA SERVICOS MEDICOS E CIA LTDA</v>
      </c>
      <c r="F738" s="5" t="str">
        <f>'[1]TCE - ANEXO IV - Preencher'!H747</f>
        <v>S</v>
      </c>
      <c r="G738" s="5" t="str">
        <f>'[1]TCE - ANEXO IV - Preencher'!I747</f>
        <v>S</v>
      </c>
      <c r="H738" s="5">
        <f>'[1]TCE - ANEXO IV - Preencher'!J747</f>
        <v>5</v>
      </c>
      <c r="I738" s="6">
        <f>IF('[1]TCE - ANEXO IV - Preencher'!K747="","",'[1]TCE - ANEXO IV - Preencher'!K747)</f>
        <v>46057</v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2611606</v>
      </c>
      <c r="L738" s="7">
        <f>'[1]TCE - ANEXO IV - Preencher'!N747</f>
        <v>193785.38</v>
      </c>
    </row>
    <row r="739" spans="1:12" s="8" customFormat="1" ht="19.5" customHeight="1" x14ac:dyDescent="0.25">
      <c r="A739" s="3">
        <f>IFERROR(VLOOKUP(B739,'[1]DADOS (OCULTAR)'!$Q$3:$S$136,3,0),"")</f>
        <v>9039744000860</v>
      </c>
      <c r="B739" s="4" t="str">
        <f>'[1]TCE - ANEXO IV - Preencher'!C748</f>
        <v>HOSPITAL DOM HÉLDER CÂMARA - CG. Nº 018/2022</v>
      </c>
      <c r="C739" s="4" t="str">
        <f>'[1]TCE - ANEXO IV - Preencher'!E748</f>
        <v>5.16 - Serviços Médico-Hospitalares, Odotonlogia e Laboratoriais</v>
      </c>
      <c r="D739" s="3">
        <f>'[1]TCE - ANEXO IV - Preencher'!F748</f>
        <v>29794817000160</v>
      </c>
      <c r="E739" s="5" t="str">
        <f>'[1]TCE - ANEXO IV - Preencher'!G748</f>
        <v>RADINOVAR SERVIÇOS DE DIAGNOTICO LTDA</v>
      </c>
      <c r="F739" s="5" t="str">
        <f>'[1]TCE - ANEXO IV - Preencher'!H748</f>
        <v>S</v>
      </c>
      <c r="G739" s="5" t="str">
        <f>'[1]TCE - ANEXO IV - Preencher'!I748</f>
        <v>S</v>
      </c>
      <c r="H739" s="5">
        <f>'[1]TCE - ANEXO IV - Preencher'!J748</f>
        <v>817</v>
      </c>
      <c r="I739" s="6">
        <f>IF('[1]TCE - ANEXO IV - Preencher'!K748="","",'[1]TCE - ANEXO IV - Preencher'!K748)</f>
        <v>46066</v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2611606</v>
      </c>
      <c r="L739" s="7">
        <f>'[1]TCE - ANEXO IV - Preencher'!N748</f>
        <v>8414.9599999999991</v>
      </c>
    </row>
    <row r="740" spans="1:12" s="8" customFormat="1" ht="19.5" customHeight="1" x14ac:dyDescent="0.25">
      <c r="A740" s="3">
        <f>IFERROR(VLOOKUP(B740,'[1]DADOS (OCULTAR)'!$Q$3:$S$136,3,0),"")</f>
        <v>9039744000860</v>
      </c>
      <c r="B740" s="4" t="str">
        <f>'[1]TCE - ANEXO IV - Preencher'!C749</f>
        <v>HOSPITAL DOM HÉLDER CÂMARA - CG. Nº 018/2022</v>
      </c>
      <c r="C740" s="4" t="str">
        <f>'[1]TCE - ANEXO IV - Preencher'!E749</f>
        <v>5.16 - Serviços Médico-Hospitalares, Odotonlogia e Laboratoriais</v>
      </c>
      <c r="D740" s="3">
        <f>'[1]TCE - ANEXO IV - Preencher'!F749</f>
        <v>43843356000108</v>
      </c>
      <c r="E740" s="5" t="str">
        <f>'[1]TCE - ANEXO IV - Preencher'!G749</f>
        <v xml:space="preserve">SAUDEMED ATIVIDADES MEDICAS LTDA </v>
      </c>
      <c r="F740" s="5" t="str">
        <f>'[1]TCE - ANEXO IV - Preencher'!H749</f>
        <v>S</v>
      </c>
      <c r="G740" s="5" t="str">
        <f>'[1]TCE - ANEXO IV - Preencher'!I749</f>
        <v>S</v>
      </c>
      <c r="H740" s="5">
        <f>'[1]TCE - ANEXO IV - Preencher'!J749</f>
        <v>234</v>
      </c>
      <c r="I740" s="6">
        <f>IF('[1]TCE - ANEXO IV - Preencher'!K749="","",'[1]TCE - ANEXO IV - Preencher'!K749)</f>
        <v>46064</v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2609600</v>
      </c>
      <c r="L740" s="7">
        <f>'[1]TCE - ANEXO IV - Preencher'!N749</f>
        <v>4808.88</v>
      </c>
    </row>
    <row r="741" spans="1:12" s="8" customFormat="1" ht="19.5" customHeight="1" x14ac:dyDescent="0.25">
      <c r="A741" s="3">
        <f>IFERROR(VLOOKUP(B741,'[1]DADOS (OCULTAR)'!$Q$3:$S$136,3,0),"")</f>
        <v>9039744000860</v>
      </c>
      <c r="B741" s="4" t="str">
        <f>'[1]TCE - ANEXO IV - Preencher'!C750</f>
        <v>HOSPITAL DOM HÉLDER CÂMARA - CG. Nº 018/2022</v>
      </c>
      <c r="C741" s="4" t="str">
        <f>'[1]TCE - ANEXO IV - Preencher'!E750</f>
        <v>5.16 - Serviços Médico-Hospitalares, Odotonlogia e Laboratoriais</v>
      </c>
      <c r="D741" s="3">
        <f>'[1]TCE - ANEXO IV - Preencher'!F750</f>
        <v>37406845000191</v>
      </c>
      <c r="E741" s="5" t="str">
        <f>'[1]TCE - ANEXO IV - Preencher'!G750</f>
        <v>HEROFILO SERVIÇOS MEDICOS LTDA</v>
      </c>
      <c r="F741" s="5" t="str">
        <f>'[1]TCE - ANEXO IV - Preencher'!H750</f>
        <v>S</v>
      </c>
      <c r="G741" s="5" t="str">
        <f>'[1]TCE - ANEXO IV - Preencher'!I750</f>
        <v>S</v>
      </c>
      <c r="H741" s="5">
        <f>'[1]TCE - ANEXO IV - Preencher'!J750</f>
        <v>83</v>
      </c>
      <c r="I741" s="6">
        <f>IF('[1]TCE - ANEXO IV - Preencher'!K750="","",'[1]TCE - ANEXO IV - Preencher'!K750)</f>
        <v>46072</v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2609600</v>
      </c>
      <c r="L741" s="7">
        <f>'[1]TCE - ANEXO IV - Preencher'!N750</f>
        <v>9616.6</v>
      </c>
    </row>
    <row r="742" spans="1:12" s="8" customFormat="1" ht="19.5" customHeight="1" x14ac:dyDescent="0.25">
      <c r="A742" s="3">
        <f>IFERROR(VLOOKUP(B742,'[1]DADOS (OCULTAR)'!$Q$3:$S$136,3,0),"")</f>
        <v>9039744000860</v>
      </c>
      <c r="B742" s="4" t="str">
        <f>'[1]TCE - ANEXO IV - Preencher'!C751</f>
        <v>HOSPITAL DOM HÉLDER CÂMARA - CG. Nº 018/2022</v>
      </c>
      <c r="C742" s="4" t="str">
        <f>'[1]TCE - ANEXO IV - Preencher'!E751</f>
        <v>5.16 - Serviços Médico-Hospitalares, Odotonlogia e Laboratoriais</v>
      </c>
      <c r="D742" s="3">
        <f>'[1]TCE - ANEXO IV - Preencher'!F751</f>
        <v>11187085000185</v>
      </c>
      <c r="E742" s="5" t="str">
        <f>'[1]TCE - ANEXO IV - Preencher'!G751</f>
        <v>Coopanest/PE - Cooperativa dos Médicos Anestesiologistas de Pernambuco</v>
      </c>
      <c r="F742" s="5" t="str">
        <f>'[1]TCE - ANEXO IV - Preencher'!H751</f>
        <v>S</v>
      </c>
      <c r="G742" s="5" t="str">
        <f>'[1]TCE - ANEXO IV - Preencher'!I751</f>
        <v>S</v>
      </c>
      <c r="H742" s="5">
        <f>'[1]TCE - ANEXO IV - Preencher'!J751</f>
        <v>244</v>
      </c>
      <c r="I742" s="6">
        <f>IF('[1]TCE - ANEXO IV - Preencher'!K751="","",'[1]TCE - ANEXO IV - Preencher'!K751)</f>
        <v>46059</v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2611606</v>
      </c>
      <c r="L742" s="7">
        <f>'[1]TCE - ANEXO IV - Preencher'!N751</f>
        <v>501747</v>
      </c>
    </row>
    <row r="743" spans="1:12" s="8" customFormat="1" ht="19.5" customHeight="1" x14ac:dyDescent="0.25">
      <c r="A743" s="3">
        <f>IFERROR(VLOOKUP(B743,'[1]DADOS (OCULTAR)'!$Q$3:$S$136,3,0),"")</f>
        <v>9039744000860</v>
      </c>
      <c r="B743" s="4" t="str">
        <f>'[1]TCE - ANEXO IV - Preencher'!C752</f>
        <v>HOSPITAL DOM HÉLDER CÂMARA - CG. Nº 018/2022</v>
      </c>
      <c r="C743" s="4" t="str">
        <f>'[1]TCE - ANEXO IV - Preencher'!E752</f>
        <v>5.16 - Serviços Médico-Hospitalares, Odotonlogia e Laboratoriais</v>
      </c>
      <c r="D743" s="3">
        <f>'[1]TCE - ANEXO IV - Preencher'!F752</f>
        <v>11187085000185</v>
      </c>
      <c r="E743" s="5" t="str">
        <f>'[1]TCE - ANEXO IV - Preencher'!G752</f>
        <v>Coopanest/PE - Cooperativa dos Médicos Anestesiologistas de Pernambuco</v>
      </c>
      <c r="F743" s="5" t="str">
        <f>'[1]TCE - ANEXO IV - Preencher'!H752</f>
        <v>S</v>
      </c>
      <c r="G743" s="5" t="str">
        <f>'[1]TCE - ANEXO IV - Preencher'!I752</f>
        <v>S</v>
      </c>
      <c r="H743" s="5">
        <f>'[1]TCE - ANEXO IV - Preencher'!J752</f>
        <v>246</v>
      </c>
      <c r="I743" s="6">
        <f>IF('[1]TCE - ANEXO IV - Preencher'!K752="","",'[1]TCE - ANEXO IV - Preencher'!K752)</f>
        <v>46059</v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2611606</v>
      </c>
      <c r="L743" s="7">
        <f>'[1]TCE - ANEXO IV - Preencher'!N752</f>
        <v>2824.44</v>
      </c>
    </row>
    <row r="744" spans="1:12" s="8" customFormat="1" ht="19.5" customHeight="1" x14ac:dyDescent="0.25">
      <c r="A744" s="3">
        <f>IFERROR(VLOOKUP(B744,'[1]DADOS (OCULTAR)'!$Q$3:$S$136,3,0),"")</f>
        <v>9039744000860</v>
      </c>
      <c r="B744" s="4" t="str">
        <f>'[1]TCE - ANEXO IV - Preencher'!C753</f>
        <v>HOSPITAL DOM HÉLDER CÂMARA - CG. Nº 018/2022</v>
      </c>
      <c r="C744" s="4" t="str">
        <f>'[1]TCE - ANEXO IV - Preencher'!E753</f>
        <v>5.16 - Serviços Médico-Hospitalares, Odotonlogia e Laboratoriais</v>
      </c>
      <c r="D744" s="3">
        <f>'[1]TCE - ANEXO IV - Preencher'!F753</f>
        <v>11187085000185</v>
      </c>
      <c r="E744" s="5" t="str">
        <f>'[1]TCE - ANEXO IV - Preencher'!G753</f>
        <v>Coopanest/PE - Cooperativa dos Médicos Anestesiologistas de Pernambuco</v>
      </c>
      <c r="F744" s="5" t="str">
        <f>'[1]TCE - ANEXO IV - Preencher'!H753</f>
        <v>S</v>
      </c>
      <c r="G744" s="5" t="str">
        <f>'[1]TCE - ANEXO IV - Preencher'!I753</f>
        <v>S</v>
      </c>
      <c r="H744" s="5" t="str">
        <f>'[1]TCE - ANEXO IV - Preencher'!J753</f>
        <v>245</v>
      </c>
      <c r="I744" s="6" t="str">
        <f>IF('[1]TCE - ANEXO IV - Preencher'!K753="","",'[1]TCE - ANEXO IV - Preencher'!K753)</f>
        <v>05/02/2026</v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2611606</v>
      </c>
      <c r="L744" s="7">
        <f>'[1]TCE - ANEXO IV - Preencher'!N753</f>
        <v>14394.1</v>
      </c>
    </row>
    <row r="745" spans="1:12" s="8" customFormat="1" ht="19.5" customHeight="1" x14ac:dyDescent="0.25">
      <c r="A745" s="3">
        <f>IFERROR(VLOOKUP(B745,'[1]DADOS (OCULTAR)'!$Q$3:$S$136,3,0),"")</f>
        <v>9039744000860</v>
      </c>
      <c r="B745" s="4" t="str">
        <f>'[1]TCE - ANEXO IV - Preencher'!C754</f>
        <v>HOSPITAL DOM HÉLDER CÂMARA - CG. Nº 018/2022</v>
      </c>
      <c r="C745" s="4" t="str">
        <f>'[1]TCE - ANEXO IV - Preencher'!E754</f>
        <v>5.99 - Outros Serviços de Terceiros Pessoa Jurídica</v>
      </c>
      <c r="D745" s="3">
        <f>'[1]TCE - ANEXO IV - Preencher'!F754</f>
        <v>9032626000405</v>
      </c>
      <c r="E745" s="5" t="str">
        <f>'[1]TCE - ANEXO IV - Preencher'!G754</f>
        <v xml:space="preserve">AGFA DO BRASIL LTYDA </v>
      </c>
      <c r="F745" s="5" t="str">
        <f>'[1]TCE - ANEXO IV - Preencher'!H754</f>
        <v>S</v>
      </c>
      <c r="G745" s="5" t="str">
        <f>'[1]TCE - ANEXO IV - Preencher'!I754</f>
        <v>S</v>
      </c>
      <c r="H745" s="5" t="str">
        <f>'[1]TCE - ANEXO IV - Preencher'!J754</f>
        <v>26333</v>
      </c>
      <c r="I745" s="6">
        <f>IF('[1]TCE - ANEXO IV - Preencher'!K754="","",'[1]TCE - ANEXO IV - Preencher'!K754)</f>
        <v>46044</v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3505708</v>
      </c>
      <c r="L745" s="7">
        <f>'[1]TCE - ANEXO IV - Preencher'!N754</f>
        <v>2370.38</v>
      </c>
    </row>
    <row r="746" spans="1:12" s="8" customFormat="1" ht="19.5" customHeight="1" x14ac:dyDescent="0.25">
      <c r="A746" s="3">
        <f>IFERROR(VLOOKUP(B746,'[1]DADOS (OCULTAR)'!$Q$3:$S$136,3,0),"")</f>
        <v>9039744000860</v>
      </c>
      <c r="B746" s="4" t="str">
        <f>'[1]TCE - ANEXO IV - Preencher'!C755</f>
        <v>HOSPITAL DOM HÉLDER CÂMARA - CG. Nº 018/2022</v>
      </c>
      <c r="C746" s="4" t="str">
        <f>'[1]TCE - ANEXO IV - Preencher'!E755</f>
        <v>5.99 - Outros Serviços de Terceiros Pessoa Jurídica</v>
      </c>
      <c r="D746" s="3">
        <f>'[1]TCE - ANEXO IV - Preencher'!F755</f>
        <v>18029867000135</v>
      </c>
      <c r="E746" s="5" t="str">
        <f>'[1]TCE - ANEXO IV - Preencher'!G755</f>
        <v xml:space="preserve">CUREM CURSOS DE URGENCIA E EMERGENCIA E EDITORA LTDA </v>
      </c>
      <c r="F746" s="5" t="str">
        <f>'[1]TCE - ANEXO IV - Preencher'!H755</f>
        <v>S</v>
      </c>
      <c r="G746" s="5" t="str">
        <f>'[1]TCE - ANEXO IV - Preencher'!I755</f>
        <v>S</v>
      </c>
      <c r="H746" s="5" t="str">
        <f>'[1]TCE - ANEXO IV - Preencher'!J755</f>
        <v>961</v>
      </c>
      <c r="I746" s="6">
        <f>IF('[1]TCE - ANEXO IV - Preencher'!K755="","",'[1]TCE - ANEXO IV - Preencher'!K755)</f>
        <v>46027</v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3106200</v>
      </c>
      <c r="L746" s="7">
        <f>'[1]TCE - ANEXO IV - Preencher'!N755</f>
        <v>134830</v>
      </c>
    </row>
    <row r="747" spans="1:12" s="8" customFormat="1" ht="19.5" customHeight="1" x14ac:dyDescent="0.25">
      <c r="A747" s="3">
        <f>IFERROR(VLOOKUP(B747,'[1]DADOS (OCULTAR)'!$Q$3:$S$136,3,0),"")</f>
        <v>9039744000860</v>
      </c>
      <c r="B747" s="4" t="str">
        <f>'[1]TCE - ANEXO IV - Preencher'!C756</f>
        <v>HOSPITAL DOM HÉLDER CÂMARA - CG. Nº 018/2022</v>
      </c>
      <c r="C747" s="4" t="str">
        <f>'[1]TCE - ANEXO IV - Preencher'!E756</f>
        <v>4.6 - Serviços de Profissionais de Saúde</v>
      </c>
      <c r="D747" s="3" t="e">
        <f>'[1]TCE - ANEXO IV - Preencher'!#REF!</f>
        <v>#REF!</v>
      </c>
      <c r="E747" s="5" t="e">
        <f>'[1]TCE - ANEXO IV - Preencher'!#REF!</f>
        <v>#REF!</v>
      </c>
      <c r="F747" s="5" t="e">
        <f>'[1]TCE - ANEXO IV - Preencher'!#REF!</f>
        <v>#REF!</v>
      </c>
      <c r="G747" s="5" t="e">
        <f>'[1]TCE - ANEXO IV - Preencher'!#REF!</f>
        <v>#REF!</v>
      </c>
      <c r="H747" s="5" t="e">
        <f>'[1]TCE - ANEXO IV - Preencher'!#REF!</f>
        <v>#REF!</v>
      </c>
      <c r="I747" s="6" t="e">
        <f>IF('[1]TCE - ANEXO IV - Preencher'!#REF!="","",'[1]TCE - ANEXO IV - Preencher'!#REF!)</f>
        <v>#REF!</v>
      </c>
      <c r="J747" s="5" t="e">
        <f>'[1]TCE - ANEXO IV - Preencher'!#REF!</f>
        <v>#REF!</v>
      </c>
      <c r="K747" s="5" t="e">
        <f>IF(F747="B",LEFT('[1]TCE - ANEXO IV - Preencher'!#REF!,2),IF(F747="S",LEFT('[1]TCE - ANEXO IV - Preencher'!#REF!,7),IF('[1]TCE - ANEXO IV - Preencher'!#REF!="","")))</f>
        <v>#REF!</v>
      </c>
      <c r="L747" s="7" t="e">
        <f>'[1]TCE - ANEXO IV - Preencher'!#REF!</f>
        <v>#REF!</v>
      </c>
    </row>
    <row r="748" spans="1:12" s="8" customFormat="1" ht="19.5" customHeight="1" x14ac:dyDescent="0.25">
      <c r="A748" s="3">
        <f>IFERROR(VLOOKUP(B748,'[1]DADOS (OCULTAR)'!$Q$3:$S$136,3,0),"")</f>
        <v>9039744000860</v>
      </c>
      <c r="B748" s="4" t="str">
        <f>'[1]TCE - ANEXO IV - Preencher'!C757</f>
        <v>HOSPITAL DOM HÉLDER CÂMARA - CG. Nº 018/2022</v>
      </c>
      <c r="C748" s="4" t="str">
        <f>'[1]TCE - ANEXO IV - Preencher'!E757</f>
        <v>4.6 - Serviços de Profissionais de Saúde</v>
      </c>
      <c r="D748" s="3" t="e">
        <f>'[1]TCE - ANEXO IV - Preencher'!#REF!</f>
        <v>#REF!</v>
      </c>
      <c r="E748" s="5" t="e">
        <f>'[1]TCE - ANEXO IV - Preencher'!#REF!</f>
        <v>#REF!</v>
      </c>
      <c r="F748" s="5" t="e">
        <f>'[1]TCE - ANEXO IV - Preencher'!#REF!</f>
        <v>#REF!</v>
      </c>
      <c r="G748" s="5" t="e">
        <f>'[1]TCE - ANEXO IV - Preencher'!#REF!</f>
        <v>#REF!</v>
      </c>
      <c r="H748" s="5" t="e">
        <f>'[1]TCE - ANEXO IV - Preencher'!#REF!</f>
        <v>#REF!</v>
      </c>
      <c r="I748" s="6" t="e">
        <f>IF('[1]TCE - ANEXO IV - Preencher'!#REF!="","",'[1]TCE - ANEXO IV - Preencher'!#REF!)</f>
        <v>#REF!</v>
      </c>
      <c r="J748" s="5" t="e">
        <f>'[1]TCE - ANEXO IV - Preencher'!#REF!</f>
        <v>#REF!</v>
      </c>
      <c r="K748" s="5" t="e">
        <f>IF(F748="B",LEFT('[1]TCE - ANEXO IV - Preencher'!#REF!,2),IF(F748="S",LEFT('[1]TCE - ANEXO IV - Preencher'!#REF!,7),IF('[1]TCE - ANEXO IV - Preencher'!#REF!="","")))</f>
        <v>#REF!</v>
      </c>
      <c r="L748" s="7" t="e">
        <f>'[1]TCE - ANEXO IV - Preencher'!#REF!</f>
        <v>#REF!</v>
      </c>
    </row>
    <row r="749" spans="1:12" s="8" customFormat="1" ht="19.5" customHeight="1" x14ac:dyDescent="0.25">
      <c r="A749" s="3">
        <f>IFERROR(VLOOKUP(B749,'[1]DADOS (OCULTAR)'!$Q$3:$S$136,3,0),"")</f>
        <v>9039744000860</v>
      </c>
      <c r="B749" s="4" t="str">
        <f>'[1]TCE - ANEXO IV - Preencher'!C758</f>
        <v>HOSPITAL DOM HÉLDER CÂMARA - CG. Nº 018/2022</v>
      </c>
      <c r="C749" s="4" t="str">
        <f>'[1]TCE - ANEXO IV - Preencher'!E758</f>
        <v>4.6 - Serviços de Profissionais de Saúde</v>
      </c>
      <c r="D749" s="3" t="e">
        <f>'[1]TCE - ANEXO IV - Preencher'!#REF!</f>
        <v>#REF!</v>
      </c>
      <c r="E749" s="5" t="e">
        <f>'[1]TCE - ANEXO IV - Preencher'!#REF!</f>
        <v>#REF!</v>
      </c>
      <c r="F749" s="5" t="e">
        <f>'[1]TCE - ANEXO IV - Preencher'!#REF!</f>
        <v>#REF!</v>
      </c>
      <c r="G749" s="5" t="e">
        <f>'[1]TCE - ANEXO IV - Preencher'!#REF!</f>
        <v>#REF!</v>
      </c>
      <c r="H749" s="5" t="e">
        <f>'[1]TCE - ANEXO IV - Preencher'!#REF!</f>
        <v>#REF!</v>
      </c>
      <c r="I749" s="6" t="e">
        <f>IF('[1]TCE - ANEXO IV - Preencher'!#REF!="","",'[1]TCE - ANEXO IV - Preencher'!#REF!)</f>
        <v>#REF!</v>
      </c>
      <c r="J749" s="5" t="e">
        <f>'[1]TCE - ANEXO IV - Preencher'!#REF!</f>
        <v>#REF!</v>
      </c>
      <c r="K749" s="5" t="e">
        <f>IF(F749="B",LEFT('[1]TCE - ANEXO IV - Preencher'!#REF!,2),IF(F749="S",LEFT('[1]TCE - ANEXO IV - Preencher'!#REF!,7),IF('[1]TCE - ANEXO IV - Preencher'!#REF!="","")))</f>
        <v>#REF!</v>
      </c>
      <c r="L749" s="7" t="e">
        <f>'[1]TCE - ANEXO IV - Preencher'!#REF!</f>
        <v>#REF!</v>
      </c>
    </row>
    <row r="750" spans="1:12" s="8" customFormat="1" ht="19.5" customHeight="1" x14ac:dyDescent="0.25">
      <c r="A750" s="3">
        <f>IFERROR(VLOOKUP(B750,'[1]DADOS (OCULTAR)'!$Q$3:$S$136,3,0),"")</f>
        <v>9039744000860</v>
      </c>
      <c r="B750" s="4" t="str">
        <f>'[1]TCE - ANEXO IV - Preencher'!C759</f>
        <v>HOSPITAL DOM HÉLDER CÂMARA - CG. Nº 018/2022</v>
      </c>
      <c r="C750" s="4" t="str">
        <f>'[1]TCE - ANEXO IV - Preencher'!E759</f>
        <v>5.16 - Serviços Médico-Hospitalares, Odotonlogia e Laboratoriais</v>
      </c>
      <c r="D750" s="3">
        <f>'[1]TCE - ANEXO IV - Preencher'!F759</f>
        <v>43849075000154</v>
      </c>
      <c r="E750" s="5" t="str">
        <f>'[1]TCE - ANEXO IV - Preencher'!G759</f>
        <v>ALT PROCEDIMENTOS MEDICOS  LTDA</v>
      </c>
      <c r="F750" s="5" t="str">
        <f>'[1]TCE - ANEXO IV - Preencher'!H759</f>
        <v>S</v>
      </c>
      <c r="G750" s="5" t="str">
        <f>'[1]TCE - ANEXO IV - Preencher'!I759</f>
        <v>S</v>
      </c>
      <c r="H750" s="5">
        <f>'[1]TCE - ANEXO IV - Preencher'!J759</f>
        <v>2</v>
      </c>
      <c r="I750" s="6">
        <f>IF('[1]TCE - ANEXO IV - Preencher'!K759="","",'[1]TCE - ANEXO IV - Preencher'!K759)</f>
        <v>46057</v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2611606</v>
      </c>
      <c r="L750" s="7">
        <f>'[1]TCE - ANEXO IV - Preencher'!N759</f>
        <v>83200</v>
      </c>
    </row>
    <row r="751" spans="1:12" s="8" customFormat="1" ht="19.5" customHeight="1" x14ac:dyDescent="0.25">
      <c r="A751" s="3">
        <f>IFERROR(VLOOKUP(B751,'[1]DADOS (OCULTAR)'!$Q$3:$S$136,3,0),"")</f>
        <v>9039744000860</v>
      </c>
      <c r="B751" s="4" t="str">
        <f>'[1]TCE - ANEXO IV - Preencher'!C760</f>
        <v>HOSPITAL DOM HÉLDER CÂMARA - CG. Nº 018/2022</v>
      </c>
      <c r="C751" s="4" t="str">
        <f>'[1]TCE - ANEXO IV - Preencher'!E760</f>
        <v>5.16 - Serviços Médico-Hospitalares, Odotonlogia e Laboratoriais</v>
      </c>
      <c r="D751" s="3">
        <f>'[1]TCE - ANEXO IV - Preencher'!F760</f>
        <v>21185366000152</v>
      </c>
      <c r="E751" s="5" t="str">
        <f>'[1]TCE - ANEXO IV - Preencher'!G760</f>
        <v xml:space="preserve">CLINICORDIS LTDA - </v>
      </c>
      <c r="F751" s="5" t="str">
        <f>'[1]TCE - ANEXO IV - Preencher'!H760</f>
        <v>S</v>
      </c>
      <c r="G751" s="5" t="str">
        <f>'[1]TCE - ANEXO IV - Preencher'!I760</f>
        <v>S</v>
      </c>
      <c r="H751" s="5">
        <f>'[1]TCE - ANEXO IV - Preencher'!J760</f>
        <v>20</v>
      </c>
      <c r="I751" s="6">
        <f>IF('[1]TCE - ANEXO IV - Preencher'!K760="","",'[1]TCE - ANEXO IV - Preencher'!K760)</f>
        <v>46077</v>
      </c>
      <c r="J751" s="5" t="str">
        <f>'[1]TCE - ANEXO IV - Preencher'!L760</f>
        <v>2602902 - Cabo de Santo Agostinho - PE</v>
      </c>
      <c r="K751" s="5" t="str">
        <f>IF(F751="B",LEFT('[1]TCE - ANEXO IV - Preencher'!M760,2),IF(F751="S",LEFT('[1]TCE - ANEXO IV - Preencher'!M760,7),IF('[1]TCE - ANEXO IV - Preencher'!H760="","")))</f>
        <v>2611606</v>
      </c>
      <c r="L751" s="7">
        <f>'[1]TCE - ANEXO IV - Preencher'!N760</f>
        <v>86713.82</v>
      </c>
    </row>
    <row r="752" spans="1:12" s="8" customFormat="1" ht="19.5" customHeight="1" x14ac:dyDescent="0.25">
      <c r="A752" s="3">
        <f>IFERROR(VLOOKUP(B752,'[1]DADOS (OCULTAR)'!$Q$3:$S$136,3,0),"")</f>
        <v>9039744000860</v>
      </c>
      <c r="B752" s="4" t="str">
        <f>'[1]TCE - ANEXO IV - Preencher'!C761</f>
        <v>HOSPITAL DOM HÉLDER CÂMARA - CG. Nº 018/2022</v>
      </c>
      <c r="C752" s="4" t="str">
        <f>'[1]TCE - ANEXO IV - Preencher'!E761</f>
        <v>5.16 - Serviços Médico-Hospitalares, Odotonlogia e Laboratoriais</v>
      </c>
      <c r="D752" s="3">
        <f>'[1]TCE - ANEXO IV - Preencher'!F761</f>
        <v>28110463000125</v>
      </c>
      <c r="E752" s="5" t="str">
        <f>'[1]TCE - ANEXO IV - Preencher'!G761</f>
        <v xml:space="preserve">FIGUEIREDO &amp; MAGALHAES SERVICOS MEDICOS E HOSPITALARES LTDA </v>
      </c>
      <c r="F752" s="5" t="str">
        <f>'[1]TCE - ANEXO IV - Preencher'!H761</f>
        <v>S</v>
      </c>
      <c r="G752" s="5" t="str">
        <f>'[1]TCE - ANEXO IV - Preencher'!I761</f>
        <v>S</v>
      </c>
      <c r="H752" s="5">
        <f>'[1]TCE - ANEXO IV - Preencher'!J761</f>
        <v>7</v>
      </c>
      <c r="I752" s="6">
        <f>IF('[1]TCE - ANEXO IV - Preencher'!K761="","",'[1]TCE - ANEXO IV - Preencher'!K761)</f>
        <v>46056</v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>2611606</v>
      </c>
      <c r="L752" s="7">
        <f>'[1]TCE - ANEXO IV - Preencher'!N761</f>
        <v>76973.64</v>
      </c>
    </row>
    <row r="753" spans="1:12" s="8" customFormat="1" ht="19.5" customHeight="1" x14ac:dyDescent="0.25">
      <c r="A753" s="3">
        <f>IFERROR(VLOOKUP(B753,'[1]DADOS (OCULTAR)'!$Q$3:$S$136,3,0),"")</f>
        <v>9039744000860</v>
      </c>
      <c r="B753" s="4" t="str">
        <f>'[1]TCE - ANEXO IV - Preencher'!C762</f>
        <v>HOSPITAL DOM HÉLDER CÂMARA - CG. Nº 018/2022</v>
      </c>
      <c r="C753" s="4" t="str">
        <f>'[1]TCE - ANEXO IV - Preencher'!E762</f>
        <v>5.16 - Serviços Médico-Hospitalares, Odotonlogia e Laboratoriais</v>
      </c>
      <c r="D753" s="3">
        <f>'[1]TCE - ANEXO IV - Preencher'!F762</f>
        <v>41627545000100</v>
      </c>
      <c r="E753" s="5" t="str">
        <f>'[1]TCE - ANEXO IV - Preencher'!G762</f>
        <v xml:space="preserve">FALAINFECTO EDUCAÇÃO E ASSISTENCIA LTDA </v>
      </c>
      <c r="F753" s="5" t="str">
        <f>'[1]TCE - ANEXO IV - Preencher'!H762</f>
        <v>S</v>
      </c>
      <c r="G753" s="5" t="str">
        <f>'[1]TCE - ANEXO IV - Preencher'!I762</f>
        <v>S</v>
      </c>
      <c r="H753" s="5">
        <f>'[1]TCE - ANEXO IV - Preencher'!J762</f>
        <v>96</v>
      </c>
      <c r="I753" s="6">
        <f>IF('[1]TCE - ANEXO IV - Preencher'!K762="","",'[1]TCE - ANEXO IV - Preencher'!K762)</f>
        <v>46063</v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2611606</v>
      </c>
      <c r="L753" s="7">
        <f>'[1]TCE - ANEXO IV - Preencher'!N762</f>
        <v>14298.8</v>
      </c>
    </row>
    <row r="754" spans="1:12" s="8" customFormat="1" ht="19.5" customHeight="1" x14ac:dyDescent="0.25">
      <c r="A754" s="3">
        <f>IFERROR(VLOOKUP(B754,'[1]DADOS (OCULTAR)'!$Q$3:$S$136,3,0),"")</f>
        <v>9039744000860</v>
      </c>
      <c r="B754" s="4" t="str">
        <f>'[1]TCE - ANEXO IV - Preencher'!C763</f>
        <v>HOSPITAL DOM HÉLDER CÂMARA - CG. Nº 018/2022</v>
      </c>
      <c r="C754" s="4" t="str">
        <f>'[1]TCE - ANEXO IV - Preencher'!E763</f>
        <v>5.16 - Serviços Médico-Hospitalares, Odotonlogia e Laboratoriais</v>
      </c>
      <c r="D754" s="3">
        <f>'[1]TCE - ANEXO IV - Preencher'!F763</f>
        <v>21728590000143</v>
      </c>
      <c r="E754" s="5" t="str">
        <f>'[1]TCE - ANEXO IV - Preencher'!G763</f>
        <v xml:space="preserve">ICCONE CIRURGIA CARDIOVASCULAR LTDA - </v>
      </c>
      <c r="F754" s="5" t="str">
        <f>'[1]TCE - ANEXO IV - Preencher'!H763</f>
        <v>S</v>
      </c>
      <c r="G754" s="5" t="str">
        <f>'[1]TCE - ANEXO IV - Preencher'!I763</f>
        <v>S</v>
      </c>
      <c r="H754" s="5">
        <f>'[1]TCE - ANEXO IV - Preencher'!J763</f>
        <v>3</v>
      </c>
      <c r="I754" s="6">
        <f>IF('[1]TCE - ANEXO IV - Preencher'!K763="","",'[1]TCE - ANEXO IV - Preencher'!K763)</f>
        <v>46073</v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2611606</v>
      </c>
      <c r="L754" s="7">
        <f>'[1]TCE - ANEXO IV - Preencher'!N763</f>
        <v>140000</v>
      </c>
    </row>
    <row r="755" spans="1:12" s="8" customFormat="1" ht="19.5" customHeight="1" x14ac:dyDescent="0.25">
      <c r="A755" s="3">
        <f>IFERROR(VLOOKUP(B755,'[1]DADOS (OCULTAR)'!$Q$3:$S$136,3,0),"")</f>
        <v>9039744000860</v>
      </c>
      <c r="B755" s="4" t="str">
        <f>'[1]TCE - ANEXO IV - Preencher'!C764</f>
        <v>HOSPITAL DOM HÉLDER CÂMARA - CG. Nº 018/2022</v>
      </c>
      <c r="C755" s="4" t="str">
        <f>'[1]TCE - ANEXO IV - Preencher'!E764</f>
        <v>5.16 - Serviços Médico-Hospitalares, Odotonlogia e Laboratoriais</v>
      </c>
      <c r="D755" s="3">
        <f>'[1]TCE - ANEXO IV - Preencher'!F764</f>
        <v>15045541000103</v>
      </c>
      <c r="E755" s="5" t="str">
        <f>'[1]TCE - ANEXO IV - Preencher'!G764</f>
        <v>M VIDEO CIRURGICA S/S LTDA</v>
      </c>
      <c r="F755" s="5" t="str">
        <f>'[1]TCE - ANEXO IV - Preencher'!H764</f>
        <v>S</v>
      </c>
      <c r="G755" s="5" t="str">
        <f>'[1]TCE - ANEXO IV - Preencher'!I764</f>
        <v>S</v>
      </c>
      <c r="H755" s="5">
        <f>'[1]TCE - ANEXO IV - Preencher'!J764</f>
        <v>4</v>
      </c>
      <c r="I755" s="6">
        <f>IF('[1]TCE - ANEXO IV - Preencher'!K764="","",'[1]TCE - ANEXO IV - Preencher'!K764)</f>
        <v>46077</v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2602902</v>
      </c>
      <c r="L755" s="7">
        <f>'[1]TCE - ANEXO IV - Preencher'!N764</f>
        <v>88944.56</v>
      </c>
    </row>
    <row r="756" spans="1:12" s="8" customFormat="1" ht="19.5" customHeight="1" x14ac:dyDescent="0.25">
      <c r="A756" s="3">
        <f>IFERROR(VLOOKUP(B756,'[1]DADOS (OCULTAR)'!$Q$3:$S$136,3,0),"")</f>
        <v>9039744000860</v>
      </c>
      <c r="B756" s="4" t="str">
        <f>'[1]TCE - ANEXO IV - Preencher'!C765</f>
        <v>HOSPITAL DOM HÉLDER CÂMARA - CG. Nº 018/2022</v>
      </c>
      <c r="C756" s="4" t="str">
        <f>'[1]TCE - ANEXO IV - Preencher'!E765</f>
        <v>5.16 - Serviços Médico-Hospitalares, Odotonlogia e Laboratoriais</v>
      </c>
      <c r="D756" s="3">
        <f>'[1]TCE - ANEXO IV - Preencher'!F765</f>
        <v>13844637000297</v>
      </c>
      <c r="E756" s="5" t="str">
        <f>'[1]TCE - ANEXO IV - Preencher'!G765</f>
        <v xml:space="preserve">MEMORIAL CORACAO EM SAUDE LTDA - </v>
      </c>
      <c r="F756" s="5" t="str">
        <f>'[1]TCE - ANEXO IV - Preencher'!H765</f>
        <v>S</v>
      </c>
      <c r="G756" s="5" t="str">
        <f>'[1]TCE - ANEXO IV - Preencher'!I765</f>
        <v>S</v>
      </c>
      <c r="H756" s="5">
        <f>'[1]TCE - ANEXO IV - Preencher'!J765</f>
        <v>125</v>
      </c>
      <c r="I756" s="6">
        <f>IF('[1]TCE - ANEXO IV - Preencher'!K765="","",'[1]TCE - ANEXO IV - Preencher'!K765)</f>
        <v>46052</v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2611606</v>
      </c>
      <c r="L756" s="7">
        <f>'[1]TCE - ANEXO IV - Preencher'!N765</f>
        <v>6115.2</v>
      </c>
    </row>
    <row r="757" spans="1:12" s="8" customFormat="1" ht="19.5" customHeight="1" x14ac:dyDescent="0.25">
      <c r="A757" s="3">
        <f>IFERROR(VLOOKUP(B757,'[1]DADOS (OCULTAR)'!$Q$3:$S$136,3,0),"")</f>
        <v>9039744000860</v>
      </c>
      <c r="B757" s="4" t="str">
        <f>'[1]TCE - ANEXO IV - Preencher'!C766</f>
        <v>HOSPITAL DOM HÉLDER CÂMARA - CG. Nº 018/2022</v>
      </c>
      <c r="C757" s="4" t="str">
        <f>'[1]TCE - ANEXO IV - Preencher'!E766</f>
        <v>5.16 - Serviços Médico-Hospitalares, Odotonlogia e Laboratoriais</v>
      </c>
      <c r="D757" s="3">
        <f>'[1]TCE - ANEXO IV - Preencher'!F766</f>
        <v>15001239000153</v>
      </c>
      <c r="E757" s="5" t="str">
        <f>'[1]TCE - ANEXO IV - Preencher'!G766</f>
        <v>REME ORTOPEDIA LTDA</v>
      </c>
      <c r="F757" s="5" t="str">
        <f>'[1]TCE - ANEXO IV - Preencher'!H766</f>
        <v>S</v>
      </c>
      <c r="G757" s="5" t="str">
        <f>'[1]TCE - ANEXO IV - Preencher'!I766</f>
        <v>S</v>
      </c>
      <c r="H757" s="5">
        <f>'[1]TCE - ANEXO IV - Preencher'!J766</f>
        <v>21</v>
      </c>
      <c r="I757" s="6">
        <f>IF('[1]TCE - ANEXO IV - Preencher'!K766="","",'[1]TCE - ANEXO IV - Preencher'!K766)</f>
        <v>46075</v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2611606</v>
      </c>
      <c r="L757" s="7">
        <f>'[1]TCE - ANEXO IV - Preencher'!N766</f>
        <v>136690.46</v>
      </c>
    </row>
    <row r="758" spans="1:12" s="8" customFormat="1" ht="19.5" customHeight="1" x14ac:dyDescent="0.25">
      <c r="A758" s="3">
        <f>IFERROR(VLOOKUP(B758,'[1]DADOS (OCULTAR)'!$Q$3:$S$136,3,0),"")</f>
        <v>9039744000860</v>
      </c>
      <c r="B758" s="4" t="str">
        <f>'[1]TCE - ANEXO IV - Preencher'!C767</f>
        <v>HOSPITAL DOM HÉLDER CÂMARA - CG. Nº 018/2022</v>
      </c>
      <c r="C758" s="4" t="str">
        <f>'[1]TCE - ANEXO IV - Preencher'!E767</f>
        <v>5.16 - Serviços Médico-Hospitalares, Odotonlogia e Laboratoriais</v>
      </c>
      <c r="D758" s="3">
        <f>'[1]TCE - ANEXO IV - Preencher'!F767</f>
        <v>51255281000164</v>
      </c>
      <c r="E758" s="5" t="str">
        <f>'[1]TCE - ANEXO IV - Preencher'!G767</f>
        <v xml:space="preserve">UCI SERVIÇOS MEDICOS CARDIOLOGICOS LTDA </v>
      </c>
      <c r="F758" s="5" t="str">
        <f>'[1]TCE - ANEXO IV - Preencher'!H767</f>
        <v>S</v>
      </c>
      <c r="G758" s="5" t="str">
        <f>'[1]TCE - ANEXO IV - Preencher'!I767</f>
        <v>S</v>
      </c>
      <c r="H758" s="5">
        <f>'[1]TCE - ANEXO IV - Preencher'!J767</f>
        <v>8</v>
      </c>
      <c r="I758" s="6">
        <f>IF('[1]TCE - ANEXO IV - Preencher'!K767="","",'[1]TCE - ANEXO IV - Preencher'!K767)</f>
        <v>46073</v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2611606</v>
      </c>
      <c r="L758" s="7">
        <f>'[1]TCE - ANEXO IV - Preencher'!N767</f>
        <v>118283.6</v>
      </c>
    </row>
    <row r="759" spans="1:12" s="8" customFormat="1" ht="19.5" customHeight="1" x14ac:dyDescent="0.25">
      <c r="A759" s="3">
        <f>IFERROR(VLOOKUP(B759,'[1]DADOS (OCULTAR)'!$Q$3:$S$136,3,0),"")</f>
        <v>9039744000860</v>
      </c>
      <c r="B759" s="4" t="str">
        <f>'[1]TCE - ANEXO IV - Preencher'!C768</f>
        <v>HOSPITAL DOM HÉLDER CÂMARA - CG. Nº 018/2022</v>
      </c>
      <c r="C759" s="4" t="str">
        <f>'[1]TCE - ANEXO IV - Preencher'!E768</f>
        <v>5.16 - Serviços Médico-Hospitalares, Odotonlogia e Laboratoriais</v>
      </c>
      <c r="D759" s="3">
        <f>'[1]TCE - ANEXO IV - Preencher'!F768</f>
        <v>36263772000163</v>
      </c>
      <c r="E759" s="5" t="str">
        <f>'[1]TCE - ANEXO IV - Preencher'!G768</f>
        <v>WAYMEDIC SERVIÇOS DE SAUDE LTDA</v>
      </c>
      <c r="F759" s="5" t="str">
        <f>'[1]TCE - ANEXO IV - Preencher'!H768</f>
        <v>S</v>
      </c>
      <c r="G759" s="5" t="str">
        <f>'[1]TCE - ANEXO IV - Preencher'!I768</f>
        <v>S</v>
      </c>
      <c r="H759" s="5">
        <f>'[1]TCE - ANEXO IV - Preencher'!J768</f>
        <v>64</v>
      </c>
      <c r="I759" s="6">
        <f>IF('[1]TCE - ANEXO IV - Preencher'!K768="","",'[1]TCE - ANEXO IV - Preencher'!K768)</f>
        <v>46072</v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2609600</v>
      </c>
      <c r="L759" s="7">
        <f>'[1]TCE - ANEXO IV - Preencher'!N768</f>
        <v>14422.46</v>
      </c>
    </row>
    <row r="760" spans="1:12" s="8" customFormat="1" ht="19.5" customHeight="1" x14ac:dyDescent="0.25">
      <c r="A760" s="3">
        <f>IFERROR(VLOOKUP(B760,'[1]DADOS (OCULTAR)'!$Q$3:$S$136,3,0),"")</f>
        <v>9039744000860</v>
      </c>
      <c r="B760" s="4" t="str">
        <f>'[1]TCE - ANEXO IV - Preencher'!C769</f>
        <v>HOSPITAL DOM HÉLDER CÂMARA - CG. Nº 018/2022</v>
      </c>
      <c r="C760" s="4" t="str">
        <f>'[1]TCE - ANEXO IV - Preencher'!E769</f>
        <v>5.16 - Serviços Médico-Hospitalares, Odotonlogia e Laboratoriais</v>
      </c>
      <c r="D760" s="3">
        <f>'[1]TCE - ANEXO IV - Preencher'!F769</f>
        <v>53505900000157</v>
      </c>
      <c r="E760" s="5" t="str">
        <f>'[1]TCE - ANEXO IV - Preencher'!G769</f>
        <v xml:space="preserve">MASTERMED PE I GESTAO MEDICA LTDA </v>
      </c>
      <c r="F760" s="5" t="str">
        <f>'[1]TCE - ANEXO IV - Preencher'!H769</f>
        <v>S</v>
      </c>
      <c r="G760" s="5" t="str">
        <f>'[1]TCE - ANEXO IV - Preencher'!I769</f>
        <v>S</v>
      </c>
      <c r="H760" s="5" t="str">
        <f>'[1]TCE - ANEXO IV - Preencher'!J769</f>
        <v>101</v>
      </c>
      <c r="I760" s="6">
        <f>IF('[1]TCE - ANEXO IV - Preencher'!K769="","",'[1]TCE - ANEXO IV - Preencher'!K769)</f>
        <v>46062</v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2611606</v>
      </c>
      <c r="L760" s="7">
        <f>'[1]TCE - ANEXO IV - Preencher'!N769</f>
        <v>4766.2700000000004</v>
      </c>
    </row>
    <row r="761" spans="1:12" s="8" customFormat="1" ht="19.5" customHeight="1" x14ac:dyDescent="0.25">
      <c r="A761" s="3">
        <f>IFERROR(VLOOKUP(B761,'[1]DADOS (OCULTAR)'!$Q$3:$S$136,3,0),"")</f>
        <v>9039744000860</v>
      </c>
      <c r="B761" s="4" t="str">
        <f>'[1]TCE - ANEXO IV - Preencher'!C770</f>
        <v>HOSPITAL DOM HÉLDER CÂMARA - CG. Nº 018/2022</v>
      </c>
      <c r="C761" s="4" t="str">
        <f>'[1]TCE - ANEXO IV - Preencher'!E770</f>
        <v>5.16 - Serviços Médico-Hospitalares, Odotonlogia e Laboratoriais</v>
      </c>
      <c r="D761" s="3">
        <f>'[1]TCE - ANEXO IV - Preencher'!F770</f>
        <v>599741000130</v>
      </c>
      <c r="E761" s="5" t="str">
        <f>'[1]TCE - ANEXO IV - Preencher'!G770</f>
        <v>COOPECARDIO - COOPERATIVA DE TRABALHO DOS MEDICOS CARDIOLOGISTAS DE PERNAMBUCO</v>
      </c>
      <c r="F761" s="5" t="str">
        <f>'[1]TCE - ANEXO IV - Preencher'!H770</f>
        <v>S</v>
      </c>
      <c r="G761" s="5" t="str">
        <f>'[1]TCE - ANEXO IV - Preencher'!I770</f>
        <v>S</v>
      </c>
      <c r="H761" s="5" t="str">
        <f>'[1]TCE - ANEXO IV - Preencher'!J770</f>
        <v>152</v>
      </c>
      <c r="I761" s="6">
        <f>IF('[1]TCE - ANEXO IV - Preencher'!K770="","",'[1]TCE - ANEXO IV - Preencher'!K770)</f>
        <v>46076</v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2611606</v>
      </c>
      <c r="L761" s="7">
        <f>'[1]TCE - ANEXO IV - Preencher'!N770</f>
        <v>7000</v>
      </c>
    </row>
    <row r="762" spans="1:12" s="8" customFormat="1" ht="19.5" customHeight="1" x14ac:dyDescent="0.25">
      <c r="A762" s="3">
        <f>IFERROR(VLOOKUP(B762,'[1]DADOS (OCULTAR)'!$Q$3:$S$136,3,0),"")</f>
        <v>9039744000860</v>
      </c>
      <c r="B762" s="4" t="str">
        <f>'[1]TCE - ANEXO IV - Preencher'!C771</f>
        <v>HOSPITAL DOM HÉLDER CÂMARA - CG. Nº 018/2022</v>
      </c>
      <c r="C762" s="4" t="str">
        <f>'[1]TCE - ANEXO IV - Preencher'!E771</f>
        <v>5.16 - Serviços Médico-Hospitalares, Odotonlogia e Laboratoriais</v>
      </c>
      <c r="D762" s="3">
        <f>'[1]TCE - ANEXO IV - Preencher'!F771</f>
        <v>49941652000110</v>
      </c>
      <c r="E762" s="5" t="str">
        <f>'[1]TCE - ANEXO IV - Preencher'!G771</f>
        <v>DUILIO E MARCIA SERVIÇOS MEDICOS LTDA</v>
      </c>
      <c r="F762" s="5" t="str">
        <f>'[1]TCE - ANEXO IV - Preencher'!H771</f>
        <v>S</v>
      </c>
      <c r="G762" s="5" t="str">
        <f>'[1]TCE - ANEXO IV - Preencher'!I771</f>
        <v>S</v>
      </c>
      <c r="H762" s="5" t="str">
        <f>'[1]TCE - ANEXO IV - Preencher'!J771</f>
        <v>8</v>
      </c>
      <c r="I762" s="6">
        <f>IF('[1]TCE - ANEXO IV - Preencher'!K771="","",'[1]TCE - ANEXO IV - Preencher'!K771)</f>
        <v>46078</v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2611606</v>
      </c>
      <c r="L762" s="7">
        <f>'[1]TCE - ANEXO IV - Preencher'!N771</f>
        <v>7000</v>
      </c>
    </row>
    <row r="763" spans="1:12" s="8" customFormat="1" ht="19.5" customHeight="1" x14ac:dyDescent="0.25">
      <c r="A763" s="3">
        <f>IFERROR(VLOOKUP(B763,'[1]DADOS (OCULTAR)'!$Q$3:$S$136,3,0),"")</f>
        <v>9039744000860</v>
      </c>
      <c r="B763" s="4" t="str">
        <f>'[1]TCE - ANEXO IV - Preencher'!C772</f>
        <v>HOSPITAL DOM HÉLDER CÂMARA - CG. Nº 018/2022</v>
      </c>
      <c r="C763" s="4" t="str">
        <f>'[1]TCE - ANEXO IV - Preencher'!E772</f>
        <v>5.16 - Serviços Médico-Hospitalares, Odotonlogia e Laboratoriais</v>
      </c>
      <c r="D763" s="3">
        <f>'[1]TCE - ANEXO IV - Preencher'!F772</f>
        <v>46199773000140</v>
      </c>
      <c r="E763" s="5" t="str">
        <f>'[1]TCE - ANEXO IV - Preencher'!G772</f>
        <v xml:space="preserve">CASADO E FRAGOSO MED SERVIÇOS MEDICOS LTDA </v>
      </c>
      <c r="F763" s="5" t="str">
        <f>'[1]TCE - ANEXO IV - Preencher'!H772</f>
        <v>S</v>
      </c>
      <c r="G763" s="5" t="str">
        <f>'[1]TCE - ANEXO IV - Preencher'!I772</f>
        <v>S</v>
      </c>
      <c r="H763" s="5" t="str">
        <f>'[1]TCE - ANEXO IV - Preencher'!J772</f>
        <v>98</v>
      </c>
      <c r="I763" s="6">
        <f>IF('[1]TCE - ANEXO IV - Preencher'!K772="","",'[1]TCE - ANEXO IV - Preencher'!K772)</f>
        <v>46078</v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2611606</v>
      </c>
      <c r="L763" s="7">
        <f>'[1]TCE - ANEXO IV - Preencher'!N772</f>
        <v>42255.76</v>
      </c>
    </row>
    <row r="764" spans="1:12" s="8" customFormat="1" ht="19.5" customHeight="1" x14ac:dyDescent="0.25">
      <c r="A764" s="3">
        <f>IFERROR(VLOOKUP(B764,'[1]DADOS (OCULTAR)'!$Q$3:$S$136,3,0),"")</f>
        <v>9039744000860</v>
      </c>
      <c r="B764" s="4" t="str">
        <f>'[1]TCE - ANEXO IV - Preencher'!C773</f>
        <v>HOSPITAL DOM HÉLDER CÂMARA - CG. Nº 018/2022</v>
      </c>
      <c r="C764" s="4" t="str">
        <f>'[1]TCE - ANEXO IV - Preencher'!E773</f>
        <v>5.16 - Serviços Médico-Hospitalares, Odotonlogia e Laboratoriais</v>
      </c>
      <c r="D764" s="3">
        <f>'[1]TCE - ANEXO IV - Preencher'!F773</f>
        <v>38823495000121</v>
      </c>
      <c r="E764" s="5" t="str">
        <f>'[1]TCE - ANEXO IV - Preencher'!G773</f>
        <v xml:space="preserve">CENTRALMED ATIVIDADES MEDICAS LTDA </v>
      </c>
      <c r="F764" s="5" t="str">
        <f>'[1]TCE - ANEXO IV - Preencher'!H773</f>
        <v>S</v>
      </c>
      <c r="G764" s="5" t="str">
        <f>'[1]TCE - ANEXO IV - Preencher'!I773</f>
        <v>S</v>
      </c>
      <c r="H764" s="5" t="str">
        <f>'[1]TCE - ANEXO IV - Preencher'!J773</f>
        <v>188</v>
      </c>
      <c r="I764" s="6">
        <f>IF('[1]TCE - ANEXO IV - Preencher'!K773="","",'[1]TCE - ANEXO IV - Preencher'!K773)</f>
        <v>46078</v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2611606</v>
      </c>
      <c r="L764" s="7">
        <f>'[1]TCE - ANEXO IV - Preencher'!N773</f>
        <v>60499.57</v>
      </c>
    </row>
    <row r="765" spans="1:12" s="8" customFormat="1" ht="19.5" customHeight="1" x14ac:dyDescent="0.25">
      <c r="A765" s="3">
        <f>IFERROR(VLOOKUP(B765,'[1]DADOS (OCULTAR)'!$Q$3:$S$136,3,0),"")</f>
        <v>9039744000860</v>
      </c>
      <c r="B765" s="4" t="str">
        <f>'[1]TCE - ANEXO IV - Preencher'!C774</f>
        <v>HOSPITAL DOM HÉLDER CÂMARA - CG. Nº 018/2022</v>
      </c>
      <c r="C765" s="4" t="str">
        <f>'[1]TCE - ANEXO IV - Preencher'!E774</f>
        <v>5.16 - Serviços Médico-Hospitalares, Odotonlogia e Laboratoriais</v>
      </c>
      <c r="D765" s="3">
        <f>'[1]TCE - ANEXO IV - Preencher'!F774</f>
        <v>45735127000197</v>
      </c>
      <c r="E765" s="5" t="str">
        <f>'[1]TCE - ANEXO IV - Preencher'!G774</f>
        <v xml:space="preserve">GLOBALMED ATIVIDADES MEDICAS LTDA </v>
      </c>
      <c r="F765" s="5" t="str">
        <f>'[1]TCE - ANEXO IV - Preencher'!H774</f>
        <v>S</v>
      </c>
      <c r="G765" s="5" t="str">
        <f>'[1]TCE - ANEXO IV - Preencher'!I774</f>
        <v>S</v>
      </c>
      <c r="H765" s="5" t="str">
        <f>'[1]TCE - ANEXO IV - Preencher'!J774</f>
        <v>99</v>
      </c>
      <c r="I765" s="6">
        <f>IF('[1]TCE - ANEXO IV - Preencher'!K774="","",'[1]TCE - ANEXO IV - Preencher'!K774)</f>
        <v>46064</v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2611606</v>
      </c>
      <c r="L765" s="7">
        <f>'[1]TCE - ANEXO IV - Preencher'!N774</f>
        <v>6411.84</v>
      </c>
    </row>
    <row r="766" spans="1:12" s="8" customFormat="1" ht="19.5" customHeight="1" x14ac:dyDescent="0.25">
      <c r="A766" s="3">
        <f>IFERROR(VLOOKUP(B766,'[1]DADOS (OCULTAR)'!$Q$3:$S$136,3,0),"")</f>
        <v>9039744000860</v>
      </c>
      <c r="B766" s="4" t="str">
        <f>'[1]TCE - ANEXO IV - Preencher'!C775</f>
        <v>HOSPITAL DOM HÉLDER CÂMARA - CG. Nº 018/2022</v>
      </c>
      <c r="C766" s="4" t="str">
        <f>'[1]TCE - ANEXO IV - Preencher'!E775</f>
        <v>5.16 - Serviços Médico-Hospitalares, Odotonlogia e Laboratoriais</v>
      </c>
      <c r="D766" s="3">
        <f>'[1]TCE - ANEXO IV - Preencher'!F775</f>
        <v>53505900000157</v>
      </c>
      <c r="E766" s="5" t="str">
        <f>'[1]TCE - ANEXO IV - Preencher'!G775</f>
        <v xml:space="preserve">MASTERMED PE I GESTAO MEDICA LTDA </v>
      </c>
      <c r="F766" s="5" t="str">
        <f>'[1]TCE - ANEXO IV - Preencher'!H775</f>
        <v>S</v>
      </c>
      <c r="G766" s="5" t="str">
        <f>'[1]TCE - ANEXO IV - Preencher'!I775</f>
        <v>S</v>
      </c>
      <c r="H766" s="5" t="str">
        <f>'[1]TCE - ANEXO IV - Preencher'!J775</f>
        <v>135</v>
      </c>
      <c r="I766" s="6">
        <f>IF('[1]TCE - ANEXO IV - Preencher'!K775="","",'[1]TCE - ANEXO IV - Preencher'!K775)</f>
        <v>46078</v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2611606</v>
      </c>
      <c r="L766" s="7">
        <f>'[1]TCE - ANEXO IV - Preencher'!N775</f>
        <v>39813.449999999997</v>
      </c>
    </row>
    <row r="767" spans="1:12" s="8" customFormat="1" ht="19.5" customHeight="1" x14ac:dyDescent="0.25">
      <c r="A767" s="3">
        <f>IFERROR(VLOOKUP(B767,'[1]DADOS (OCULTAR)'!$Q$3:$S$136,3,0),"")</f>
        <v>9039744000860</v>
      </c>
      <c r="B767" s="4" t="str">
        <f>'[1]TCE - ANEXO IV - Preencher'!C776</f>
        <v>HOSPITAL DOM HÉLDER CÂMARA - CG. Nº 018/2022</v>
      </c>
      <c r="C767" s="4" t="str">
        <f>'[1]TCE - ANEXO IV - Preencher'!E776</f>
        <v>5.16 - Serviços Médico-Hospitalares, Odotonlogia e Laboratoriais</v>
      </c>
      <c r="D767" s="3">
        <f>'[1]TCE - ANEXO IV - Preencher'!F776</f>
        <v>48817601000118</v>
      </c>
      <c r="E767" s="5" t="str">
        <f>'[1]TCE - ANEXO IV - Preencher'!G776</f>
        <v xml:space="preserve">MASTERMED PE II GESTAO MEDICA LTDA </v>
      </c>
      <c r="F767" s="5" t="str">
        <f>'[1]TCE - ANEXO IV - Preencher'!H776</f>
        <v>S</v>
      </c>
      <c r="G767" s="5" t="str">
        <f>'[1]TCE - ANEXO IV - Preencher'!I776</f>
        <v>S</v>
      </c>
      <c r="H767" s="5" t="str">
        <f>'[1]TCE - ANEXO IV - Preencher'!J776</f>
        <v>609</v>
      </c>
      <c r="I767" s="6">
        <f>IF('[1]TCE - ANEXO IV - Preencher'!K776="","",'[1]TCE - ANEXO IV - Preencher'!K776)</f>
        <v>46078</v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2611606</v>
      </c>
      <c r="L767" s="7">
        <f>'[1]TCE - ANEXO IV - Preencher'!N776</f>
        <v>19230.87</v>
      </c>
    </row>
    <row r="768" spans="1:12" s="8" customFormat="1" ht="19.5" customHeight="1" x14ac:dyDescent="0.25">
      <c r="A768" s="3">
        <f>IFERROR(VLOOKUP(B768,'[1]DADOS (OCULTAR)'!$Q$3:$S$136,3,0),"")</f>
        <v>9039744000860</v>
      </c>
      <c r="B768" s="4" t="str">
        <f>'[1]TCE - ANEXO IV - Preencher'!C777</f>
        <v>HOSPITAL DOM HÉLDER CÂMARA - CG. Nº 018/2022</v>
      </c>
      <c r="C768" s="4" t="str">
        <f>'[1]TCE - ANEXO IV - Preencher'!E777</f>
        <v>5.16 - Serviços Médico-Hospitalares, Odotonlogia e Laboratoriais</v>
      </c>
      <c r="D768" s="3">
        <f>'[1]TCE - ANEXO IV - Preencher'!F777</f>
        <v>52355127000127</v>
      </c>
      <c r="E768" s="5" t="str">
        <f>'[1]TCE - ANEXO IV - Preencher'!G777</f>
        <v>MASTERMED PE III GESTAO MEDICA LTDA</v>
      </c>
      <c r="F768" s="5" t="str">
        <f>'[1]TCE - ANEXO IV - Preencher'!H777</f>
        <v>S</v>
      </c>
      <c r="G768" s="5" t="str">
        <f>'[1]TCE - ANEXO IV - Preencher'!I777</f>
        <v>S</v>
      </c>
      <c r="H768" s="5" t="str">
        <f>'[1]TCE - ANEXO IV - Preencher'!J777</f>
        <v>515</v>
      </c>
      <c r="I768" s="6">
        <f>IF('[1]TCE - ANEXO IV - Preencher'!K777="","",'[1]TCE - ANEXO IV - Preencher'!K777)</f>
        <v>46078</v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2611606</v>
      </c>
      <c r="L768" s="7">
        <f>'[1]TCE - ANEXO IV - Preencher'!N777</f>
        <v>22103.72</v>
      </c>
    </row>
    <row r="769" spans="1:12" s="8" customFormat="1" ht="19.5" customHeight="1" x14ac:dyDescent="0.25">
      <c r="A769" s="3">
        <f>IFERROR(VLOOKUP(B769,'[1]DADOS (OCULTAR)'!$Q$3:$S$136,3,0),"")</f>
        <v>9039744000860</v>
      </c>
      <c r="B769" s="4" t="str">
        <f>'[1]TCE - ANEXO IV - Preencher'!C778</f>
        <v>HOSPITAL DOM HÉLDER CÂMARA - CG. Nº 018/2022</v>
      </c>
      <c r="C769" s="4" t="str">
        <f>'[1]TCE - ANEXO IV - Preencher'!E778</f>
        <v>5.16 - Serviços Médico-Hospitalares, Odotonlogia e Laboratoriais</v>
      </c>
      <c r="D769" s="3">
        <f>'[1]TCE - ANEXO IV - Preencher'!F778</f>
        <v>53969908000174</v>
      </c>
      <c r="E769" s="5" t="str">
        <f>'[1]TCE - ANEXO IV - Preencher'!G778</f>
        <v xml:space="preserve">MASTERMED PE IV GESTAO MEDICA LTDA </v>
      </c>
      <c r="F769" s="5" t="str">
        <f>'[1]TCE - ANEXO IV - Preencher'!H778</f>
        <v>S</v>
      </c>
      <c r="G769" s="5" t="str">
        <f>'[1]TCE - ANEXO IV - Preencher'!I778</f>
        <v>S</v>
      </c>
      <c r="H769" s="5" t="str">
        <f>'[1]TCE - ANEXO IV - Preencher'!J778</f>
        <v>420</v>
      </c>
      <c r="I769" s="6">
        <f>IF('[1]TCE - ANEXO IV - Preencher'!K778="","",'[1]TCE - ANEXO IV - Preencher'!K778)</f>
        <v>46078</v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2611606</v>
      </c>
      <c r="L769" s="7">
        <f>'[1]TCE - ANEXO IV - Preencher'!N778</f>
        <v>74435.199999999997</v>
      </c>
    </row>
    <row r="770" spans="1:12" s="8" customFormat="1" ht="19.5" customHeight="1" x14ac:dyDescent="0.25">
      <c r="A770" s="3">
        <f>IFERROR(VLOOKUP(B770,'[1]DADOS (OCULTAR)'!$Q$3:$S$136,3,0),"")</f>
        <v>9039744000860</v>
      </c>
      <c r="B770" s="4" t="str">
        <f>'[1]TCE - ANEXO IV - Preencher'!C779</f>
        <v>HOSPITAL DOM HÉLDER CÂMARA - CG. Nº 018/2022</v>
      </c>
      <c r="C770" s="4" t="str">
        <f>'[1]TCE - ANEXO IV - Preencher'!E779</f>
        <v>5.16 - Serviços Médico-Hospitalares, Odotonlogia e Laboratoriais</v>
      </c>
      <c r="D770" s="3">
        <f>'[1]TCE - ANEXO IV - Preencher'!F779</f>
        <v>45237924000144</v>
      </c>
      <c r="E770" s="5" t="str">
        <f>'[1]TCE - ANEXO IV - Preencher'!G779</f>
        <v xml:space="preserve">MEDCENTER ATIVIDADES MEDICAS LTDA </v>
      </c>
      <c r="F770" s="5" t="str">
        <f>'[1]TCE - ANEXO IV - Preencher'!H779</f>
        <v>S</v>
      </c>
      <c r="G770" s="5" t="str">
        <f>'[1]TCE - ANEXO IV - Preencher'!I779</f>
        <v>S</v>
      </c>
      <c r="H770" s="5" t="str">
        <f>'[1]TCE - ANEXO IV - Preencher'!J779</f>
        <v>272</v>
      </c>
      <c r="I770" s="6">
        <f>IF('[1]TCE - ANEXO IV - Preencher'!K779="","",'[1]TCE - ANEXO IV - Preencher'!K779)</f>
        <v>46078</v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2611606</v>
      </c>
      <c r="L770" s="7">
        <f>'[1]TCE - ANEXO IV - Preencher'!N779</f>
        <v>14290.16</v>
      </c>
    </row>
    <row r="771" spans="1:12" s="8" customFormat="1" ht="19.5" customHeight="1" x14ac:dyDescent="0.25">
      <c r="A771" s="3">
        <f>IFERROR(VLOOKUP(B771,'[1]DADOS (OCULTAR)'!$Q$3:$S$136,3,0),"")</f>
        <v>9039744000860</v>
      </c>
      <c r="B771" s="4" t="str">
        <f>'[1]TCE - ANEXO IV - Preencher'!C780</f>
        <v>HOSPITAL DOM HÉLDER CÂMARA - CG. Nº 018/2022</v>
      </c>
      <c r="C771" s="4" t="str">
        <f>'[1]TCE - ANEXO IV - Preencher'!E780</f>
        <v>5.16 - Serviços Médico-Hospitalares, Odotonlogia e Laboratoriais</v>
      </c>
      <c r="D771" s="3">
        <f>'[1]TCE - ANEXO IV - Preencher'!F780</f>
        <v>49159260000101</v>
      </c>
      <c r="E771" s="5" t="str">
        <f>'[1]TCE - ANEXO IV - Preencher'!G780</f>
        <v xml:space="preserve">MEDVIDA ATIVIDADES MEDICAS LTDA </v>
      </c>
      <c r="F771" s="5" t="str">
        <f>'[1]TCE - ANEXO IV - Preencher'!H780</f>
        <v>S</v>
      </c>
      <c r="G771" s="5" t="str">
        <f>'[1]TCE - ANEXO IV - Preencher'!I780</f>
        <v>S</v>
      </c>
      <c r="H771" s="5" t="str">
        <f>'[1]TCE - ANEXO IV - Preencher'!J780</f>
        <v>388</v>
      </c>
      <c r="I771" s="6">
        <f>IF('[1]TCE - ANEXO IV - Preencher'!K780="","",'[1]TCE - ANEXO IV - Preencher'!K780)</f>
        <v>46078</v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2611606</v>
      </c>
      <c r="L771" s="7">
        <f>'[1]TCE - ANEXO IV - Preencher'!N780</f>
        <v>52866.720000000001</v>
      </c>
    </row>
    <row r="772" spans="1:12" s="8" customFormat="1" ht="19.5" customHeight="1" x14ac:dyDescent="0.25">
      <c r="A772" s="3">
        <f>IFERROR(VLOOKUP(B772,'[1]DADOS (OCULTAR)'!$Q$3:$S$136,3,0),"")</f>
        <v>9039744000860</v>
      </c>
      <c r="B772" s="4" t="str">
        <f>'[1]TCE - ANEXO IV - Preencher'!C781</f>
        <v>HOSPITAL DOM HÉLDER CÂMARA - CG. Nº 018/2022</v>
      </c>
      <c r="C772" s="4" t="str">
        <f>'[1]TCE - ANEXO IV - Preencher'!E781</f>
        <v>5.16 - Serviços Médico-Hospitalares, Odotonlogia e Laboratoriais</v>
      </c>
      <c r="D772" s="3">
        <f>'[1]TCE - ANEXO IV - Preencher'!F781</f>
        <v>19309563000194</v>
      </c>
      <c r="E772" s="5" t="str">
        <f>'[1]TCE - ANEXO IV - Preencher'!G781</f>
        <v xml:space="preserve">PORTAL TELEMEDICINA LTDA </v>
      </c>
      <c r="F772" s="5" t="str">
        <f>'[1]TCE - ANEXO IV - Preencher'!H781</f>
        <v>S</v>
      </c>
      <c r="G772" s="5" t="str">
        <f>'[1]TCE - ANEXO IV - Preencher'!I781</f>
        <v>S</v>
      </c>
      <c r="H772" s="5" t="str">
        <f>'[1]TCE - ANEXO IV - Preencher'!J781</f>
        <v xml:space="preserve"> 31377</v>
      </c>
      <c r="I772" s="6">
        <f>IF('[1]TCE - ANEXO IV - Preencher'!K781="","",'[1]TCE - ANEXO IV - Preencher'!K781)</f>
        <v>46062</v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2611606</v>
      </c>
      <c r="L772" s="7">
        <f>'[1]TCE - ANEXO IV - Preencher'!N781</f>
        <v>725</v>
      </c>
    </row>
    <row r="773" spans="1:12" s="8" customFormat="1" ht="19.5" customHeight="1" x14ac:dyDescent="0.25">
      <c r="A773" s="3">
        <f>IFERROR(VLOOKUP(B773,'[1]DADOS (OCULTAR)'!$Q$3:$S$136,3,0),"")</f>
        <v>9039744000860</v>
      </c>
      <c r="B773" s="4" t="str">
        <f>'[1]TCE - ANEXO IV - Preencher'!C782</f>
        <v>HOSPITAL DOM HÉLDER CÂMARA - CG. Nº 018/2022</v>
      </c>
      <c r="C773" s="4" t="str">
        <f>'[1]TCE - ANEXO IV - Preencher'!E782</f>
        <v>5.16 - Serviços Médico-Hospitalares, Odotonlogia e Laboratoriais</v>
      </c>
      <c r="D773" s="3">
        <f>'[1]TCE - ANEXO IV - Preencher'!F782</f>
        <v>45637249000140</v>
      </c>
      <c r="E773" s="5" t="str">
        <f>'[1]TCE - ANEXO IV - Preencher'!G782</f>
        <v xml:space="preserve">STARMED ATIVIDADES MEDICAS LTDA </v>
      </c>
      <c r="F773" s="5" t="str">
        <f>'[1]TCE - ANEXO IV - Preencher'!H782</f>
        <v>S</v>
      </c>
      <c r="G773" s="5" t="str">
        <f>'[1]TCE - ANEXO IV - Preencher'!I782</f>
        <v>S</v>
      </c>
      <c r="H773" s="5" t="str">
        <f>'[1]TCE - ANEXO IV - Preencher'!J782</f>
        <v>253</v>
      </c>
      <c r="I773" s="6">
        <f>IF('[1]TCE - ANEXO IV - Preencher'!K782="","",'[1]TCE - ANEXO IV - Preencher'!K782)</f>
        <v>46078</v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2611606</v>
      </c>
      <c r="L773" s="7">
        <f>'[1]TCE - ANEXO IV - Preencher'!N782</f>
        <v>40763.65</v>
      </c>
    </row>
    <row r="774" spans="1:12" s="8" customFormat="1" ht="19.5" customHeight="1" x14ac:dyDescent="0.25">
      <c r="A774" s="3">
        <f>IFERROR(VLOOKUP(B774,'[1]DADOS (OCULTAR)'!$Q$3:$S$136,3,0),"")</f>
        <v>9039744000860</v>
      </c>
      <c r="B774" s="4" t="str">
        <f>'[1]TCE - ANEXO IV - Preencher'!C783</f>
        <v>HOSPITAL DOM HÉLDER CÂMARA - CG. Nº 018/2022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>
        <f>IFERROR(VLOOKUP(B775,'[1]DADOS (OCULTAR)'!$Q$3:$S$136,3,0),"")</f>
        <v>9039744000860</v>
      </c>
      <c r="B775" s="4" t="str">
        <f>'[1]TCE - ANEXO IV - Preencher'!C784</f>
        <v>HOSPITAL DOM HÉLDER CÂMARA - CG. Nº 018/2022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>
        <f>IFERROR(VLOOKUP(B776,'[1]DADOS (OCULTAR)'!$Q$3:$S$136,3,0),"")</f>
        <v>9039744000860</v>
      </c>
      <c r="B776" s="4" t="str">
        <f>'[1]TCE - ANEXO IV - Preencher'!C785</f>
        <v>HOSPITAL DOM HÉLDER CÂMARA - CG. Nº 018/2022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>
        <f>IFERROR(VLOOKUP(B777,'[1]DADOS (OCULTAR)'!$Q$3:$S$136,3,0),"")</f>
        <v>9039744000860</v>
      </c>
      <c r="B777" s="4" t="str">
        <f>'[1]TCE - ANEXO IV - Preencher'!C786</f>
        <v>HOSPITAL DOM HÉLDER CÂMARA - CG. Nº 018/2022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>
        <f>IFERROR(VLOOKUP(B778,'[1]DADOS (OCULTAR)'!$Q$3:$S$136,3,0),"")</f>
        <v>9039744000860</v>
      </c>
      <c r="B778" s="4" t="str">
        <f>'[1]TCE - ANEXO IV - Preencher'!C787</f>
        <v>HOSPITAL DOM HÉLDER CÂMARA - CG. Nº 018/2022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>
        <f>IFERROR(VLOOKUP(B779,'[1]DADOS (OCULTAR)'!$Q$3:$S$136,3,0),"")</f>
        <v>9039744000860</v>
      </c>
      <c r="B779" s="4" t="str">
        <f>'[1]TCE - ANEXO IV - Preencher'!C788</f>
        <v>HOSPITAL DOM HÉLDER CÂMARA - CG. Nº 018/2022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despesas gerais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2026-02-25T20:07:24Z</dcterms:created>
  <dcterms:modified xsi:type="dcterms:W3CDTF">2026-02-25T20:08:03Z</dcterms:modified>
</cp:coreProperties>
</file>