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Financeiro\Financeiro PUBLICO\PCF 2022\PCF 2026\PCF 02.2026\Nova pasta\"/>
    </mc:Choice>
  </mc:AlternateContent>
  <bookViews>
    <workbookView xWindow="0" yWindow="0" windowWidth="21600" windowHeight="9315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 s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 s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 s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 s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 s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 s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 s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 s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 s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 s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 s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 s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 s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 s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 s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 s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 s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 s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 s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 s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 s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 s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J8795" i="1"/>
  <c r="I8795" i="1"/>
  <c r="H8795" i="1"/>
  <c r="G8795" i="1"/>
  <c r="F8795" i="1"/>
  <c r="K8795" i="1" s="1"/>
  <c r="E8795" i="1"/>
  <c r="D8795" i="1"/>
  <c r="C8795" i="1"/>
  <c r="B8795" i="1"/>
  <c r="A8795" i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J8793" i="1"/>
  <c r="I8793" i="1"/>
  <c r="H8793" i="1"/>
  <c r="G8793" i="1"/>
  <c r="F8793" i="1"/>
  <c r="K8793" i="1" s="1"/>
  <c r="E8793" i="1"/>
  <c r="D8793" i="1"/>
  <c r="C8793" i="1"/>
  <c r="B8793" i="1"/>
  <c r="A8793" i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J8791" i="1"/>
  <c r="I8791" i="1"/>
  <c r="H8791" i="1"/>
  <c r="G8791" i="1"/>
  <c r="F8791" i="1"/>
  <c r="K8791" i="1" s="1"/>
  <c r="E8791" i="1"/>
  <c r="D8791" i="1"/>
  <c r="C8791" i="1"/>
  <c r="B8791" i="1"/>
  <c r="A8791" i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J8787" i="1"/>
  <c r="I8787" i="1"/>
  <c r="H8787" i="1"/>
  <c r="G8787" i="1"/>
  <c r="F8787" i="1"/>
  <c r="K8787" i="1" s="1"/>
  <c r="E8787" i="1"/>
  <c r="D8787" i="1"/>
  <c r="C8787" i="1"/>
  <c r="B8787" i="1"/>
  <c r="A8787" i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J8785" i="1"/>
  <c r="I8785" i="1"/>
  <c r="H8785" i="1"/>
  <c r="G8785" i="1"/>
  <c r="F8785" i="1"/>
  <c r="K8785" i="1" s="1"/>
  <c r="E8785" i="1"/>
  <c r="D8785" i="1"/>
  <c r="C8785" i="1"/>
  <c r="B8785" i="1"/>
  <c r="A8785" i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J8783" i="1"/>
  <c r="I8783" i="1"/>
  <c r="H8783" i="1"/>
  <c r="G8783" i="1"/>
  <c r="F8783" i="1"/>
  <c r="K8783" i="1" s="1"/>
  <c r="E8783" i="1"/>
  <c r="D8783" i="1"/>
  <c r="C8783" i="1"/>
  <c r="B8783" i="1"/>
  <c r="A8783" i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J8779" i="1"/>
  <c r="I8779" i="1"/>
  <c r="H8779" i="1"/>
  <c r="G8779" i="1"/>
  <c r="F8779" i="1"/>
  <c r="K8779" i="1" s="1"/>
  <c r="E8779" i="1"/>
  <c r="D8779" i="1"/>
  <c r="C8779" i="1"/>
  <c r="B8779" i="1"/>
  <c r="A8779" i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J8775" i="1"/>
  <c r="I8775" i="1"/>
  <c r="H8775" i="1"/>
  <c r="G8775" i="1"/>
  <c r="F8775" i="1"/>
  <c r="K8775" i="1" s="1"/>
  <c r="E8775" i="1"/>
  <c r="D8775" i="1"/>
  <c r="C8775" i="1"/>
  <c r="B8775" i="1"/>
  <c r="A8775" i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J8773" i="1"/>
  <c r="I8773" i="1"/>
  <c r="H8773" i="1"/>
  <c r="G8773" i="1"/>
  <c r="F8773" i="1"/>
  <c r="K8773" i="1" s="1"/>
  <c r="E8773" i="1"/>
  <c r="D8773" i="1"/>
  <c r="C8773" i="1"/>
  <c r="B8773" i="1"/>
  <c r="A8773" i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J8771" i="1"/>
  <c r="I8771" i="1"/>
  <c r="H8771" i="1"/>
  <c r="G8771" i="1"/>
  <c r="F8771" i="1"/>
  <c r="K8771" i="1" s="1"/>
  <c r="E8771" i="1"/>
  <c r="D8771" i="1"/>
  <c r="C8771" i="1"/>
  <c r="B8771" i="1"/>
  <c r="A8771" i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J8769" i="1"/>
  <c r="I8769" i="1"/>
  <c r="H8769" i="1"/>
  <c r="G8769" i="1"/>
  <c r="F8769" i="1"/>
  <c r="K8769" i="1" s="1"/>
  <c r="E8769" i="1"/>
  <c r="D8769" i="1"/>
  <c r="C8769" i="1"/>
  <c r="B8769" i="1"/>
  <c r="A8769" i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J8759" i="1"/>
  <c r="I8759" i="1"/>
  <c r="H8759" i="1"/>
  <c r="G8759" i="1"/>
  <c r="F8759" i="1"/>
  <c r="K8759" i="1" s="1"/>
  <c r="E8759" i="1"/>
  <c r="D8759" i="1"/>
  <c r="C8759" i="1"/>
  <c r="B8759" i="1"/>
  <c r="A8759" i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J8755" i="1"/>
  <c r="I8755" i="1"/>
  <c r="H8755" i="1"/>
  <c r="G8755" i="1"/>
  <c r="F8755" i="1"/>
  <c r="K8755" i="1" s="1"/>
  <c r="E8755" i="1"/>
  <c r="D8755" i="1"/>
  <c r="C8755" i="1"/>
  <c r="B8755" i="1"/>
  <c r="A8755" i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J8751" i="1"/>
  <c r="I8751" i="1"/>
  <c r="H8751" i="1"/>
  <c r="G8751" i="1"/>
  <c r="F8751" i="1"/>
  <c r="K8751" i="1" s="1"/>
  <c r="E8751" i="1"/>
  <c r="D8751" i="1"/>
  <c r="C8751" i="1"/>
  <c r="B8751" i="1"/>
  <c r="A8751" i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J8749" i="1"/>
  <c r="I8749" i="1"/>
  <c r="H8749" i="1"/>
  <c r="G8749" i="1"/>
  <c r="F8749" i="1"/>
  <c r="K8749" i="1" s="1"/>
  <c r="E8749" i="1"/>
  <c r="D8749" i="1"/>
  <c r="C8749" i="1"/>
  <c r="B8749" i="1"/>
  <c r="A8749" i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J8747" i="1"/>
  <c r="I8747" i="1"/>
  <c r="H8747" i="1"/>
  <c r="G8747" i="1"/>
  <c r="F8747" i="1"/>
  <c r="K8747" i="1" s="1"/>
  <c r="E8747" i="1"/>
  <c r="D8747" i="1"/>
  <c r="C8747" i="1"/>
  <c r="B8747" i="1"/>
  <c r="A8747" i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J8745" i="1"/>
  <c r="I8745" i="1"/>
  <c r="H8745" i="1"/>
  <c r="G8745" i="1"/>
  <c r="F8745" i="1"/>
  <c r="K8745" i="1" s="1"/>
  <c r="E8745" i="1"/>
  <c r="D8745" i="1"/>
  <c r="C8745" i="1"/>
  <c r="B8745" i="1"/>
  <c r="A8745" i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J8743" i="1"/>
  <c r="I8743" i="1"/>
  <c r="H8743" i="1"/>
  <c r="G8743" i="1"/>
  <c r="F8743" i="1"/>
  <c r="K8743" i="1" s="1"/>
  <c r="E8743" i="1"/>
  <c r="D8743" i="1"/>
  <c r="C8743" i="1"/>
  <c r="B8743" i="1"/>
  <c r="A8743" i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J8739" i="1"/>
  <c r="I8739" i="1"/>
  <c r="H8739" i="1"/>
  <c r="G8739" i="1"/>
  <c r="F8739" i="1"/>
  <c r="K8739" i="1" s="1"/>
  <c r="E8739" i="1"/>
  <c r="D8739" i="1"/>
  <c r="C8739" i="1"/>
  <c r="B8739" i="1"/>
  <c r="A8739" i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J8735" i="1"/>
  <c r="I8735" i="1"/>
  <c r="H8735" i="1"/>
  <c r="G8735" i="1"/>
  <c r="F8735" i="1"/>
  <c r="K8735" i="1" s="1"/>
  <c r="E8735" i="1"/>
  <c r="D8735" i="1"/>
  <c r="C8735" i="1"/>
  <c r="B8735" i="1"/>
  <c r="A8735" i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J8723" i="1"/>
  <c r="I8723" i="1"/>
  <c r="H8723" i="1"/>
  <c r="G8723" i="1"/>
  <c r="F8723" i="1"/>
  <c r="K8723" i="1" s="1"/>
  <c r="E8723" i="1"/>
  <c r="D8723" i="1"/>
  <c r="C8723" i="1"/>
  <c r="B8723" i="1"/>
  <c r="A8723" i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/>
  <c r="L8687" i="1"/>
  <c r="J8687" i="1"/>
  <c r="I8687" i="1"/>
  <c r="H8687" i="1"/>
  <c r="G8687" i="1"/>
  <c r="F8687" i="1"/>
  <c r="K8687" i="1" s="1"/>
  <c r="E8687" i="1"/>
  <c r="D8687" i="1"/>
  <c r="C8687" i="1"/>
  <c r="B8687" i="1"/>
  <c r="A8687" i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/>
  <c r="L8675" i="1"/>
  <c r="J8675" i="1"/>
  <c r="I8675" i="1"/>
  <c r="H8675" i="1"/>
  <c r="G8675" i="1"/>
  <c r="F8675" i="1"/>
  <c r="K8675" i="1" s="1"/>
  <c r="E8675" i="1"/>
  <c r="D8675" i="1"/>
  <c r="C8675" i="1"/>
  <c r="B8675" i="1"/>
  <c r="A8675" i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/>
  <c r="L8657" i="1"/>
  <c r="J8657" i="1"/>
  <c r="I8657" i="1"/>
  <c r="H8657" i="1"/>
  <c r="G8657" i="1"/>
  <c r="F8657" i="1"/>
  <c r="K8657" i="1" s="1"/>
  <c r="E8657" i="1"/>
  <c r="D8657" i="1"/>
  <c r="C8657" i="1"/>
  <c r="B8657" i="1"/>
  <c r="A8657" i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/>
  <c r="L8653" i="1"/>
  <c r="J8653" i="1"/>
  <c r="I8653" i="1"/>
  <c r="H8653" i="1"/>
  <c r="G8653" i="1"/>
  <c r="F8653" i="1"/>
  <c r="K8653" i="1" s="1"/>
  <c r="E8653" i="1"/>
  <c r="D8653" i="1"/>
  <c r="C8653" i="1"/>
  <c r="B8653" i="1"/>
  <c r="A8653" i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/>
  <c r="L8651" i="1"/>
  <c r="J8651" i="1"/>
  <c r="I8651" i="1"/>
  <c r="H8651" i="1"/>
  <c r="G8651" i="1"/>
  <c r="F8651" i="1"/>
  <c r="K8651" i="1" s="1"/>
  <c r="E8651" i="1"/>
  <c r="D8651" i="1"/>
  <c r="C8651" i="1"/>
  <c r="B8651" i="1"/>
  <c r="A8651" i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/>
  <c r="L8649" i="1"/>
  <c r="J8649" i="1"/>
  <c r="I8649" i="1"/>
  <c r="H8649" i="1"/>
  <c r="G8649" i="1"/>
  <c r="F8649" i="1"/>
  <c r="K8649" i="1" s="1"/>
  <c r="E8649" i="1"/>
  <c r="D8649" i="1"/>
  <c r="C8649" i="1"/>
  <c r="B8649" i="1"/>
  <c r="A8649" i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/>
  <c r="L8645" i="1"/>
  <c r="J8645" i="1"/>
  <c r="I8645" i="1"/>
  <c r="H8645" i="1"/>
  <c r="G8645" i="1"/>
  <c r="F8645" i="1"/>
  <c r="K8645" i="1" s="1"/>
  <c r="E8645" i="1"/>
  <c r="D8645" i="1"/>
  <c r="C8645" i="1"/>
  <c r="B8645" i="1"/>
  <c r="A8645" i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/>
  <c r="L8643" i="1"/>
  <c r="J8643" i="1"/>
  <c r="I8643" i="1"/>
  <c r="H8643" i="1"/>
  <c r="G8643" i="1"/>
  <c r="F8643" i="1"/>
  <c r="K8643" i="1" s="1"/>
  <c r="E8643" i="1"/>
  <c r="D8643" i="1"/>
  <c r="C8643" i="1"/>
  <c r="B8643" i="1"/>
  <c r="A8643" i="1"/>
  <c r="L8642" i="1"/>
  <c r="J8642" i="1"/>
  <c r="I8642" i="1"/>
  <c r="H8642" i="1"/>
  <c r="G8642" i="1"/>
  <c r="F8642" i="1"/>
  <c r="K8642" i="1" s="1"/>
  <c r="E8642" i="1"/>
  <c r="D8642" i="1"/>
  <c r="C8642" i="1"/>
  <c r="B8642" i="1"/>
  <c r="A8642" i="1"/>
  <c r="L8641" i="1"/>
  <c r="J8641" i="1"/>
  <c r="I8641" i="1"/>
  <c r="H8641" i="1"/>
  <c r="G8641" i="1"/>
  <c r="F8641" i="1"/>
  <c r="K8641" i="1" s="1"/>
  <c r="E8641" i="1"/>
  <c r="D8641" i="1"/>
  <c r="C8641" i="1"/>
  <c r="B8641" i="1"/>
  <c r="A8641" i="1"/>
  <c r="L8640" i="1"/>
  <c r="J8640" i="1"/>
  <c r="I8640" i="1"/>
  <c r="H8640" i="1"/>
  <c r="G8640" i="1"/>
  <c r="F8640" i="1"/>
  <c r="K8640" i="1" s="1"/>
  <c r="E8640" i="1"/>
  <c r="D8640" i="1"/>
  <c r="C8640" i="1"/>
  <c r="B8640" i="1"/>
  <c r="A8640" i="1"/>
  <c r="L8639" i="1"/>
  <c r="J8639" i="1"/>
  <c r="I8639" i="1"/>
  <c r="H8639" i="1"/>
  <c r="G8639" i="1"/>
  <c r="F8639" i="1"/>
  <c r="K8639" i="1" s="1"/>
  <c r="E8639" i="1"/>
  <c r="D8639" i="1"/>
  <c r="C8639" i="1"/>
  <c r="B8639" i="1"/>
  <c r="A8639" i="1"/>
  <c r="L8638" i="1"/>
  <c r="J8638" i="1"/>
  <c r="I8638" i="1"/>
  <c r="H8638" i="1"/>
  <c r="G8638" i="1"/>
  <c r="F8638" i="1"/>
  <c r="K8638" i="1" s="1"/>
  <c r="E8638" i="1"/>
  <c r="D8638" i="1"/>
  <c r="C8638" i="1"/>
  <c r="B8638" i="1"/>
  <c r="A8638" i="1"/>
  <c r="L8637" i="1"/>
  <c r="J8637" i="1"/>
  <c r="I8637" i="1"/>
  <c r="H8637" i="1"/>
  <c r="G8637" i="1"/>
  <c r="F8637" i="1"/>
  <c r="K8637" i="1" s="1"/>
  <c r="E8637" i="1"/>
  <c r="D8637" i="1"/>
  <c r="C8637" i="1"/>
  <c r="B8637" i="1"/>
  <c r="A8637" i="1"/>
  <c r="L8636" i="1"/>
  <c r="J8636" i="1"/>
  <c r="I8636" i="1"/>
  <c r="H8636" i="1"/>
  <c r="G8636" i="1"/>
  <c r="F8636" i="1"/>
  <c r="K8636" i="1" s="1"/>
  <c r="E8636" i="1"/>
  <c r="D8636" i="1"/>
  <c r="C8636" i="1"/>
  <c r="B8636" i="1"/>
  <c r="A8636" i="1"/>
  <c r="L8635" i="1"/>
  <c r="J8635" i="1"/>
  <c r="I8635" i="1"/>
  <c r="H8635" i="1"/>
  <c r="G8635" i="1"/>
  <c r="F8635" i="1"/>
  <c r="K8635" i="1" s="1"/>
  <c r="E8635" i="1"/>
  <c r="D8635" i="1"/>
  <c r="C8635" i="1"/>
  <c r="B8635" i="1"/>
  <c r="A8635" i="1"/>
  <c r="L8634" i="1"/>
  <c r="J8634" i="1"/>
  <c r="I8634" i="1"/>
  <c r="H8634" i="1"/>
  <c r="G8634" i="1"/>
  <c r="F8634" i="1"/>
  <c r="K8634" i="1" s="1"/>
  <c r="E8634" i="1"/>
  <c r="D8634" i="1"/>
  <c r="C8634" i="1"/>
  <c r="B8634" i="1"/>
  <c r="A8634" i="1"/>
  <c r="L8633" i="1"/>
  <c r="J8633" i="1"/>
  <c r="I8633" i="1"/>
  <c r="H8633" i="1"/>
  <c r="G8633" i="1"/>
  <c r="F8633" i="1"/>
  <c r="K8633" i="1" s="1"/>
  <c r="E8633" i="1"/>
  <c r="D8633" i="1"/>
  <c r="C8633" i="1"/>
  <c r="B8633" i="1"/>
  <c r="A8633" i="1"/>
  <c r="L8632" i="1"/>
  <c r="J8632" i="1"/>
  <c r="I8632" i="1"/>
  <c r="H8632" i="1"/>
  <c r="G8632" i="1"/>
  <c r="F8632" i="1"/>
  <c r="K8632" i="1" s="1"/>
  <c r="E8632" i="1"/>
  <c r="D8632" i="1"/>
  <c r="C8632" i="1"/>
  <c r="B8632" i="1"/>
  <c r="A8632" i="1"/>
  <c r="L8631" i="1"/>
  <c r="J8631" i="1"/>
  <c r="I8631" i="1"/>
  <c r="H8631" i="1"/>
  <c r="G8631" i="1"/>
  <c r="F8631" i="1"/>
  <c r="K8631" i="1" s="1"/>
  <c r="E8631" i="1"/>
  <c r="D8631" i="1"/>
  <c r="C8631" i="1"/>
  <c r="B8631" i="1"/>
  <c r="A8631" i="1"/>
  <c r="L8630" i="1"/>
  <c r="J8630" i="1"/>
  <c r="I8630" i="1"/>
  <c r="H8630" i="1"/>
  <c r="G8630" i="1"/>
  <c r="F8630" i="1"/>
  <c r="K8630" i="1" s="1"/>
  <c r="E8630" i="1"/>
  <c r="D8630" i="1"/>
  <c r="C8630" i="1"/>
  <c r="B8630" i="1"/>
  <c r="A8630" i="1"/>
  <c r="L8629" i="1"/>
  <c r="J8629" i="1"/>
  <c r="I8629" i="1"/>
  <c r="H8629" i="1"/>
  <c r="G8629" i="1"/>
  <c r="F8629" i="1"/>
  <c r="K8629" i="1" s="1"/>
  <c r="E8629" i="1"/>
  <c r="D8629" i="1"/>
  <c r="C8629" i="1"/>
  <c r="B8629" i="1"/>
  <c r="A8629" i="1"/>
  <c r="L8628" i="1"/>
  <c r="J8628" i="1"/>
  <c r="I8628" i="1"/>
  <c r="H8628" i="1"/>
  <c r="G8628" i="1"/>
  <c r="F8628" i="1"/>
  <c r="K8628" i="1" s="1"/>
  <c r="E8628" i="1"/>
  <c r="D8628" i="1"/>
  <c r="C8628" i="1"/>
  <c r="B8628" i="1"/>
  <c r="A8628" i="1"/>
  <c r="L8627" i="1"/>
  <c r="J8627" i="1"/>
  <c r="I8627" i="1"/>
  <c r="H8627" i="1"/>
  <c r="G8627" i="1"/>
  <c r="F8627" i="1"/>
  <c r="K8627" i="1" s="1"/>
  <c r="E8627" i="1"/>
  <c r="D8627" i="1"/>
  <c r="C8627" i="1"/>
  <c r="B8627" i="1"/>
  <c r="A8627" i="1"/>
  <c r="L8626" i="1"/>
  <c r="J8626" i="1"/>
  <c r="I8626" i="1"/>
  <c r="H8626" i="1"/>
  <c r="G8626" i="1"/>
  <c r="F8626" i="1"/>
  <c r="K8626" i="1" s="1"/>
  <c r="E8626" i="1"/>
  <c r="D8626" i="1"/>
  <c r="C8626" i="1"/>
  <c r="B8626" i="1"/>
  <c r="A8626" i="1"/>
  <c r="L8625" i="1"/>
  <c r="J8625" i="1"/>
  <c r="I8625" i="1"/>
  <c r="H8625" i="1"/>
  <c r="G8625" i="1"/>
  <c r="F8625" i="1"/>
  <c r="K8625" i="1" s="1"/>
  <c r="E8625" i="1"/>
  <c r="D8625" i="1"/>
  <c r="C8625" i="1"/>
  <c r="B8625" i="1"/>
  <c r="A8625" i="1"/>
  <c r="L8624" i="1"/>
  <c r="J8624" i="1"/>
  <c r="I8624" i="1"/>
  <c r="H8624" i="1"/>
  <c r="G8624" i="1"/>
  <c r="F8624" i="1"/>
  <c r="K8624" i="1" s="1"/>
  <c r="E8624" i="1"/>
  <c r="D8624" i="1"/>
  <c r="C8624" i="1"/>
  <c r="B8624" i="1"/>
  <c r="A8624" i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/>
  <c r="L8622" i="1"/>
  <c r="J8622" i="1"/>
  <c r="I8622" i="1"/>
  <c r="H8622" i="1"/>
  <c r="G8622" i="1"/>
  <c r="F8622" i="1"/>
  <c r="K8622" i="1" s="1"/>
  <c r="E8622" i="1"/>
  <c r="D8622" i="1"/>
  <c r="C8622" i="1"/>
  <c r="B8622" i="1"/>
  <c r="A8622" i="1"/>
  <c r="L8621" i="1"/>
  <c r="J8621" i="1"/>
  <c r="I8621" i="1"/>
  <c r="H8621" i="1"/>
  <c r="G8621" i="1"/>
  <c r="F8621" i="1"/>
  <c r="K8621" i="1" s="1"/>
  <c r="E8621" i="1"/>
  <c r="D8621" i="1"/>
  <c r="C8621" i="1"/>
  <c r="B8621" i="1"/>
  <c r="A8621" i="1"/>
  <c r="L8620" i="1"/>
  <c r="J8620" i="1"/>
  <c r="I8620" i="1"/>
  <c r="H8620" i="1"/>
  <c r="G8620" i="1"/>
  <c r="F8620" i="1"/>
  <c r="K8620" i="1" s="1"/>
  <c r="E8620" i="1"/>
  <c r="D8620" i="1"/>
  <c r="C8620" i="1"/>
  <c r="B8620" i="1"/>
  <c r="A8620" i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/>
  <c r="L8618" i="1"/>
  <c r="J8618" i="1"/>
  <c r="I8618" i="1"/>
  <c r="H8618" i="1"/>
  <c r="G8618" i="1"/>
  <c r="F8618" i="1"/>
  <c r="K8618" i="1" s="1"/>
  <c r="E8618" i="1"/>
  <c r="D8618" i="1"/>
  <c r="C8618" i="1"/>
  <c r="B8618" i="1"/>
  <c r="A8618" i="1"/>
  <c r="L8617" i="1"/>
  <c r="J8617" i="1"/>
  <c r="I8617" i="1"/>
  <c r="H8617" i="1"/>
  <c r="G8617" i="1"/>
  <c r="F8617" i="1"/>
  <c r="K8617" i="1" s="1"/>
  <c r="E8617" i="1"/>
  <c r="D8617" i="1"/>
  <c r="C8617" i="1"/>
  <c r="B8617" i="1"/>
  <c r="A8617" i="1"/>
  <c r="L8616" i="1"/>
  <c r="J8616" i="1"/>
  <c r="I8616" i="1"/>
  <c r="H8616" i="1"/>
  <c r="G8616" i="1"/>
  <c r="F8616" i="1"/>
  <c r="K8616" i="1" s="1"/>
  <c r="E8616" i="1"/>
  <c r="D8616" i="1"/>
  <c r="C8616" i="1"/>
  <c r="B8616" i="1"/>
  <c r="A8616" i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/>
  <c r="L8614" i="1"/>
  <c r="J8614" i="1"/>
  <c r="I8614" i="1"/>
  <c r="H8614" i="1"/>
  <c r="G8614" i="1"/>
  <c r="F8614" i="1"/>
  <c r="K8614" i="1" s="1"/>
  <c r="E8614" i="1"/>
  <c r="D8614" i="1"/>
  <c r="C8614" i="1"/>
  <c r="B8614" i="1"/>
  <c r="A8614" i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/>
  <c r="L8612" i="1"/>
  <c r="J8612" i="1"/>
  <c r="I8612" i="1"/>
  <c r="H8612" i="1"/>
  <c r="G8612" i="1"/>
  <c r="F8612" i="1"/>
  <c r="K8612" i="1" s="1"/>
  <c r="E8612" i="1"/>
  <c r="D8612" i="1"/>
  <c r="C8612" i="1"/>
  <c r="B8612" i="1"/>
  <c r="A8612" i="1"/>
  <c r="L8611" i="1"/>
  <c r="J8611" i="1"/>
  <c r="I8611" i="1"/>
  <c r="H8611" i="1"/>
  <c r="G8611" i="1"/>
  <c r="F8611" i="1"/>
  <c r="K8611" i="1" s="1"/>
  <c r="E8611" i="1"/>
  <c r="D8611" i="1"/>
  <c r="C8611" i="1"/>
  <c r="B8611" i="1"/>
  <c r="A8611" i="1"/>
  <c r="L8610" i="1"/>
  <c r="J8610" i="1"/>
  <c r="I8610" i="1"/>
  <c r="H8610" i="1"/>
  <c r="G8610" i="1"/>
  <c r="F8610" i="1"/>
  <c r="K8610" i="1" s="1"/>
  <c r="E8610" i="1"/>
  <c r="D8610" i="1"/>
  <c r="C8610" i="1"/>
  <c r="B8610" i="1"/>
  <c r="A8610" i="1"/>
  <c r="L8609" i="1"/>
  <c r="J8609" i="1"/>
  <c r="I8609" i="1"/>
  <c r="H8609" i="1"/>
  <c r="G8609" i="1"/>
  <c r="F8609" i="1"/>
  <c r="K8609" i="1" s="1"/>
  <c r="E8609" i="1"/>
  <c r="D8609" i="1"/>
  <c r="C8609" i="1"/>
  <c r="B8609" i="1"/>
  <c r="A8609" i="1"/>
  <c r="L8608" i="1"/>
  <c r="J8608" i="1"/>
  <c r="I8608" i="1"/>
  <c r="H8608" i="1"/>
  <c r="G8608" i="1"/>
  <c r="F8608" i="1"/>
  <c r="K8608" i="1" s="1"/>
  <c r="E8608" i="1"/>
  <c r="D8608" i="1"/>
  <c r="C8608" i="1"/>
  <c r="B8608" i="1"/>
  <c r="A8608" i="1"/>
  <c r="L8607" i="1"/>
  <c r="J8607" i="1"/>
  <c r="I8607" i="1"/>
  <c r="H8607" i="1"/>
  <c r="G8607" i="1"/>
  <c r="F8607" i="1"/>
  <c r="K8607" i="1" s="1"/>
  <c r="E8607" i="1"/>
  <c r="D8607" i="1"/>
  <c r="C8607" i="1"/>
  <c r="B8607" i="1"/>
  <c r="A8607" i="1"/>
  <c r="L8606" i="1"/>
  <c r="J8606" i="1"/>
  <c r="I8606" i="1"/>
  <c r="H8606" i="1"/>
  <c r="G8606" i="1"/>
  <c r="F8606" i="1"/>
  <c r="K8606" i="1" s="1"/>
  <c r="E8606" i="1"/>
  <c r="D8606" i="1"/>
  <c r="C8606" i="1"/>
  <c r="B8606" i="1"/>
  <c r="A8606" i="1"/>
  <c r="L8605" i="1"/>
  <c r="J8605" i="1"/>
  <c r="I8605" i="1"/>
  <c r="H8605" i="1"/>
  <c r="G8605" i="1"/>
  <c r="F8605" i="1"/>
  <c r="K8605" i="1" s="1"/>
  <c r="E8605" i="1"/>
  <c r="D8605" i="1"/>
  <c r="C8605" i="1"/>
  <c r="B8605" i="1"/>
  <c r="A8605" i="1"/>
  <c r="L8604" i="1"/>
  <c r="J8604" i="1"/>
  <c r="I8604" i="1"/>
  <c r="H8604" i="1"/>
  <c r="G8604" i="1"/>
  <c r="F8604" i="1"/>
  <c r="K8604" i="1" s="1"/>
  <c r="E8604" i="1"/>
  <c r="D8604" i="1"/>
  <c r="C8604" i="1"/>
  <c r="B8604" i="1"/>
  <c r="A8604" i="1"/>
  <c r="L8603" i="1"/>
  <c r="J8603" i="1"/>
  <c r="I8603" i="1"/>
  <c r="H8603" i="1"/>
  <c r="G8603" i="1"/>
  <c r="F8603" i="1"/>
  <c r="K8603" i="1" s="1"/>
  <c r="E8603" i="1"/>
  <c r="D8603" i="1"/>
  <c r="C8603" i="1"/>
  <c r="B8603" i="1"/>
  <c r="A8603" i="1"/>
  <c r="L8602" i="1"/>
  <c r="J8602" i="1"/>
  <c r="I8602" i="1"/>
  <c r="H8602" i="1"/>
  <c r="G8602" i="1"/>
  <c r="F8602" i="1"/>
  <c r="K8602" i="1" s="1"/>
  <c r="E8602" i="1"/>
  <c r="D8602" i="1"/>
  <c r="C8602" i="1"/>
  <c r="B8602" i="1"/>
  <c r="A8602" i="1"/>
  <c r="L8601" i="1"/>
  <c r="J8601" i="1"/>
  <c r="I8601" i="1"/>
  <c r="H8601" i="1"/>
  <c r="G8601" i="1"/>
  <c r="F8601" i="1"/>
  <c r="K8601" i="1" s="1"/>
  <c r="E8601" i="1"/>
  <c r="D8601" i="1"/>
  <c r="C8601" i="1"/>
  <c r="B8601" i="1"/>
  <c r="A8601" i="1"/>
  <c r="L8600" i="1"/>
  <c r="J8600" i="1"/>
  <c r="I8600" i="1"/>
  <c r="H8600" i="1"/>
  <c r="G8600" i="1"/>
  <c r="F8600" i="1"/>
  <c r="K8600" i="1" s="1"/>
  <c r="E8600" i="1"/>
  <c r="D8600" i="1"/>
  <c r="C8600" i="1"/>
  <c r="B8600" i="1"/>
  <c r="A8600" i="1"/>
  <c r="L8599" i="1"/>
  <c r="J8599" i="1"/>
  <c r="I8599" i="1"/>
  <c r="H8599" i="1"/>
  <c r="G8599" i="1"/>
  <c r="F8599" i="1"/>
  <c r="K8599" i="1" s="1"/>
  <c r="E8599" i="1"/>
  <c r="D8599" i="1"/>
  <c r="C8599" i="1"/>
  <c r="B8599" i="1"/>
  <c r="A8599" i="1"/>
  <c r="L8598" i="1"/>
  <c r="J8598" i="1"/>
  <c r="I8598" i="1"/>
  <c r="H8598" i="1"/>
  <c r="G8598" i="1"/>
  <c r="F8598" i="1"/>
  <c r="K8598" i="1" s="1"/>
  <c r="E8598" i="1"/>
  <c r="D8598" i="1"/>
  <c r="C8598" i="1"/>
  <c r="B8598" i="1"/>
  <c r="A8598" i="1"/>
  <c r="L8597" i="1"/>
  <c r="J8597" i="1"/>
  <c r="I8597" i="1"/>
  <c r="H8597" i="1"/>
  <c r="G8597" i="1"/>
  <c r="F8597" i="1"/>
  <c r="K8597" i="1" s="1"/>
  <c r="E8597" i="1"/>
  <c r="D8597" i="1"/>
  <c r="C8597" i="1"/>
  <c r="B8597" i="1"/>
  <c r="A8597" i="1"/>
  <c r="L8596" i="1"/>
  <c r="J8596" i="1"/>
  <c r="I8596" i="1"/>
  <c r="H8596" i="1"/>
  <c r="G8596" i="1"/>
  <c r="F8596" i="1"/>
  <c r="K8596" i="1" s="1"/>
  <c r="E8596" i="1"/>
  <c r="D8596" i="1"/>
  <c r="C8596" i="1"/>
  <c r="B8596" i="1"/>
  <c r="A8596" i="1"/>
  <c r="L8595" i="1"/>
  <c r="J8595" i="1"/>
  <c r="I8595" i="1"/>
  <c r="H8595" i="1"/>
  <c r="G8595" i="1"/>
  <c r="F8595" i="1"/>
  <c r="K8595" i="1" s="1"/>
  <c r="E8595" i="1"/>
  <c r="D8595" i="1"/>
  <c r="C8595" i="1"/>
  <c r="B8595" i="1"/>
  <c r="A8595" i="1"/>
  <c r="L8594" i="1"/>
  <c r="J8594" i="1"/>
  <c r="I8594" i="1"/>
  <c r="H8594" i="1"/>
  <c r="G8594" i="1"/>
  <c r="F8594" i="1"/>
  <c r="K8594" i="1" s="1"/>
  <c r="E8594" i="1"/>
  <c r="D8594" i="1"/>
  <c r="C8594" i="1"/>
  <c r="B8594" i="1"/>
  <c r="A8594" i="1"/>
  <c r="L8593" i="1"/>
  <c r="J8593" i="1"/>
  <c r="I8593" i="1"/>
  <c r="H8593" i="1"/>
  <c r="G8593" i="1"/>
  <c r="F8593" i="1"/>
  <c r="K8593" i="1" s="1"/>
  <c r="E8593" i="1"/>
  <c r="D8593" i="1"/>
  <c r="C8593" i="1"/>
  <c r="B8593" i="1"/>
  <c r="A8593" i="1"/>
  <c r="L8592" i="1"/>
  <c r="J8592" i="1"/>
  <c r="I8592" i="1"/>
  <c r="H8592" i="1"/>
  <c r="G8592" i="1"/>
  <c r="F8592" i="1"/>
  <c r="K8592" i="1" s="1"/>
  <c r="E8592" i="1"/>
  <c r="D8592" i="1"/>
  <c r="C8592" i="1"/>
  <c r="B8592" i="1"/>
  <c r="A8592" i="1"/>
  <c r="L8591" i="1"/>
  <c r="J8591" i="1"/>
  <c r="I8591" i="1"/>
  <c r="H8591" i="1"/>
  <c r="G8591" i="1"/>
  <c r="F8591" i="1"/>
  <c r="K8591" i="1" s="1"/>
  <c r="E8591" i="1"/>
  <c r="D8591" i="1"/>
  <c r="C8591" i="1"/>
  <c r="B8591" i="1"/>
  <c r="A8591" i="1"/>
  <c r="L8590" i="1"/>
  <c r="J8590" i="1"/>
  <c r="I8590" i="1"/>
  <c r="H8590" i="1"/>
  <c r="G8590" i="1"/>
  <c r="F8590" i="1"/>
  <c r="K8590" i="1" s="1"/>
  <c r="E8590" i="1"/>
  <c r="D8590" i="1"/>
  <c r="C8590" i="1"/>
  <c r="B8590" i="1"/>
  <c r="A8590" i="1"/>
  <c r="L8589" i="1"/>
  <c r="J8589" i="1"/>
  <c r="I8589" i="1"/>
  <c r="H8589" i="1"/>
  <c r="G8589" i="1"/>
  <c r="F8589" i="1"/>
  <c r="K8589" i="1" s="1"/>
  <c r="E8589" i="1"/>
  <c r="D8589" i="1"/>
  <c r="C8589" i="1"/>
  <c r="B8589" i="1"/>
  <c r="A8589" i="1"/>
  <c r="L8588" i="1"/>
  <c r="J8588" i="1"/>
  <c r="I8588" i="1"/>
  <c r="H8588" i="1"/>
  <c r="G8588" i="1"/>
  <c r="F8588" i="1"/>
  <c r="K8588" i="1" s="1"/>
  <c r="E8588" i="1"/>
  <c r="D8588" i="1"/>
  <c r="C8588" i="1"/>
  <c r="B8588" i="1"/>
  <c r="A8588" i="1"/>
  <c r="L8587" i="1"/>
  <c r="J8587" i="1"/>
  <c r="I8587" i="1"/>
  <c r="H8587" i="1"/>
  <c r="G8587" i="1"/>
  <c r="F8587" i="1"/>
  <c r="K8587" i="1" s="1"/>
  <c r="E8587" i="1"/>
  <c r="D8587" i="1"/>
  <c r="C8587" i="1"/>
  <c r="B8587" i="1"/>
  <c r="A8587" i="1"/>
  <c r="L8586" i="1"/>
  <c r="J8586" i="1"/>
  <c r="I8586" i="1"/>
  <c r="H8586" i="1"/>
  <c r="G8586" i="1"/>
  <c r="F8586" i="1"/>
  <c r="K8586" i="1" s="1"/>
  <c r="E8586" i="1"/>
  <c r="D8586" i="1"/>
  <c r="C8586" i="1"/>
  <c r="B8586" i="1"/>
  <c r="A8586" i="1"/>
  <c r="L8585" i="1"/>
  <c r="J8585" i="1"/>
  <c r="I8585" i="1"/>
  <c r="H8585" i="1"/>
  <c r="G8585" i="1"/>
  <c r="F8585" i="1"/>
  <c r="K8585" i="1" s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<sst xmlns="http://schemas.openxmlformats.org/spreadsheetml/2006/main" count="12" uniqueCount="12">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</sst>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3.2%20PCF%20em%20Excel%2002.2026%20-%20Cop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TORRÕES - CG Nº 009/2022</v>
          </cell>
          <cell r="E11" t="str">
            <v>1.99 - Outras Despesas com Pessoal</v>
          </cell>
          <cell r="F11">
            <v>28296399000119</v>
          </cell>
          <cell r="G11" t="str">
            <v>AVANNTE COMERCIO E SERVIÇOS LTDA</v>
          </cell>
          <cell r="H11" t="str">
            <v>S</v>
          </cell>
          <cell r="I11" t="str">
            <v>S</v>
          </cell>
          <cell r="J11" t="str">
            <v>001679</v>
          </cell>
          <cell r="K11">
            <v>46080</v>
          </cell>
          <cell r="L11" t="str">
            <v>26260228296399000119550010000016791000341648</v>
          </cell>
          <cell r="M11" t="str">
            <v>2611606 - Recife - PE</v>
          </cell>
          <cell r="N11">
            <v>40269.96</v>
          </cell>
        </row>
        <row r="12">
          <cell r="C12" t="str">
            <v>UPA TORRÕES - CG Nº 009/2022</v>
          </cell>
          <cell r="E12" t="str">
            <v>1.99 - Outras Despesas com Pessoal</v>
          </cell>
          <cell r="F12">
            <v>9759606000180</v>
          </cell>
          <cell r="G12" t="str">
            <v>SIND DAS EMPR DE TRANSP DE PASSAG DO EST  DE PERNAMBUCO</v>
          </cell>
          <cell r="H12" t="str">
            <v>S</v>
          </cell>
          <cell r="I12" t="str">
            <v>N</v>
          </cell>
          <cell r="M12" t="str">
            <v>2611606 - Recife - PE</v>
          </cell>
          <cell r="N12">
            <v>10412.719999999999</v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C18" t="str">
            <v>UPA TORRÕES - CG Nº 009/2022</v>
          </cell>
          <cell r="E18" t="str">
            <v>1.99 - Outras Despesas com Pessoal</v>
          </cell>
          <cell r="F18">
            <v>17197385000121</v>
          </cell>
          <cell r="G18" t="str">
            <v>ZURICH MINAS BRASIL SEGUROS S/A</v>
          </cell>
          <cell r="H18" t="str">
            <v>S</v>
          </cell>
          <cell r="I18" t="str">
            <v>N</v>
          </cell>
          <cell r="M18" t="str">
            <v>3106200 - Belo Horizonte - MG</v>
          </cell>
          <cell r="N18">
            <v>356.58</v>
          </cell>
        </row>
        <row r="19">
          <cell r="C19" t="str">
            <v>UPA TORRÕES - CG Nº 009/2022</v>
          </cell>
          <cell r="E19" t="str">
            <v>3.12 - Material Hospitalar</v>
          </cell>
          <cell r="F19">
            <v>10779833000156</v>
          </cell>
          <cell r="G19" t="str">
            <v>MEDICAL MERCANTIL DE APARELHAGEM MEDICA LTDA</v>
          </cell>
          <cell r="H19" t="str">
            <v>B</v>
          </cell>
          <cell r="I19" t="str">
            <v>S</v>
          </cell>
          <cell r="J19" t="str">
            <v>664216</v>
          </cell>
          <cell r="K19">
            <v>46052</v>
          </cell>
          <cell r="L19" t="str">
            <v>26260110779833000156550000016642161666242000</v>
          </cell>
          <cell r="M19" t="str">
            <v>26 -  Pernambuco</v>
          </cell>
          <cell r="N19">
            <v>2340</v>
          </cell>
        </row>
        <row r="20">
          <cell r="C20" t="str">
            <v>UPA TORRÕES - CG Nº 009/2022</v>
          </cell>
          <cell r="E20" t="str">
            <v>3.12 - Material Hospitalar</v>
          </cell>
          <cell r="F20">
            <v>35514416000102</v>
          </cell>
          <cell r="G20" t="str">
            <v>QUALIMMED COM .ATAC. DE MED. E MAT LTDA</v>
          </cell>
          <cell r="H20" t="str">
            <v>B</v>
          </cell>
          <cell r="I20" t="str">
            <v>S</v>
          </cell>
          <cell r="J20" t="str">
            <v>4047</v>
          </cell>
          <cell r="K20">
            <v>46057</v>
          </cell>
          <cell r="L20" t="str">
            <v>26260235514416000102550010000040471202349451</v>
          </cell>
          <cell r="M20" t="str">
            <v>26 -  Pernambuco</v>
          </cell>
          <cell r="N20">
            <v>1440</v>
          </cell>
        </row>
        <row r="21">
          <cell r="C21" t="str">
            <v>UPA TORRÕES - CG Nº 009/2022</v>
          </cell>
          <cell r="E21" t="str">
            <v>3.12 - Material Hospitalar</v>
          </cell>
          <cell r="F21">
            <v>12882932000194</v>
          </cell>
          <cell r="G21" t="str">
            <v>EXOMED COMERCIO ATACDISTA DE MEDICAMENTOS LTDA</v>
          </cell>
          <cell r="H21" t="str">
            <v>B</v>
          </cell>
          <cell r="I21" t="str">
            <v>S</v>
          </cell>
          <cell r="J21" t="str">
            <v>196923</v>
          </cell>
          <cell r="K21">
            <v>46057</v>
          </cell>
          <cell r="L21" t="str">
            <v>26260212882932000194550010001969231632936970</v>
          </cell>
          <cell r="M21" t="str">
            <v>26 -  Pernambuco</v>
          </cell>
          <cell r="N21">
            <v>114.5</v>
          </cell>
        </row>
        <row r="22">
          <cell r="C22" t="str">
            <v>UPA TORRÕES - CG Nº 009/2022</v>
          </cell>
          <cell r="E22" t="str">
            <v>3.12 - Material Hospitalar</v>
          </cell>
          <cell r="F22">
            <v>23680034000170</v>
          </cell>
          <cell r="G22" t="str">
            <v xml:space="preserve">D ARAUJO COMERCIO ATACADISTA LTDA </v>
          </cell>
          <cell r="H22" t="str">
            <v>B</v>
          </cell>
          <cell r="I22" t="str">
            <v>S</v>
          </cell>
          <cell r="J22" t="str">
            <v>24718</v>
          </cell>
          <cell r="K22">
            <v>46057</v>
          </cell>
          <cell r="L22" t="str">
            <v>26260223680034000170550010000247181376182886</v>
          </cell>
          <cell r="M22" t="str">
            <v>26 -  Pernambuco</v>
          </cell>
          <cell r="N22">
            <v>1609</v>
          </cell>
        </row>
        <row r="23">
          <cell r="C23" t="str">
            <v>UPA TORRÕES - CG Nº 009/2022</v>
          </cell>
          <cell r="E23" t="str">
            <v>3.12 - Material Hospitalar</v>
          </cell>
          <cell r="F23">
            <v>9441460000120</v>
          </cell>
          <cell r="G23" t="str">
            <v>PADRAO DIST DE PRODUTOS E EQUIP HOSP PADRE CALLOU LTDA</v>
          </cell>
          <cell r="H23" t="str">
            <v>B</v>
          </cell>
          <cell r="I23" t="str">
            <v>S</v>
          </cell>
          <cell r="J23" t="str">
            <v>392762</v>
          </cell>
          <cell r="K23">
            <v>46057</v>
          </cell>
          <cell r="L23" t="str">
            <v>26260209441460000120550010003927621656812629</v>
          </cell>
          <cell r="M23" t="str">
            <v>26 -  Pernambuco</v>
          </cell>
          <cell r="N23">
            <v>731.16</v>
          </cell>
        </row>
        <row r="24">
          <cell r="C24" t="str">
            <v>UPA TORRÕES - CG Nº 009/2022</v>
          </cell>
          <cell r="E24" t="str">
            <v>3.12 - Material Hospitalar</v>
          </cell>
          <cell r="F24">
            <v>55111043000136</v>
          </cell>
          <cell r="G24" t="str">
            <v>A5 DIST ATACADISTA DE PRODUTOS LTDA</v>
          </cell>
          <cell r="H24" t="str">
            <v>B</v>
          </cell>
          <cell r="I24" t="str">
            <v>S</v>
          </cell>
          <cell r="J24" t="str">
            <v>4090</v>
          </cell>
          <cell r="K24">
            <v>46057</v>
          </cell>
          <cell r="L24" t="str">
            <v>26260255111043000136550010000040901306719761</v>
          </cell>
          <cell r="M24" t="str">
            <v>26 -  Pernambuco</v>
          </cell>
          <cell r="N24">
            <v>179</v>
          </cell>
        </row>
        <row r="25">
          <cell r="C25" t="str">
            <v>UPA TORRÕES - CG Nº 009/2022</v>
          </cell>
          <cell r="E25" t="str">
            <v>3.12 - Material Hospitalar</v>
          </cell>
          <cell r="F25">
            <v>37844417000140</v>
          </cell>
          <cell r="G25" t="str">
            <v>LOG DISTRIBUIDORA DE PROD. HOSPITALAR E HIGIENE PESSOAL LTDA</v>
          </cell>
          <cell r="H25" t="str">
            <v>B</v>
          </cell>
          <cell r="I25" t="str">
            <v>S</v>
          </cell>
          <cell r="J25" t="str">
            <v>8027</v>
          </cell>
          <cell r="K25">
            <v>46057</v>
          </cell>
          <cell r="L25" t="str">
            <v>26260237844417000140550010000080271641144889</v>
          </cell>
          <cell r="M25" t="str">
            <v>26 -  Pernambuco</v>
          </cell>
          <cell r="N25">
            <v>854.5</v>
          </cell>
        </row>
        <row r="26">
          <cell r="C26" t="str">
            <v>UPA TORRÕES - CG Nº 009/2022</v>
          </cell>
          <cell r="E26" t="str">
            <v>3.12 - Material Hospitalar</v>
          </cell>
          <cell r="F26">
            <v>21381761000100</v>
          </cell>
          <cell r="G26" t="str">
            <v>SIX DISTRIBUIDORA HOSPITALAR LTDA</v>
          </cell>
          <cell r="H26" t="str">
            <v>B</v>
          </cell>
          <cell r="I26" t="str">
            <v>S</v>
          </cell>
          <cell r="J26" t="str">
            <v>86142</v>
          </cell>
          <cell r="K26">
            <v>46057</v>
          </cell>
          <cell r="L26" t="str">
            <v>26260221381761000100550010000861421037008748</v>
          </cell>
          <cell r="M26" t="str">
            <v>26 -  Pernambuco</v>
          </cell>
          <cell r="N26">
            <v>1332.02</v>
          </cell>
        </row>
        <row r="27">
          <cell r="C27" t="str">
            <v>UPA TORRÕES - CG Nº 009/2022</v>
          </cell>
          <cell r="E27" t="str">
            <v>3.12 - Material Hospitalar</v>
          </cell>
          <cell r="F27">
            <v>67729178000653</v>
          </cell>
          <cell r="G27" t="str">
            <v>COMERCIAL  CIRURGICA RIOCLARENSE  LTDA</v>
          </cell>
          <cell r="H27" t="str">
            <v>B</v>
          </cell>
          <cell r="I27" t="str">
            <v>S</v>
          </cell>
          <cell r="J27" t="str">
            <v>125494</v>
          </cell>
          <cell r="K27">
            <v>46058</v>
          </cell>
          <cell r="L27" t="str">
            <v>26260267729178000653550010001254941165907718</v>
          </cell>
          <cell r="M27" t="str">
            <v>26 -  Pernambuco</v>
          </cell>
          <cell r="N27">
            <v>1605.01</v>
          </cell>
        </row>
        <row r="28">
          <cell r="C28" t="str">
            <v>UPA TORRÕES - CG Nº 009/2022</v>
          </cell>
          <cell r="E28" t="str">
            <v>3.12 - Material Hospitalar</v>
          </cell>
          <cell r="F28">
            <v>21596736000144</v>
          </cell>
          <cell r="G28" t="str">
            <v>ULTRAMEGA DISTRIBUIDORA HOSPITALAR LTDA</v>
          </cell>
          <cell r="H28" t="str">
            <v>B</v>
          </cell>
          <cell r="I28" t="str">
            <v>S</v>
          </cell>
          <cell r="J28" t="str">
            <v>281540</v>
          </cell>
          <cell r="K28">
            <v>46057</v>
          </cell>
          <cell r="L28" t="str">
            <v>26260221596736000144550010002815401727579070</v>
          </cell>
          <cell r="M28" t="str">
            <v>26 -  Pernambuco</v>
          </cell>
          <cell r="N28">
            <v>1800.16</v>
          </cell>
        </row>
        <row r="29">
          <cell r="C29" t="str">
            <v>UPA TORRÕES - CG Nº 009/2022</v>
          </cell>
          <cell r="E29" t="str">
            <v>3.12 - Material Hospitalar</v>
          </cell>
          <cell r="F29">
            <v>21596736000144</v>
          </cell>
          <cell r="G29" t="str">
            <v>ULTRAMEGA DISTRIBUIDORA HOSPITALAR LTDA</v>
          </cell>
          <cell r="H29" t="str">
            <v>B</v>
          </cell>
          <cell r="I29" t="str">
            <v>S</v>
          </cell>
          <cell r="J29" t="str">
            <v>281930</v>
          </cell>
          <cell r="K29">
            <v>46059</v>
          </cell>
          <cell r="L29" t="str">
            <v>26260221596736000144550010002819301507629049</v>
          </cell>
          <cell r="M29" t="str">
            <v>26 -  Pernambuco</v>
          </cell>
          <cell r="N29">
            <v>412.08</v>
          </cell>
        </row>
        <row r="30">
          <cell r="C30" t="str">
            <v>UPA TORRÕES - CG Nº 009/2022</v>
          </cell>
          <cell r="E30" t="str">
            <v>3.12 - Material Hospitalar</v>
          </cell>
          <cell r="F30">
            <v>11449180000290</v>
          </cell>
          <cell r="G30" t="str">
            <v>DPROSMED DISTRIBUIDORA DE PRODUTOS MEDICO-HOSPITALAR LTDA</v>
          </cell>
          <cell r="H30" t="str">
            <v>B</v>
          </cell>
          <cell r="I30" t="str">
            <v>S</v>
          </cell>
          <cell r="J30" t="str">
            <v>31211</v>
          </cell>
          <cell r="K30">
            <v>46057</v>
          </cell>
          <cell r="L30" t="str">
            <v>26260211449180000290550010000312111000736292</v>
          </cell>
          <cell r="M30" t="str">
            <v>26 -  Pernambuco</v>
          </cell>
          <cell r="N30">
            <v>669.6</v>
          </cell>
        </row>
        <row r="31">
          <cell r="C31" t="str">
            <v>UPA TORRÕES - CG Nº 009/2022</v>
          </cell>
          <cell r="E31" t="str">
            <v>3.12 - Material Hospitalar</v>
          </cell>
          <cell r="F31" t="str">
            <v>48.832.623/0001-57</v>
          </cell>
          <cell r="G31" t="str">
            <v xml:space="preserve">MEDCORP  SOCIEDADE UNIPESSOAL LTDA </v>
          </cell>
          <cell r="H31" t="str">
            <v>B</v>
          </cell>
          <cell r="I31" t="str">
            <v>S</v>
          </cell>
          <cell r="J31" t="str">
            <v>835</v>
          </cell>
          <cell r="K31">
            <v>46057</v>
          </cell>
          <cell r="L31" t="str">
            <v>26260248832623000157550010000008351250055797</v>
          </cell>
          <cell r="M31" t="str">
            <v>26 -  Pernambuco</v>
          </cell>
          <cell r="N31">
            <v>3187.5</v>
          </cell>
        </row>
        <row r="32">
          <cell r="C32" t="str">
            <v>UPA TORRÕES - CG Nº 009/2022</v>
          </cell>
          <cell r="E32" t="str">
            <v>3.12 - Material Hospitalar</v>
          </cell>
          <cell r="F32">
            <v>21381761000100</v>
          </cell>
          <cell r="G32" t="str">
            <v>SIX DISTRIBUIDORA HOSPITALAR LTDA</v>
          </cell>
          <cell r="H32" t="str">
            <v>B</v>
          </cell>
          <cell r="I32" t="str">
            <v>S</v>
          </cell>
          <cell r="J32" t="str">
            <v>86239</v>
          </cell>
          <cell r="K32">
            <v>46059</v>
          </cell>
          <cell r="L32" t="str">
            <v>26260221381761000100550010000862391536505291</v>
          </cell>
          <cell r="M32" t="str">
            <v>26 -  Pernambuco</v>
          </cell>
          <cell r="N32">
            <v>333.45</v>
          </cell>
        </row>
        <row r="33">
          <cell r="C33" t="str">
            <v>UPA TORRÕES - CG Nº 009/2022</v>
          </cell>
          <cell r="E33" t="str">
            <v>3.12 - Material Hospitalar</v>
          </cell>
          <cell r="F33">
            <v>8778201000126</v>
          </cell>
          <cell r="G33" t="str">
            <v>DROGAFONTE LTDA</v>
          </cell>
          <cell r="H33" t="str">
            <v>B</v>
          </cell>
          <cell r="I33" t="str">
            <v>S</v>
          </cell>
          <cell r="J33" t="str">
            <v>527314</v>
          </cell>
          <cell r="K33">
            <v>46058</v>
          </cell>
          <cell r="L33" t="str">
            <v>26260208778201000126550010005273141573878488</v>
          </cell>
          <cell r="M33" t="str">
            <v>26 -  Pernambuco</v>
          </cell>
          <cell r="N33">
            <v>3930.67</v>
          </cell>
        </row>
        <row r="34">
          <cell r="C34" t="str">
            <v>UPA TORRÕES - CG Nº 009/2022</v>
          </cell>
          <cell r="E34" t="str">
            <v>3.12 - Material Hospitalar</v>
          </cell>
          <cell r="F34">
            <v>3817043000152</v>
          </cell>
          <cell r="G34" t="str">
            <v xml:space="preserve">PHARMAPLUS LTDA </v>
          </cell>
          <cell r="H34" t="str">
            <v>B</v>
          </cell>
          <cell r="I34" t="str">
            <v>S</v>
          </cell>
          <cell r="J34" t="str">
            <v>89917</v>
          </cell>
          <cell r="K34">
            <v>46057</v>
          </cell>
          <cell r="L34" t="str">
            <v>26260203817043000152550010000899171150121430</v>
          </cell>
          <cell r="M34" t="str">
            <v>26 -  Pernambuco</v>
          </cell>
          <cell r="N34">
            <v>2834.4</v>
          </cell>
        </row>
        <row r="35">
          <cell r="C35" t="str">
            <v>UPA TORRÕES - CG Nº 009/2022</v>
          </cell>
          <cell r="E35" t="str">
            <v>3.12 - Material Hospitalar</v>
          </cell>
          <cell r="F35">
            <v>4614288000145</v>
          </cell>
          <cell r="G35" t="str">
            <v xml:space="preserve">DISK LIFE COMERCIO DE PRODUTOS CIRURGICOS LTDA </v>
          </cell>
          <cell r="H35" t="str">
            <v>B</v>
          </cell>
          <cell r="I35" t="str">
            <v>S</v>
          </cell>
          <cell r="J35" t="str">
            <v>11420</v>
          </cell>
          <cell r="K35">
            <v>46058</v>
          </cell>
          <cell r="L35" t="str">
            <v>26260204614288000145550010000114201149922870</v>
          </cell>
          <cell r="M35" t="str">
            <v>26 -  Pernambuco</v>
          </cell>
          <cell r="N35">
            <v>12659.5</v>
          </cell>
        </row>
        <row r="36">
          <cell r="C36" t="str">
            <v>UPA TORRÕES - CG Nº 009/2022</v>
          </cell>
          <cell r="E36" t="str">
            <v>3.12 - Material Hospitalar</v>
          </cell>
          <cell r="F36">
            <v>5932624000160</v>
          </cell>
          <cell r="G36" t="str">
            <v>MEGAMED COMERCIO LTDA</v>
          </cell>
          <cell r="H36" t="str">
            <v>B</v>
          </cell>
          <cell r="I36" t="str">
            <v>S</v>
          </cell>
          <cell r="J36" t="str">
            <v>26412</v>
          </cell>
          <cell r="K36">
            <v>46059</v>
          </cell>
          <cell r="L36" t="str">
            <v>26260205932624000160550010000264121955853170</v>
          </cell>
          <cell r="M36" t="str">
            <v>26 -  Pernambuco</v>
          </cell>
          <cell r="N36">
            <v>1785.5</v>
          </cell>
        </row>
        <row r="37">
          <cell r="C37" t="str">
            <v>UPA TORRÕES - CG Nº 009/2022</v>
          </cell>
          <cell r="E37" t="str">
            <v>3.12 - Material Hospitalar</v>
          </cell>
          <cell r="F37">
            <v>10779833000156</v>
          </cell>
          <cell r="G37" t="str">
            <v>MEDICAL MERCANTIL DE APARELHAGEM MEDICA LTDA</v>
          </cell>
          <cell r="H37" t="str">
            <v>B</v>
          </cell>
          <cell r="I37" t="str">
            <v>S</v>
          </cell>
          <cell r="J37" t="str">
            <v>664782</v>
          </cell>
          <cell r="K37">
            <v>46058</v>
          </cell>
          <cell r="L37" t="str">
            <v>26260210779833000156550010006647821666808000</v>
          </cell>
          <cell r="M37" t="str">
            <v>26 -  Pernambuco</v>
          </cell>
          <cell r="N37">
            <v>529.73</v>
          </cell>
        </row>
        <row r="38">
          <cell r="C38" t="str">
            <v>UPA TORRÕES - CG Nº 009/2022</v>
          </cell>
          <cell r="E38" t="str">
            <v>3.12 - Material Hospitalar</v>
          </cell>
          <cell r="F38">
            <v>11449180000100</v>
          </cell>
          <cell r="G38" t="str">
            <v>DPROSMED DISTRIBUIDORA DE PRODUTOS MEDICO-HOSPITALAR LTDA</v>
          </cell>
          <cell r="H38" t="str">
            <v>B</v>
          </cell>
          <cell r="I38" t="str">
            <v>S</v>
          </cell>
          <cell r="J38" t="str">
            <v>91071</v>
          </cell>
          <cell r="K38">
            <v>46059</v>
          </cell>
          <cell r="L38" t="str">
            <v>26260211449180000100550010000910711000738323</v>
          </cell>
          <cell r="M38" t="str">
            <v>26 -  Pernambuco</v>
          </cell>
          <cell r="N38">
            <v>2188.6</v>
          </cell>
        </row>
        <row r="39">
          <cell r="C39" t="str">
            <v>UPA TORRÕES - CG Nº 009/2022</v>
          </cell>
          <cell r="E39" t="str">
            <v>3.12 - Material Hospitalar</v>
          </cell>
          <cell r="F39">
            <v>66437831000133</v>
          </cell>
          <cell r="G39" t="str">
            <v>HTS TECNOLOGIA EM SAUDE COM. IMP EXP LTD</v>
          </cell>
          <cell r="H39" t="str">
            <v>B</v>
          </cell>
          <cell r="I39" t="str">
            <v>S</v>
          </cell>
          <cell r="J39" t="str">
            <v>240267</v>
          </cell>
          <cell r="K39">
            <v>46058</v>
          </cell>
          <cell r="L39" t="str">
            <v>31260266437831000133550010002402671450180056</v>
          </cell>
          <cell r="M39" t="str">
            <v>31 -  Minas Gerais</v>
          </cell>
          <cell r="N39">
            <v>720</v>
          </cell>
        </row>
        <row r="40">
          <cell r="C40" t="str">
            <v>UPA TORRÕES - CG Nº 009/2022</v>
          </cell>
          <cell r="E40" t="str">
            <v>3.12 - Material Hospitalar</v>
          </cell>
          <cell r="F40">
            <v>8674752000140</v>
          </cell>
          <cell r="G40" t="str">
            <v>CIRURGICA MONTEBELLO LTDA</v>
          </cell>
          <cell r="H40" t="str">
            <v>B</v>
          </cell>
          <cell r="I40" t="str">
            <v>S</v>
          </cell>
          <cell r="J40" t="str">
            <v>251352</v>
          </cell>
          <cell r="K40">
            <v>46057</v>
          </cell>
          <cell r="L40" t="str">
            <v>26260208674752000140550010002513521632398903</v>
          </cell>
          <cell r="M40" t="str">
            <v>26 -  Pernambuco</v>
          </cell>
          <cell r="N40">
            <v>2191.16</v>
          </cell>
        </row>
        <row r="41">
          <cell r="C41" t="str">
            <v>UPA TORRÕES - CG Nº 009/2022</v>
          </cell>
          <cell r="E41" t="str">
            <v>3.12 - Material Hospitalar</v>
          </cell>
          <cell r="F41">
            <v>39500546000147</v>
          </cell>
          <cell r="G41" t="str">
            <v>REC HOSPITALAR LTDA</v>
          </cell>
          <cell r="H41" t="str">
            <v>B</v>
          </cell>
          <cell r="I41" t="str">
            <v>S</v>
          </cell>
          <cell r="J41" t="str">
            <v>4177</v>
          </cell>
          <cell r="K41">
            <v>46058</v>
          </cell>
          <cell r="L41" t="str">
            <v>26260239500546000147550010000041771462809698</v>
          </cell>
          <cell r="M41" t="str">
            <v>26 -  Pernambuco</v>
          </cell>
          <cell r="N41">
            <v>2012.29</v>
          </cell>
        </row>
        <row r="42">
          <cell r="C42" t="str">
            <v>UPA TORRÕES - CG Nº 009/2022</v>
          </cell>
          <cell r="E42" t="str">
            <v>3.12 - Material Hospitalar</v>
          </cell>
          <cell r="F42">
            <v>39500546000147</v>
          </cell>
          <cell r="G42" t="str">
            <v>REC HOSPITALAR LTDA</v>
          </cell>
          <cell r="H42" t="str">
            <v>B</v>
          </cell>
          <cell r="I42" t="str">
            <v>S</v>
          </cell>
          <cell r="J42" t="str">
            <v>4221</v>
          </cell>
          <cell r="K42">
            <v>46062</v>
          </cell>
          <cell r="L42" t="str">
            <v>26260239500546000147550010000042211996780640</v>
          </cell>
          <cell r="M42" t="str">
            <v>26 -  Pernambuco</v>
          </cell>
          <cell r="N42">
            <v>7505</v>
          </cell>
        </row>
        <row r="43">
          <cell r="C43" t="str">
            <v>UPA TORRÕES - CG Nº 009/2022</v>
          </cell>
          <cell r="E43" t="str">
            <v>3.12 - Material Hospitalar</v>
          </cell>
          <cell r="F43">
            <v>11449180000100</v>
          </cell>
          <cell r="G43" t="str">
            <v>DPROSMED DISTRIBUIDORA DE PRODUTOS MEDICO-HOSPITALAR LTDA</v>
          </cell>
          <cell r="H43" t="str">
            <v>B</v>
          </cell>
          <cell r="I43" t="str">
            <v>S</v>
          </cell>
          <cell r="J43" t="str">
            <v>91108</v>
          </cell>
          <cell r="K43">
            <v>46062</v>
          </cell>
          <cell r="L43" t="str">
            <v>26260211449180000100550010000911081000738872</v>
          </cell>
          <cell r="M43" t="str">
            <v>26 -  Pernambuco</v>
          </cell>
          <cell r="N43">
            <v>2838</v>
          </cell>
        </row>
        <row r="44">
          <cell r="C44" t="str">
            <v>UPA TORRÕES - CG Nº 009/2022</v>
          </cell>
          <cell r="E44" t="str">
            <v>3.12 - Material Hospitalar</v>
          </cell>
          <cell r="F44">
            <v>11449180000290</v>
          </cell>
          <cell r="G44" t="str">
            <v>DPROSMED DISTRIBUIDORA DE PRODUTOS MEDICO-HOSPITALAR LTDA</v>
          </cell>
          <cell r="H44" t="str">
            <v>B</v>
          </cell>
          <cell r="I44" t="str">
            <v>S</v>
          </cell>
          <cell r="J44" t="str">
            <v>31290</v>
          </cell>
          <cell r="K44">
            <v>46059</v>
          </cell>
          <cell r="L44" t="str">
            <v>26260211449180000290550010000312901000738345</v>
          </cell>
          <cell r="M44" t="str">
            <v>26 -  Pernambuco</v>
          </cell>
          <cell r="N44">
            <v>35.5</v>
          </cell>
        </row>
        <row r="45">
          <cell r="C45" t="str">
            <v>UPA TORRÕES - CG Nº 009/2022</v>
          </cell>
          <cell r="E45" t="str">
            <v>3.12 - Material Hospitalar</v>
          </cell>
          <cell r="F45">
            <v>11449180000290</v>
          </cell>
          <cell r="G45" t="str">
            <v>DPROSMED DISTRIBUIDORA DE PRODUTOS MEDICO-HOSPITALAR LTDA</v>
          </cell>
          <cell r="H45" t="str">
            <v>B</v>
          </cell>
          <cell r="I45" t="str">
            <v>S</v>
          </cell>
          <cell r="J45" t="str">
            <v>31403</v>
          </cell>
          <cell r="K45">
            <v>46064</v>
          </cell>
          <cell r="L45" t="str">
            <v>26260211449180000290550010000314031000741422</v>
          </cell>
          <cell r="M45" t="str">
            <v>26 -  Pernambuco</v>
          </cell>
          <cell r="N45">
            <v>620</v>
          </cell>
        </row>
        <row r="46">
          <cell r="C46" t="str">
            <v>UPA TORRÕES - CG Nº 009/2022</v>
          </cell>
          <cell r="E46" t="str">
            <v>3.12 - Material Hospitalar</v>
          </cell>
          <cell r="F46">
            <v>58426628000990</v>
          </cell>
          <cell r="G46" t="str">
            <v xml:space="preserve">SAMTRONIC INDUSTRIA E COMERCIO LTDA </v>
          </cell>
          <cell r="H46" t="str">
            <v>B</v>
          </cell>
          <cell r="I46" t="str">
            <v>S</v>
          </cell>
          <cell r="J46" t="str">
            <v>5494</v>
          </cell>
          <cell r="K46">
            <v>46058</v>
          </cell>
          <cell r="L46" t="str">
            <v>26260258426628000990550010000054941681980310</v>
          </cell>
          <cell r="M46" t="str">
            <v>26 -  Pernambuco</v>
          </cell>
          <cell r="N46">
            <v>7000</v>
          </cell>
        </row>
        <row r="47">
          <cell r="C47" t="str">
            <v>UPA TORRÕES - CG Nº 009/2022</v>
          </cell>
          <cell r="E47" t="str">
            <v>3.12 - Material Hospitalar</v>
          </cell>
          <cell r="F47">
            <v>51680172000194</v>
          </cell>
          <cell r="G47" t="str">
            <v>GOOD MED SURGICAL LTDA</v>
          </cell>
          <cell r="H47" t="str">
            <v>B</v>
          </cell>
          <cell r="I47" t="str">
            <v>S</v>
          </cell>
          <cell r="J47" t="str">
            <v>4685</v>
          </cell>
          <cell r="K47">
            <v>46065</v>
          </cell>
          <cell r="L47" t="str">
            <v>26260251680172000194550010000046851907612373</v>
          </cell>
          <cell r="M47" t="str">
            <v>26 -  Pernambuco</v>
          </cell>
          <cell r="N47">
            <v>507</v>
          </cell>
        </row>
        <row r="48">
          <cell r="C48" t="str">
            <v>UPA TORRÕES - CG Nº 009/2022</v>
          </cell>
          <cell r="E48" t="str">
            <v>3.12 - Material Hospitalar</v>
          </cell>
          <cell r="F48">
            <v>61418042000131</v>
          </cell>
          <cell r="G48" t="str">
            <v>CIRURGICA FERNANDES C.MAT.CIR.HO.SO.LTDA</v>
          </cell>
          <cell r="H48" t="str">
            <v>B</v>
          </cell>
          <cell r="I48" t="str">
            <v>S</v>
          </cell>
          <cell r="J48" t="str">
            <v>1955932</v>
          </cell>
          <cell r="K48">
            <v>46058</v>
          </cell>
          <cell r="L48" t="str">
            <v>35260261418042000131550040019559321614498501</v>
          </cell>
          <cell r="M48" t="str">
            <v>35 -  São Paulo</v>
          </cell>
          <cell r="N48">
            <v>8924.26</v>
          </cell>
        </row>
        <row r="49">
          <cell r="C49" t="str">
            <v>UPA TORRÕES - CG Nº 009/2022</v>
          </cell>
          <cell r="E49" t="str">
            <v>3.12 - Material Hospitalar</v>
          </cell>
          <cell r="F49">
            <v>10779833000156</v>
          </cell>
          <cell r="G49" t="str">
            <v>MEDICAL MERCANTIL DE APARELHAGEM MEDICA LTDA</v>
          </cell>
          <cell r="H49" t="str">
            <v>B</v>
          </cell>
          <cell r="I49" t="str">
            <v>S</v>
          </cell>
          <cell r="J49" t="str">
            <v>665511</v>
          </cell>
          <cell r="K49">
            <v>46065</v>
          </cell>
          <cell r="L49" t="str">
            <v>26260210779833000156550010006655111667537002</v>
          </cell>
          <cell r="M49" t="str">
            <v>26 -  Pernambuco</v>
          </cell>
          <cell r="N49">
            <v>167.77</v>
          </cell>
        </row>
        <row r="50">
          <cell r="C50" t="str">
            <v>UPA TORRÕES - CG Nº 009/2022</v>
          </cell>
          <cell r="E50" t="str">
            <v>3.12 - Material Hospitalar</v>
          </cell>
          <cell r="F50">
            <v>11449180000290</v>
          </cell>
          <cell r="G50" t="str">
            <v>DPROSMED DISTRIBUIDORA DE PRODUTOS MEDICO-HOSPITALAR LTDA</v>
          </cell>
          <cell r="H50" t="str">
            <v>B</v>
          </cell>
          <cell r="I50" t="str">
            <v>S</v>
          </cell>
          <cell r="J50" t="str">
            <v>31547</v>
          </cell>
          <cell r="K50">
            <v>46072</v>
          </cell>
          <cell r="L50" t="str">
            <v>26260211449180000290550010000315471000745436</v>
          </cell>
          <cell r="M50" t="str">
            <v>26 -  Pernambuco</v>
          </cell>
          <cell r="N50">
            <v>210</v>
          </cell>
        </row>
        <row r="51">
          <cell r="C51" t="str">
            <v>UPA TORRÕES - CG Nº 009/2022</v>
          </cell>
          <cell r="E51" t="str">
            <v>3.12 - Material Hospitalar</v>
          </cell>
          <cell r="F51">
            <v>21381761000100</v>
          </cell>
          <cell r="G51" t="str">
            <v>SIX DISTRIBUIDORA HOSPITALAR LTDA</v>
          </cell>
          <cell r="H51" t="str">
            <v>B</v>
          </cell>
          <cell r="I51" t="str">
            <v>S</v>
          </cell>
          <cell r="J51" t="str">
            <v>86685</v>
          </cell>
          <cell r="K51">
            <v>46076</v>
          </cell>
          <cell r="L51" t="str">
            <v>26260221381761000100550010000866851523192634</v>
          </cell>
          <cell r="M51" t="str">
            <v>26 -  Pernambuco</v>
          </cell>
          <cell r="N51">
            <v>444.36</v>
          </cell>
        </row>
        <row r="52">
          <cell r="C52" t="str">
            <v>UPA TORRÕES - CG Nº 009/2022</v>
          </cell>
          <cell r="E52" t="str">
            <v>3.12 - Material Hospitalar</v>
          </cell>
          <cell r="F52">
            <v>10779833000156</v>
          </cell>
          <cell r="G52" t="str">
            <v>MEDICAL MERCANTIL DE APARELHAGEM MEDICA LTDA</v>
          </cell>
          <cell r="H52" t="str">
            <v>B</v>
          </cell>
          <cell r="I52" t="str">
            <v>S</v>
          </cell>
          <cell r="J52" t="str">
            <v>666096</v>
          </cell>
          <cell r="K52">
            <v>46076</v>
          </cell>
          <cell r="L52" t="str">
            <v>26260210779833000156550010006660961668122005</v>
          </cell>
          <cell r="M52" t="str">
            <v>26 -  Pernambuco</v>
          </cell>
          <cell r="N52">
            <v>308</v>
          </cell>
        </row>
        <row r="53">
          <cell r="E53" t="str">
            <v/>
          </cell>
        </row>
        <row r="54">
          <cell r="C54" t="str">
            <v>UPA TORRÕES - CG Nº 009/2022</v>
          </cell>
          <cell r="E54" t="str">
            <v>3.4 - Material Farmacológico</v>
          </cell>
          <cell r="F54">
            <v>67729178000653</v>
          </cell>
          <cell r="G54" t="str">
            <v>COMERCIAL  CIRURGICA RIOCLARENSE  LTDA</v>
          </cell>
          <cell r="H54" t="str">
            <v>B</v>
          </cell>
          <cell r="I54" t="str">
            <v>S</v>
          </cell>
          <cell r="J54" t="str">
            <v>125489</v>
          </cell>
          <cell r="K54">
            <v>46058</v>
          </cell>
          <cell r="L54" t="str">
            <v>26260267729178000653550010001254891999211516</v>
          </cell>
          <cell r="M54" t="str">
            <v>26 -  Pernambuco</v>
          </cell>
          <cell r="N54">
            <v>4533.6099999999997</v>
          </cell>
        </row>
        <row r="55">
          <cell r="C55" t="str">
            <v>UPA TORRÕES - CG Nº 009/2022</v>
          </cell>
          <cell r="E55" t="str">
            <v>3.4 - Material Farmacológico</v>
          </cell>
          <cell r="F55">
            <v>12882932000194</v>
          </cell>
          <cell r="G55" t="str">
            <v>EXOMED COMERCIO ATACDISTA DE MEDICAMENTOS LTDA</v>
          </cell>
          <cell r="H55" t="str">
            <v>B</v>
          </cell>
          <cell r="I55" t="str">
            <v>S</v>
          </cell>
          <cell r="J55" t="str">
            <v>196932</v>
          </cell>
          <cell r="K55">
            <v>46058</v>
          </cell>
          <cell r="L55" t="str">
            <v>26260212882932000194550010001969321824035384</v>
          </cell>
          <cell r="M55" t="str">
            <v>26 -  Pernambuco</v>
          </cell>
          <cell r="N55">
            <v>6661.2</v>
          </cell>
        </row>
        <row r="56">
          <cell r="C56" t="str">
            <v>UPA TORRÕES - CG Nº 009/2022</v>
          </cell>
          <cell r="E56" t="str">
            <v>3.4 - Material Farmacológico</v>
          </cell>
          <cell r="F56">
            <v>8674752000140</v>
          </cell>
          <cell r="G56" t="str">
            <v>CIRURGICA MONTEBELLO LTDA</v>
          </cell>
          <cell r="H56" t="str">
            <v>B</v>
          </cell>
          <cell r="I56" t="str">
            <v>S</v>
          </cell>
          <cell r="J56" t="str">
            <v>251354</v>
          </cell>
          <cell r="K56">
            <v>46057</v>
          </cell>
          <cell r="L56" t="str">
            <v>26260208674752000140550010002513541608653987</v>
          </cell>
          <cell r="M56" t="str">
            <v>26 -  Pernambuco</v>
          </cell>
          <cell r="N56">
            <v>609.91999999999996</v>
          </cell>
        </row>
        <row r="57">
          <cell r="C57" t="str">
            <v>UPA TORRÕES - CG Nº 009/2022</v>
          </cell>
          <cell r="E57" t="str">
            <v>3.4 - Material Farmacológico</v>
          </cell>
          <cell r="F57">
            <v>21381761000100</v>
          </cell>
          <cell r="G57" t="str">
            <v>SIX DISTRIBUIDORA HOSPITALAR LTDA</v>
          </cell>
          <cell r="H57" t="str">
            <v>B</v>
          </cell>
          <cell r="I57" t="str">
            <v>S</v>
          </cell>
          <cell r="J57" t="str">
            <v>86136</v>
          </cell>
          <cell r="K57">
            <v>46057</v>
          </cell>
          <cell r="L57" t="str">
            <v>26260221381761000100550010000861361557232106</v>
          </cell>
          <cell r="M57" t="str">
            <v>26 -  Pernambuco</v>
          </cell>
          <cell r="N57">
            <v>5118.3999999999996</v>
          </cell>
        </row>
        <row r="58">
          <cell r="C58" t="str">
            <v>UPA TORRÕES - CG Nº 009/2022</v>
          </cell>
          <cell r="E58" t="str">
            <v>3.4 - Material Farmacológico</v>
          </cell>
          <cell r="F58">
            <v>11149180000100</v>
          </cell>
          <cell r="G58" t="str">
            <v>DPROSMED DISTRIBUIDORA DE PRODUTOS MEDICO-HOSPITALAR LTDA</v>
          </cell>
          <cell r="H58" t="str">
            <v>B</v>
          </cell>
          <cell r="I58" t="str">
            <v>S</v>
          </cell>
          <cell r="J58" t="str">
            <v>90946</v>
          </cell>
          <cell r="K58">
            <v>46057</v>
          </cell>
          <cell r="L58" t="str">
            <v>26260211449180000100550010000909461000736268</v>
          </cell>
          <cell r="M58" t="str">
            <v>26 -  Pernambuco</v>
          </cell>
          <cell r="N58">
            <v>2026.1</v>
          </cell>
        </row>
        <row r="59">
          <cell r="C59" t="str">
            <v>UPA TORRÕES - CG Nº 009/2022</v>
          </cell>
          <cell r="E59" t="str">
            <v>3.4 - Material Farmacológico</v>
          </cell>
          <cell r="F59">
            <v>67729178000653</v>
          </cell>
          <cell r="G59" t="str">
            <v>COMERCIAL  CIRURGICA RIOCLARENSE  LTDA</v>
          </cell>
          <cell r="H59" t="str">
            <v>B</v>
          </cell>
          <cell r="I59" t="str">
            <v>S</v>
          </cell>
          <cell r="J59" t="str">
            <v>125665</v>
          </cell>
          <cell r="K59">
            <v>46148</v>
          </cell>
          <cell r="L59" t="str">
            <v>26260267729178000653550010001256651393732911</v>
          </cell>
          <cell r="M59" t="str">
            <v>26 -  Pernambuco</v>
          </cell>
          <cell r="N59">
            <v>1637.85</v>
          </cell>
        </row>
        <row r="60">
          <cell r="C60" t="str">
            <v>UPA TORRÕES - CG Nº 009/2022</v>
          </cell>
          <cell r="E60" t="str">
            <v>3.4 - Material Farmacológico</v>
          </cell>
          <cell r="F60">
            <v>30553793000137</v>
          </cell>
          <cell r="G60" t="str">
            <v>JASMED DISTRIBUIDORA DE MEDICAMENTOS LTDA</v>
          </cell>
          <cell r="H60" t="str">
            <v>B</v>
          </cell>
          <cell r="I60" t="str">
            <v>S</v>
          </cell>
          <cell r="J60" t="str">
            <v>3404</v>
          </cell>
          <cell r="K60">
            <v>46057</v>
          </cell>
          <cell r="L60" t="str">
            <v>26260230553793000137550010000034041000020002</v>
          </cell>
          <cell r="M60" t="str">
            <v>26 -  Pernambuco</v>
          </cell>
          <cell r="N60">
            <v>357</v>
          </cell>
        </row>
        <row r="61">
          <cell r="C61" t="str">
            <v>UPA TORRÕES - CG Nº 009/2022</v>
          </cell>
          <cell r="E61" t="str">
            <v>3.4 - Material Farmacológico</v>
          </cell>
          <cell r="F61">
            <v>35753111000153</v>
          </cell>
          <cell r="G61" t="str">
            <v xml:space="preserve">NORD PRODUTOS EM SAUDE LTDA </v>
          </cell>
          <cell r="H61" t="str">
            <v>B</v>
          </cell>
          <cell r="I61" t="str">
            <v>S</v>
          </cell>
          <cell r="J61" t="str">
            <v>56529</v>
          </cell>
          <cell r="K61">
            <v>46058</v>
          </cell>
          <cell r="L61" t="str">
            <v>26260253753111000153550010000565291416210836</v>
          </cell>
          <cell r="M61" t="str">
            <v>26 -  Pernambuco</v>
          </cell>
          <cell r="N61">
            <v>8573</v>
          </cell>
        </row>
        <row r="62">
          <cell r="C62" t="str">
            <v>UPA TORRÕES - CG Nº 009/2022</v>
          </cell>
          <cell r="E62" t="str">
            <v>3.4 - Material Farmacológico</v>
          </cell>
          <cell r="F62">
            <v>3817043000152</v>
          </cell>
          <cell r="G62" t="str">
            <v xml:space="preserve">PHARMAPLUS LTDA </v>
          </cell>
          <cell r="H62" t="str">
            <v>B</v>
          </cell>
          <cell r="I62" t="str">
            <v>S</v>
          </cell>
          <cell r="J62" t="str">
            <v>89912</v>
          </cell>
          <cell r="K62">
            <v>46057</v>
          </cell>
          <cell r="L62" t="str">
            <v>26260203817043000152550010000899121196209105</v>
          </cell>
          <cell r="M62" t="str">
            <v>26 -  Pernambuco</v>
          </cell>
          <cell r="N62">
            <v>2734.37</v>
          </cell>
        </row>
        <row r="63">
          <cell r="C63" t="str">
            <v>UPA TORRÕES - CG Nº 009/2022</v>
          </cell>
          <cell r="E63" t="str">
            <v>3.4 - Material Farmacológico</v>
          </cell>
          <cell r="F63">
            <v>3817043000152</v>
          </cell>
          <cell r="G63" t="str">
            <v xml:space="preserve">PHARMAPLUS LTDA </v>
          </cell>
          <cell r="H63" t="str">
            <v>B</v>
          </cell>
          <cell r="I63" t="str">
            <v>S</v>
          </cell>
          <cell r="J63" t="str">
            <v>89913</v>
          </cell>
          <cell r="K63">
            <v>46057</v>
          </cell>
          <cell r="L63" t="str">
            <v>26260203817043000152550010000899131181414139</v>
          </cell>
          <cell r="M63" t="str">
            <v>26 -  Pernambuco</v>
          </cell>
          <cell r="N63">
            <v>4290</v>
          </cell>
        </row>
        <row r="64">
          <cell r="C64" t="str">
            <v>UPA TORRÕES - CG Nº 009/2022</v>
          </cell>
          <cell r="E64" t="str">
            <v>3.4 - Material Farmacológico</v>
          </cell>
          <cell r="F64">
            <v>3817043000152</v>
          </cell>
          <cell r="G64" t="str">
            <v xml:space="preserve">PHARMAPLUS LTDA </v>
          </cell>
          <cell r="H64" t="str">
            <v>B</v>
          </cell>
          <cell r="I64" t="str">
            <v>S</v>
          </cell>
          <cell r="J64" t="str">
            <v>89929</v>
          </cell>
          <cell r="K64">
            <v>46058</v>
          </cell>
          <cell r="L64" t="str">
            <v>26260203817043000152550010000899291109215214</v>
          </cell>
          <cell r="M64" t="str">
            <v>26 -  Pernambuco</v>
          </cell>
          <cell r="N64">
            <v>2674.97</v>
          </cell>
        </row>
        <row r="65">
          <cell r="C65" t="str">
            <v>UPA TORRÕES - CG Nº 009/2022</v>
          </cell>
          <cell r="E65" t="str">
            <v>3.4 - Material Farmacológico</v>
          </cell>
          <cell r="F65">
            <v>22580510000118</v>
          </cell>
          <cell r="G65" t="str">
            <v xml:space="preserve">UNIFAR DISTRIBUIDORA DE MEDICAMENTOS LTDA </v>
          </cell>
          <cell r="H65" t="str">
            <v>B</v>
          </cell>
          <cell r="I65" t="str">
            <v>S</v>
          </cell>
          <cell r="J65" t="str">
            <v>75307</v>
          </cell>
          <cell r="K65">
            <v>46058</v>
          </cell>
          <cell r="L65" t="str">
            <v>26260222580510000118550010000753071000643135</v>
          </cell>
          <cell r="M65" t="str">
            <v>26 -  Pernambuco</v>
          </cell>
          <cell r="N65">
            <v>705.6</v>
          </cell>
        </row>
        <row r="66">
          <cell r="C66" t="str">
            <v>UPA TORRÕES - CG Nº 009/2022</v>
          </cell>
          <cell r="E66" t="str">
            <v>3.4 - Material Farmacológico</v>
          </cell>
          <cell r="F66">
            <v>12882932000194</v>
          </cell>
          <cell r="G66" t="str">
            <v>EXOMED COMERCIO ATACDISTA DE MEDICAMENTOS LTDA</v>
          </cell>
          <cell r="H66" t="str">
            <v>B</v>
          </cell>
          <cell r="I66" t="str">
            <v>S</v>
          </cell>
          <cell r="J66" t="str">
            <v>197003</v>
          </cell>
          <cell r="K66">
            <v>46059</v>
          </cell>
          <cell r="L66" t="str">
            <v>26260212882932000194550010001970031086478262</v>
          </cell>
          <cell r="M66" t="str">
            <v>26 -  Pernambuco</v>
          </cell>
          <cell r="N66">
            <v>785</v>
          </cell>
        </row>
        <row r="67">
          <cell r="C67" t="str">
            <v>UPA TORRÕES - CG Nº 009/2022</v>
          </cell>
          <cell r="E67" t="str">
            <v>3.4 - Material Farmacológico</v>
          </cell>
          <cell r="F67">
            <v>39500546000147</v>
          </cell>
          <cell r="G67" t="str">
            <v>REC HOSPITALAR LTDA</v>
          </cell>
          <cell r="H67" t="str">
            <v>B</v>
          </cell>
          <cell r="I67" t="str">
            <v>S</v>
          </cell>
          <cell r="J67" t="str">
            <v>4161</v>
          </cell>
          <cell r="K67">
            <v>46057</v>
          </cell>
          <cell r="L67" t="str">
            <v>26260239500546000147550010000041611121098902</v>
          </cell>
          <cell r="M67" t="str">
            <v>26 -  Pernambuco</v>
          </cell>
          <cell r="N67">
            <v>4391.6499999999996</v>
          </cell>
        </row>
        <row r="68">
          <cell r="C68" t="str">
            <v>UPA TORRÕES - CG Nº 009/2022</v>
          </cell>
          <cell r="E68" t="str">
            <v>3.4 - Material Farmacológico</v>
          </cell>
          <cell r="F68">
            <v>8778201000126</v>
          </cell>
          <cell r="G68" t="str">
            <v>DROGAFONTE LTDA</v>
          </cell>
          <cell r="H68" t="str">
            <v>B</v>
          </cell>
          <cell r="I68" t="str">
            <v>S</v>
          </cell>
          <cell r="J68" t="str">
            <v>527307</v>
          </cell>
          <cell r="K68">
            <v>46058</v>
          </cell>
          <cell r="L68" t="str">
            <v>26260208778201000126550010005273071099860833</v>
          </cell>
          <cell r="M68" t="str">
            <v>26 -  Pernambuco</v>
          </cell>
          <cell r="N68">
            <v>18197.41</v>
          </cell>
        </row>
        <row r="69">
          <cell r="C69" t="str">
            <v>UPA TORRÕES - CG Nº 009/2022</v>
          </cell>
          <cell r="E69" t="str">
            <v>3.4 - Material Farmacológico</v>
          </cell>
          <cell r="F69">
            <v>8778201000126</v>
          </cell>
          <cell r="G69" t="str">
            <v>DROGAFONTE LTDA</v>
          </cell>
          <cell r="H69" t="str">
            <v>B</v>
          </cell>
          <cell r="I69" t="str">
            <v>S</v>
          </cell>
          <cell r="J69" t="str">
            <v>527433</v>
          </cell>
          <cell r="K69">
            <v>46059</v>
          </cell>
          <cell r="L69" t="str">
            <v>26260208778201000126550010005274331074504850</v>
          </cell>
          <cell r="M69" t="str">
            <v>26 -  Pernambuco</v>
          </cell>
          <cell r="N69">
            <v>468</v>
          </cell>
        </row>
        <row r="70">
          <cell r="C70" t="str">
            <v>UPA TORRÕES - CG Nº 009/2022</v>
          </cell>
          <cell r="E70" t="str">
            <v>3.4 - Material Farmacológico</v>
          </cell>
          <cell r="F70">
            <v>35753111000153</v>
          </cell>
          <cell r="G70" t="str">
            <v xml:space="preserve">NORD PRODUTOS EM SAUDE LTDA </v>
          </cell>
          <cell r="H70" t="str">
            <v>B</v>
          </cell>
          <cell r="I70" t="str">
            <v>S</v>
          </cell>
          <cell r="J70" t="str">
            <v>56696</v>
          </cell>
          <cell r="K70">
            <v>46063</v>
          </cell>
          <cell r="L70" t="str">
            <v>26260235753111000153550010000566961016280401</v>
          </cell>
          <cell r="M70" t="str">
            <v>26 -  Pernambuco</v>
          </cell>
          <cell r="N70">
            <v>5049</v>
          </cell>
        </row>
        <row r="71">
          <cell r="C71" t="str">
            <v>UPA TORRÕES - CG Nº 009/2022</v>
          </cell>
          <cell r="E71" t="str">
            <v>3.4 - Material Farmacológico</v>
          </cell>
          <cell r="F71">
            <v>3817043000152</v>
          </cell>
          <cell r="G71" t="str">
            <v xml:space="preserve">PHARMAPLUS LTDA </v>
          </cell>
          <cell r="H71" t="str">
            <v>B</v>
          </cell>
          <cell r="I71" t="str">
            <v>S</v>
          </cell>
          <cell r="J71" t="str">
            <v>90011</v>
          </cell>
          <cell r="K71">
            <v>46059</v>
          </cell>
          <cell r="L71" t="str">
            <v>26260203817043000152550010000900111150792157</v>
          </cell>
          <cell r="M71" t="str">
            <v>26 -  Pernambuco</v>
          </cell>
          <cell r="N71">
            <v>961.65</v>
          </cell>
        </row>
        <row r="72">
          <cell r="C72" t="str">
            <v>UPA TORRÕES - CG Nº 009/2022</v>
          </cell>
          <cell r="E72" t="str">
            <v>3.4 - Material Farmacológico</v>
          </cell>
          <cell r="F72">
            <v>3817043000152</v>
          </cell>
          <cell r="G72" t="str">
            <v xml:space="preserve">PHARMAPLUS LTDA </v>
          </cell>
          <cell r="H72" t="str">
            <v>B</v>
          </cell>
          <cell r="I72" t="str">
            <v>S</v>
          </cell>
          <cell r="J72" t="str">
            <v>90012</v>
          </cell>
          <cell r="K72">
            <v>46059</v>
          </cell>
          <cell r="L72" t="str">
            <v>26260203817043000152550010000900121119218891</v>
          </cell>
          <cell r="M72" t="str">
            <v>26 -  Pernambuco</v>
          </cell>
          <cell r="N72">
            <v>828</v>
          </cell>
        </row>
        <row r="73">
          <cell r="C73" t="str">
            <v>UPA TORRÕES - CG Nº 009/2022</v>
          </cell>
          <cell r="E73" t="str">
            <v>3.4 - Material Farmacológico</v>
          </cell>
          <cell r="F73">
            <v>11449180000100</v>
          </cell>
          <cell r="G73" t="str">
            <v>DPROSMED DISTRIBUIDORA DE PRODUTOS MEDICO-HOSPITALAR LTDA</v>
          </cell>
          <cell r="H73" t="str">
            <v>B</v>
          </cell>
          <cell r="I73" t="str">
            <v>S</v>
          </cell>
          <cell r="J73" t="str">
            <v>91268</v>
          </cell>
          <cell r="K73">
            <v>46064</v>
          </cell>
          <cell r="L73" t="str">
            <v>26260211449180000100550010000912681000741540</v>
          </cell>
          <cell r="M73" t="str">
            <v>26 -  Pernambuco</v>
          </cell>
          <cell r="N73">
            <v>323.82</v>
          </cell>
        </row>
        <row r="74">
          <cell r="C74" t="str">
            <v>UPA TORRÕES - CG Nº 009/2022</v>
          </cell>
          <cell r="E74" t="str">
            <v>3.4 - Material Farmacológico</v>
          </cell>
          <cell r="F74">
            <v>10779833000156</v>
          </cell>
          <cell r="G74" t="str">
            <v>MEDICAL MERCANTIL DE APARELHAGEM MEDICA LTDA</v>
          </cell>
          <cell r="H74" t="str">
            <v>B</v>
          </cell>
          <cell r="I74" t="str">
            <v>S</v>
          </cell>
          <cell r="J74" t="str">
            <v>665427</v>
          </cell>
          <cell r="K74">
            <v>46065</v>
          </cell>
          <cell r="L74" t="str">
            <v>26260210779833000156550010006654271667453008</v>
          </cell>
          <cell r="M74" t="str">
            <v>26 -  Pernambuco</v>
          </cell>
          <cell r="N74">
            <v>361.49</v>
          </cell>
        </row>
        <row r="75">
          <cell r="E75" t="str">
            <v/>
          </cell>
        </row>
        <row r="76">
          <cell r="C76" t="str">
            <v>UPA TORRÕES - CG Nº 009/2022</v>
          </cell>
          <cell r="E76" t="str">
            <v>3.14 - Alimentação Preparada</v>
          </cell>
          <cell r="F76">
            <v>1687725000162</v>
          </cell>
          <cell r="G76" t="str">
            <v>CENTRO ESPECIALIZADO EM NUTRICAO ENTEREAL OU PARENTERAL</v>
          </cell>
          <cell r="H76" t="str">
            <v>B</v>
          </cell>
          <cell r="I76" t="str">
            <v>S</v>
          </cell>
          <cell r="J76" t="str">
            <v>64791</v>
          </cell>
          <cell r="K76">
            <v>46064</v>
          </cell>
          <cell r="L76" t="str">
            <v>26260201687725000162550010000647911601326704</v>
          </cell>
          <cell r="M76" t="str">
            <v>26 -  Pernambuco</v>
          </cell>
          <cell r="N76">
            <v>366.6</v>
          </cell>
        </row>
        <row r="77">
          <cell r="E77" t="str">
            <v/>
          </cell>
        </row>
        <row r="78">
          <cell r="C78" t="str">
            <v>UPA TORRÕES - CG Nº 009/2022</v>
          </cell>
          <cell r="E78" t="str">
            <v>3.2 - Gás e Outros Materiais Engarrafados</v>
          </cell>
          <cell r="F78">
            <v>24380578002041</v>
          </cell>
          <cell r="G78" t="str">
            <v>WHITE MARTINS GASES INDUTRIAIS DO NORDESTE LTDA</v>
          </cell>
          <cell r="H78" t="str">
            <v>B</v>
          </cell>
          <cell r="I78" t="str">
            <v>S</v>
          </cell>
          <cell r="J78" t="str">
            <v>1972</v>
          </cell>
          <cell r="K78">
            <v>46054</v>
          </cell>
          <cell r="L78" t="str">
            <v>26260224380578002041556070000019721173252131</v>
          </cell>
          <cell r="M78" t="str">
            <v>26 -  Pernambuco</v>
          </cell>
          <cell r="N78">
            <v>315.18</v>
          </cell>
        </row>
        <row r="79">
          <cell r="C79" t="str">
            <v>UPA TORRÕES - CG Nº 009/2022</v>
          </cell>
          <cell r="E79" t="str">
            <v>3.2 - Gás e Outros Materiais Engarrafados</v>
          </cell>
          <cell r="F79">
            <v>24380578002041</v>
          </cell>
          <cell r="G79" t="str">
            <v>WHITE MARTINS GASES INDUTRIAIS DO NORDESTE LTDA</v>
          </cell>
          <cell r="H79" t="str">
            <v>B</v>
          </cell>
          <cell r="I79" t="str">
            <v>S</v>
          </cell>
          <cell r="J79" t="str">
            <v>2983</v>
          </cell>
          <cell r="K79">
            <v>46047</v>
          </cell>
          <cell r="L79" t="str">
            <v>26260124380578002041556140000029831794659275</v>
          </cell>
          <cell r="M79" t="str">
            <v>26 -  Pernambuco</v>
          </cell>
          <cell r="N79">
            <v>315.18</v>
          </cell>
        </row>
        <row r="80">
          <cell r="C80" t="str">
            <v>UPA TORRÕES - CG Nº 009/2022</v>
          </cell>
          <cell r="E80" t="str">
            <v>3.2 - Gás e Outros Materiais Engarrafados</v>
          </cell>
          <cell r="F80">
            <v>24380578002203</v>
          </cell>
          <cell r="G80" t="str">
            <v>WHITE MARTINS GASES INDUTRIAIS DO NORDESTE LTDA</v>
          </cell>
          <cell r="H80" t="str">
            <v>B</v>
          </cell>
          <cell r="I80" t="str">
            <v>S</v>
          </cell>
          <cell r="J80" t="str">
            <v>936</v>
          </cell>
          <cell r="K80">
            <v>46063</v>
          </cell>
          <cell r="L80" t="str">
            <v>26260224380578002203556140000009361572437322</v>
          </cell>
          <cell r="M80" t="str">
            <v>26 -  Pernambuco</v>
          </cell>
          <cell r="N80">
            <v>5015.7</v>
          </cell>
        </row>
        <row r="81">
          <cell r="C81" t="str">
            <v>UPA TORRÕES - CG Nº 009/2022</v>
          </cell>
          <cell r="E81" t="str">
            <v>3.2 - Gás e Outros Materiais Engarrafados</v>
          </cell>
          <cell r="F81">
            <v>24380578002041</v>
          </cell>
          <cell r="G81" t="str">
            <v>WHITE MARTINS GASES INDUTRIAIS DO NORDESTE LTDA</v>
          </cell>
          <cell r="H81" t="str">
            <v>B</v>
          </cell>
          <cell r="I81" t="str">
            <v>S</v>
          </cell>
          <cell r="J81" t="str">
            <v>14291</v>
          </cell>
          <cell r="K81">
            <v>46070</v>
          </cell>
          <cell r="L81" t="str">
            <v>26260224380578002204155603000014291180620846</v>
          </cell>
          <cell r="M81" t="str">
            <v>26 -  Pernambuco</v>
          </cell>
          <cell r="N81">
            <v>472.77</v>
          </cell>
        </row>
        <row r="82">
          <cell r="C82" t="str">
            <v>UPA TORRÕES - CG Nº 009/2022</v>
          </cell>
          <cell r="E82" t="str">
            <v>3.2 - Gás e Outros Materiais Engarrafados</v>
          </cell>
          <cell r="F82">
            <v>24380578002203</v>
          </cell>
          <cell r="G82" t="str">
            <v>WHITE MARTINS GASES INDUTRIAIS DO NORDESTE LTDA</v>
          </cell>
          <cell r="H82" t="str">
            <v>B</v>
          </cell>
          <cell r="I82" t="str">
            <v>S</v>
          </cell>
          <cell r="J82" t="str">
            <v>1919</v>
          </cell>
          <cell r="K82">
            <v>46071</v>
          </cell>
          <cell r="L82" t="str">
            <v>26260224380578002203556020000019191373013242</v>
          </cell>
          <cell r="M82" t="str">
            <v>26 -  Pernambuco</v>
          </cell>
          <cell r="N82">
            <v>3927.8</v>
          </cell>
        </row>
        <row r="83">
          <cell r="C83" t="str">
            <v>UPA TORRÕES - CG Nº 009/2022</v>
          </cell>
          <cell r="E83" t="str">
            <v>3.2 - Gás e Outros Materiais Engarrafados</v>
          </cell>
          <cell r="F83">
            <v>24380578002041</v>
          </cell>
          <cell r="G83" t="str">
            <v>WHITE MARTINS GASES INDUTRIAIS DO NORDESTE LTDA</v>
          </cell>
          <cell r="H83" t="str">
            <v>B</v>
          </cell>
          <cell r="I83" t="str">
            <v>S</v>
          </cell>
          <cell r="J83" t="str">
            <v>9256</v>
          </cell>
          <cell r="K83">
            <v>46075</v>
          </cell>
          <cell r="L83" t="str">
            <v>26260224380578002041556000000092561688946699</v>
          </cell>
          <cell r="M83" t="str">
            <v>26 -  Pernambuco</v>
          </cell>
          <cell r="N83">
            <v>315.18</v>
          </cell>
        </row>
        <row r="84">
          <cell r="C84" t="str">
            <v>UPA TORRÕES - CG Nº 009/2022</v>
          </cell>
          <cell r="E84" t="str">
            <v>3.2 - Gás e Outros Materiais Engarrafados</v>
          </cell>
          <cell r="F84">
            <v>24380578002041</v>
          </cell>
          <cell r="G84" t="str">
            <v>WHITE MARTINS GASES INDUTRIAIS DO NORDESTE LTDA</v>
          </cell>
          <cell r="H84" t="str">
            <v>B</v>
          </cell>
          <cell r="I84" t="str">
            <v>S</v>
          </cell>
          <cell r="J84" t="str">
            <v>4211</v>
          </cell>
          <cell r="K84">
            <v>46078</v>
          </cell>
          <cell r="L84" t="str">
            <v>26260224380578002041556130000042111966633758</v>
          </cell>
          <cell r="M84" t="str">
            <v>26 -  Pernambuco</v>
          </cell>
          <cell r="N84">
            <v>157.59</v>
          </cell>
        </row>
        <row r="85">
          <cell r="C85" t="str">
            <v>UPA TORRÕES - CG Nº 009/2022</v>
          </cell>
          <cell r="E85" t="str">
            <v>3.2 - Gás e Outros Materiais Engarrafados</v>
          </cell>
          <cell r="F85">
            <v>24380578002203</v>
          </cell>
          <cell r="G85" t="str">
            <v>WHITE MARTINS GASES INDUTRIAIS DO NORDESTE LTDA</v>
          </cell>
          <cell r="H85" t="str">
            <v>B</v>
          </cell>
          <cell r="I85" t="str">
            <v>S</v>
          </cell>
          <cell r="J85" t="str">
            <v>967</v>
          </cell>
          <cell r="K85">
            <v>46079</v>
          </cell>
          <cell r="L85" t="str">
            <v>26260224380578002203556140000009671677894975</v>
          </cell>
          <cell r="M85" t="str">
            <v>26 -  Pernambuco</v>
          </cell>
          <cell r="N85">
            <v>4836.5600000000004</v>
          </cell>
        </row>
        <row r="86">
          <cell r="C86" t="str">
            <v>UPA TORRÕES - CG Nº 009/2022</v>
          </cell>
          <cell r="E86" t="str">
            <v>3.2 - Gás e Outros Materiais Engarrafados</v>
          </cell>
          <cell r="F86">
            <v>24380578002041</v>
          </cell>
          <cell r="G86" t="str">
            <v>WHITE MARTINS GASES INDUTRIAIS DO NORDESTE LTDA</v>
          </cell>
          <cell r="H86" t="str">
            <v>B</v>
          </cell>
          <cell r="I86" t="str">
            <v>S</v>
          </cell>
          <cell r="J86" t="str">
            <v>9285</v>
          </cell>
          <cell r="K86">
            <v>46080</v>
          </cell>
          <cell r="L86" t="str">
            <v>26260224380578002041556000000092851541726340</v>
          </cell>
          <cell r="M86" t="str">
            <v>26 -  Pernambuco</v>
          </cell>
          <cell r="N86">
            <v>315.18</v>
          </cell>
        </row>
        <row r="87">
          <cell r="E87" t="str">
            <v/>
          </cell>
        </row>
        <row r="88">
          <cell r="C88" t="str">
            <v>UPA TORRÕES - CG Nº 009/2022</v>
          </cell>
          <cell r="E88" t="str">
            <v>3.11 - Material Laboratorial</v>
          </cell>
          <cell r="F88">
            <v>18271934000123</v>
          </cell>
          <cell r="G88" t="str">
            <v>NOVA BIOMEDICAL DIAGNOSTICOS MEDICOS E BIOTECNOLOGIA LTDA</v>
          </cell>
          <cell r="H88" t="str">
            <v>B</v>
          </cell>
          <cell r="I88" t="str">
            <v>S</v>
          </cell>
          <cell r="J88" t="str">
            <v>62527</v>
          </cell>
          <cell r="K88">
            <v>46059</v>
          </cell>
          <cell r="L88" t="str">
            <v>31260218271934000123550010000625271542783727</v>
          </cell>
          <cell r="M88" t="str">
            <v>31 -  Minas Gerais</v>
          </cell>
          <cell r="N88">
            <v>4815</v>
          </cell>
        </row>
        <row r="89">
          <cell r="E89" t="str">
            <v/>
          </cell>
          <cell r="H89" t="str">
            <v>B</v>
          </cell>
          <cell r="I89" t="str">
            <v>S</v>
          </cell>
        </row>
        <row r="90">
          <cell r="C90" t="str">
            <v>UPA TORRÕES - CG Nº 009/2022</v>
          </cell>
          <cell r="E90" t="str">
            <v>3.7 - Material de Limpeza e Produtos de Hgienização</v>
          </cell>
          <cell r="F90">
            <v>8014460000180</v>
          </cell>
          <cell r="G90" t="str">
            <v>VANPEL MAT. DE ESCRITÓRIO E INFORMATICA</v>
          </cell>
          <cell r="H90" t="str">
            <v>B</v>
          </cell>
          <cell r="I90" t="str">
            <v>S</v>
          </cell>
          <cell r="J90" t="str">
            <v>71972</v>
          </cell>
          <cell r="K90">
            <v>46058</v>
          </cell>
          <cell r="L90" t="str">
            <v>26260208014460000180550010000719721001552886</v>
          </cell>
          <cell r="M90" t="str">
            <v>26 -  Pernambuco</v>
          </cell>
          <cell r="N90">
            <v>794.88</v>
          </cell>
        </row>
        <row r="91">
          <cell r="C91" t="str">
            <v>UPA TORRÕES - CG Nº 009/2022</v>
          </cell>
          <cell r="E91" t="str">
            <v>3.7 - Material de Limpeza e Produtos de Hgienização</v>
          </cell>
          <cell r="F91">
            <v>61418042000131</v>
          </cell>
          <cell r="G91" t="str">
            <v>CIRURGICA FERNANDES C.MAT..CIRURGICO LTDA</v>
          </cell>
          <cell r="H91" t="str">
            <v>B</v>
          </cell>
          <cell r="I91" t="str">
            <v>S</v>
          </cell>
          <cell r="J91" t="str">
            <v>1957039</v>
          </cell>
          <cell r="K91">
            <v>46062</v>
          </cell>
          <cell r="L91" t="str">
            <v>35260261418042000131550040019570391832681635</v>
          </cell>
          <cell r="M91" t="str">
            <v>35 -  São Paulo</v>
          </cell>
          <cell r="N91">
            <v>29.88</v>
          </cell>
        </row>
        <row r="92">
          <cell r="C92" t="str">
            <v>UPA TORRÕES - CG Nº 009/2022</v>
          </cell>
          <cell r="E92" t="str">
            <v>3.14 - Alimentação Preparada</v>
          </cell>
          <cell r="F92">
            <v>43330918000101</v>
          </cell>
          <cell r="G92" t="str">
            <v>DISTRIBUIDORA JJ DE ALIMENTOS E COSMETICOS LTDA</v>
          </cell>
          <cell r="H92" t="str">
            <v>B</v>
          </cell>
          <cell r="I92" t="str">
            <v>S</v>
          </cell>
          <cell r="J92" t="str">
            <v>17655</v>
          </cell>
          <cell r="K92">
            <v>46059</v>
          </cell>
          <cell r="L92" t="str">
            <v>26260243330918000101550010000176551004826678</v>
          </cell>
          <cell r="M92" t="str">
            <v>26 -  Pernambuco</v>
          </cell>
          <cell r="N92">
            <v>893</v>
          </cell>
        </row>
        <row r="93">
          <cell r="C93" t="str">
            <v>UPA TORRÕES - CG Nº 009/2022</v>
          </cell>
          <cell r="E93" t="str">
            <v>3.14 - Alimentação Preparada</v>
          </cell>
          <cell r="F93">
            <v>30743270000153</v>
          </cell>
          <cell r="G93" t="str">
            <v>TRIUNFO</v>
          </cell>
          <cell r="H93" t="str">
            <v>B</v>
          </cell>
          <cell r="I93" t="str">
            <v>S</v>
          </cell>
          <cell r="J93" t="str">
            <v>36895</v>
          </cell>
          <cell r="K93">
            <v>46059</v>
          </cell>
          <cell r="L93" t="str">
            <v>26260230743270000153550010000368951690001020</v>
          </cell>
          <cell r="M93" t="str">
            <v>26 -  Pernambuco</v>
          </cell>
          <cell r="N93">
            <v>522.4</v>
          </cell>
        </row>
        <row r="94">
          <cell r="C94" t="str">
            <v>UPA TORRÕES - CG Nº 009/2022</v>
          </cell>
          <cell r="E94" t="str">
            <v>3.14 - Alimentação Preparada</v>
          </cell>
          <cell r="F94">
            <v>63481762000177</v>
          </cell>
          <cell r="G94" t="str">
            <v>CEREALISTA SÃO JOSÉ ATADO LTDA</v>
          </cell>
          <cell r="H94" t="str">
            <v>B</v>
          </cell>
          <cell r="I94" t="str">
            <v>S</v>
          </cell>
          <cell r="J94" t="str">
            <v>751</v>
          </cell>
          <cell r="K94">
            <v>46063</v>
          </cell>
          <cell r="L94" t="str">
            <v>26260263481762000177550010000007511849946267</v>
          </cell>
          <cell r="M94" t="str">
            <v>26 -  Pernambuco</v>
          </cell>
          <cell r="N94">
            <v>328.5</v>
          </cell>
        </row>
        <row r="95">
          <cell r="E95" t="str">
            <v/>
          </cell>
        </row>
        <row r="96">
          <cell r="C96" t="str">
            <v>UPA TORRÕES - CG Nº 009/2022</v>
          </cell>
          <cell r="E96" t="str">
            <v>3.14 - Alimentação Preparada</v>
          </cell>
          <cell r="F96">
            <v>28296399000119</v>
          </cell>
          <cell r="G96" t="str">
            <v>AVANNTE COMERCIO E SERVIÇOS LTDA</v>
          </cell>
          <cell r="H96" t="str">
            <v>B</v>
          </cell>
          <cell r="I96" t="str">
            <v>S</v>
          </cell>
          <cell r="J96" t="str">
            <v>1680</v>
          </cell>
          <cell r="K96">
            <v>46080</v>
          </cell>
          <cell r="L96" t="str">
            <v>26260228296399000119550010000016801000341657</v>
          </cell>
          <cell r="M96" t="str">
            <v>26 -  Pernambuco</v>
          </cell>
          <cell r="N96">
            <v>22680</v>
          </cell>
        </row>
        <row r="97">
          <cell r="C97" t="str">
            <v>UPA TORRÕES - CG Nº 009/2022</v>
          </cell>
          <cell r="E97" t="str">
            <v>3.14 - Alimentação Preparada</v>
          </cell>
          <cell r="F97">
            <v>11840014000130</v>
          </cell>
          <cell r="G97" t="str">
            <v>MACROPAC PROTEÇÃO E EMBALAGEM LTDA</v>
          </cell>
          <cell r="H97" t="str">
            <v>B</v>
          </cell>
          <cell r="I97" t="str">
            <v>S</v>
          </cell>
          <cell r="J97" t="str">
            <v>562486</v>
          </cell>
          <cell r="K97">
            <v>46057</v>
          </cell>
          <cell r="L97" t="str">
            <v>26260211840014000130550010005624861344331056</v>
          </cell>
          <cell r="M97" t="str">
            <v>26 -  Pernambuco</v>
          </cell>
          <cell r="N97">
            <v>98</v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C100" t="str">
            <v>UPA TORRÕES - CG Nº 009/2022</v>
          </cell>
          <cell r="E100" t="str">
            <v>3.14 - Alimentação Preparada</v>
          </cell>
          <cell r="F100">
            <v>49339000000100</v>
          </cell>
          <cell r="G100" t="str">
            <v>MEV COMERCIO LTDA</v>
          </cell>
          <cell r="H100" t="str">
            <v>B</v>
          </cell>
          <cell r="I100" t="str">
            <v>S</v>
          </cell>
          <cell r="J100" t="str">
            <v>2775</v>
          </cell>
          <cell r="K100">
            <v>46062</v>
          </cell>
          <cell r="L100" t="str">
            <v>26260249339000000100550020000027751006993657</v>
          </cell>
          <cell r="M100" t="str">
            <v>26 -  Pernambuco</v>
          </cell>
          <cell r="N100">
            <v>280.8</v>
          </cell>
        </row>
        <row r="101">
          <cell r="C101" t="str">
            <v>UPA TORRÕES - CG Nº 009/2022</v>
          </cell>
          <cell r="E101" t="str">
            <v>3.14 - Alimentação Preparada</v>
          </cell>
          <cell r="F101">
            <v>11840014000130</v>
          </cell>
          <cell r="G101" t="str">
            <v>MACROPAC PROTEÇÃO E EMBALAGEM LTDA</v>
          </cell>
          <cell r="H101" t="str">
            <v>B</v>
          </cell>
          <cell r="I101" t="str">
            <v>S</v>
          </cell>
          <cell r="J101" t="str">
            <v>563201</v>
          </cell>
          <cell r="K101">
            <v>46062</v>
          </cell>
          <cell r="L101" t="str">
            <v>26260211840014000130550010005632011101166366</v>
          </cell>
          <cell r="M101" t="str">
            <v>26 -  Pernambuco</v>
          </cell>
          <cell r="N101">
            <v>251</v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C104" t="str">
            <v>UPA TORRÕES - CG Nº 009/2022</v>
          </cell>
          <cell r="E104" t="str">
            <v>3.14 - Alimentação Preparada</v>
          </cell>
          <cell r="F104">
            <v>8014460000180</v>
          </cell>
          <cell r="G104" t="str">
            <v>VANPEL MAT. DE ESCRITÓRIO E INFORMATICA</v>
          </cell>
          <cell r="H104" t="str">
            <v>B</v>
          </cell>
          <cell r="I104" t="str">
            <v>S</v>
          </cell>
          <cell r="J104" t="str">
            <v>71995</v>
          </cell>
          <cell r="K104">
            <v>46059</v>
          </cell>
          <cell r="L104" t="str">
            <v>26260208014460000180550010000719951001553186</v>
          </cell>
          <cell r="M104" t="str">
            <v>26 -  Pernambuco</v>
          </cell>
          <cell r="N104">
            <v>268.5</v>
          </cell>
        </row>
        <row r="105">
          <cell r="C105" t="str">
            <v>UPA TORRÕES - CG Nº 009/2022</v>
          </cell>
          <cell r="E105" t="str">
            <v>3.14 - Alimentação Preparada</v>
          </cell>
          <cell r="F105">
            <v>63481762000177</v>
          </cell>
          <cell r="G105" t="str">
            <v>CEREALISTA SÃO JOSÉ ATADO LTDA</v>
          </cell>
          <cell r="H105" t="str">
            <v>B</v>
          </cell>
          <cell r="I105" t="str">
            <v>S</v>
          </cell>
          <cell r="J105" t="str">
            <v>751</v>
          </cell>
          <cell r="K105">
            <v>46063</v>
          </cell>
          <cell r="L105" t="str">
            <v>26260263481762000177550010000007511849946267</v>
          </cell>
          <cell r="M105" t="str">
            <v>26 -  Pernambuco</v>
          </cell>
          <cell r="N105">
            <v>876</v>
          </cell>
        </row>
        <row r="106">
          <cell r="C106" t="str">
            <v>UPA TORRÕES - CG Nº 009/2022</v>
          </cell>
          <cell r="E106" t="str">
            <v>3.6 - Material de Expediente</v>
          </cell>
          <cell r="F106">
            <v>24073694000155</v>
          </cell>
          <cell r="G106" t="str">
            <v>NAGEM</v>
          </cell>
          <cell r="H106" t="str">
            <v>B</v>
          </cell>
          <cell r="I106" t="str">
            <v>S</v>
          </cell>
          <cell r="J106" t="str">
            <v>271190</v>
          </cell>
          <cell r="K106">
            <v>46052</v>
          </cell>
          <cell r="L106" t="str">
            <v>26260124073694000155550020002711901000683126</v>
          </cell>
          <cell r="M106" t="str">
            <v>26 -  Pernambuco</v>
          </cell>
          <cell r="N106">
            <v>150.66</v>
          </cell>
        </row>
        <row r="107">
          <cell r="C107" t="str">
            <v>UPA TORRÕES - CG Nº 009/2022</v>
          </cell>
          <cell r="E107" t="str">
            <v>3.6 - Material de Expediente</v>
          </cell>
          <cell r="F107">
            <v>29342388000190</v>
          </cell>
          <cell r="G107" t="str">
            <v>EXPRESSO LOGISTICA LTDA</v>
          </cell>
          <cell r="H107" t="str">
            <v>B</v>
          </cell>
          <cell r="I107" t="str">
            <v>S</v>
          </cell>
          <cell r="J107" t="str">
            <v>653</v>
          </cell>
          <cell r="K107">
            <v>46058</v>
          </cell>
          <cell r="L107" t="str">
            <v>26260229342388000190550010000006531137796807</v>
          </cell>
          <cell r="M107" t="str">
            <v>26 -  Pernambuco</v>
          </cell>
          <cell r="N107">
            <v>4959</v>
          </cell>
        </row>
        <row r="108">
          <cell r="C108" t="str">
            <v>UPA TORRÕES - CG Nº 009/2022</v>
          </cell>
          <cell r="E108" t="str">
            <v>3.6 - Material de Expediente</v>
          </cell>
          <cell r="F108">
            <v>9626224000188</v>
          </cell>
          <cell r="G108" t="str">
            <v>D.J. PLASTICOS LTDA</v>
          </cell>
          <cell r="H108" t="str">
            <v>B</v>
          </cell>
          <cell r="I108" t="str">
            <v>S</v>
          </cell>
          <cell r="J108" t="str">
            <v>10361</v>
          </cell>
          <cell r="K108">
            <v>46055</v>
          </cell>
          <cell r="L108" t="str">
            <v>26260209626224000188550010000103611467556567</v>
          </cell>
          <cell r="M108" t="str">
            <v>26 -  Pernambuco</v>
          </cell>
          <cell r="N108">
            <v>1656</v>
          </cell>
        </row>
        <row r="109">
          <cell r="C109" t="str">
            <v>UPA TORRÕES - CG Nº 009/2022</v>
          </cell>
          <cell r="E109" t="str">
            <v>3.6 - Material de Expediente</v>
          </cell>
          <cell r="F109">
            <v>8014460000180</v>
          </cell>
          <cell r="G109" t="str">
            <v>VANPEL MAT. DE ESCRITÓRIO E INFORMATICA</v>
          </cell>
          <cell r="H109" t="str">
            <v>B</v>
          </cell>
          <cell r="I109" t="str">
            <v>S</v>
          </cell>
          <cell r="J109" t="str">
            <v>71972</v>
          </cell>
          <cell r="K109">
            <v>46058</v>
          </cell>
          <cell r="L109" t="str">
            <v>26260208014460000180550010000719721001552886</v>
          </cell>
          <cell r="M109" t="str">
            <v>26 -  Pernambuco</v>
          </cell>
          <cell r="N109">
            <v>384.04</v>
          </cell>
        </row>
        <row r="110">
          <cell r="C110" t="str">
            <v>UPA TORRÕES - CG Nº 009/2022</v>
          </cell>
          <cell r="E110" t="str">
            <v>3.6 - Material de Expediente</v>
          </cell>
          <cell r="F110">
            <v>30743270000153</v>
          </cell>
          <cell r="G110" t="str">
            <v>TRIUNFO</v>
          </cell>
          <cell r="H110" t="str">
            <v>B</v>
          </cell>
          <cell r="I110" t="str">
            <v>S</v>
          </cell>
          <cell r="J110" t="str">
            <v>36894</v>
          </cell>
          <cell r="K110">
            <v>46059</v>
          </cell>
          <cell r="L110" t="str">
            <v>26260230743270000153550010000368941934330526</v>
          </cell>
          <cell r="M110" t="str">
            <v>26 -  Pernambuco</v>
          </cell>
          <cell r="N110">
            <v>2319</v>
          </cell>
        </row>
        <row r="111">
          <cell r="C111" t="str">
            <v>UPA TORRÕES - CG Nº 009/2022</v>
          </cell>
          <cell r="E111" t="str">
            <v>3.6 - Material de Expediente</v>
          </cell>
          <cell r="F111">
            <v>11840014000130</v>
          </cell>
          <cell r="G111" t="str">
            <v>MACROPAC PROTEÇÃO E EMBALAGEM LTDA</v>
          </cell>
          <cell r="H111" t="str">
            <v>B</v>
          </cell>
          <cell r="I111" t="str">
            <v>S</v>
          </cell>
          <cell r="J111" t="str">
            <v>563314</v>
          </cell>
          <cell r="K111">
            <v>46063</v>
          </cell>
          <cell r="L111" t="str">
            <v>26260211840014000130550010005633141836996540</v>
          </cell>
          <cell r="M111" t="str">
            <v>26 -  Pernambuco</v>
          </cell>
          <cell r="N111">
            <v>98.1</v>
          </cell>
        </row>
        <row r="112">
          <cell r="C112" t="str">
            <v>UPA TORRÕES - CG Nº 009/2022</v>
          </cell>
          <cell r="E112" t="str">
            <v>3.6 - Material de Expediente</v>
          </cell>
          <cell r="F112">
            <v>8014460000180</v>
          </cell>
          <cell r="G112" t="str">
            <v>VANPEL MAT. DE ESCRITÓRIO E INFORMATICA</v>
          </cell>
          <cell r="H112" t="str">
            <v>B</v>
          </cell>
          <cell r="I112" t="str">
            <v>S</v>
          </cell>
          <cell r="J112" t="str">
            <v>71995</v>
          </cell>
          <cell r="K112">
            <v>46059</v>
          </cell>
          <cell r="L112" t="str">
            <v>26260208014460000180550010000719951001553186</v>
          </cell>
          <cell r="M112" t="str">
            <v>26 -  Pernambuco</v>
          </cell>
          <cell r="N112">
            <v>1127.7</v>
          </cell>
        </row>
        <row r="113">
          <cell r="C113" t="str">
            <v>UPA TORRÕES - CG Nº 009/2022</v>
          </cell>
          <cell r="E113" t="str">
            <v>3.6 - Material de Expediente</v>
          </cell>
          <cell r="F113">
            <v>15610582000103</v>
          </cell>
          <cell r="G113" t="str">
            <v>ETIQUETAS RECIFE LTDA</v>
          </cell>
          <cell r="H113" t="str">
            <v>B</v>
          </cell>
          <cell r="I113" t="str">
            <v>S</v>
          </cell>
          <cell r="J113" t="str">
            <v>1721</v>
          </cell>
          <cell r="K113">
            <v>46065</v>
          </cell>
          <cell r="L113" t="str">
            <v>26260215610582000103550010000017211250743696</v>
          </cell>
          <cell r="M113" t="str">
            <v>26 -  Pernambuco</v>
          </cell>
          <cell r="N113">
            <v>614.5</v>
          </cell>
        </row>
        <row r="114">
          <cell r="C114" t="str">
            <v>UPA TORRÕES - CG Nº 009/2022</v>
          </cell>
          <cell r="E114" t="str">
            <v>3.6 - Material de Expediente</v>
          </cell>
          <cell r="F114">
            <v>15610582000103</v>
          </cell>
          <cell r="G114" t="str">
            <v>ETIQUETAS RECIFE LTDA</v>
          </cell>
          <cell r="H114" t="str">
            <v>B</v>
          </cell>
          <cell r="I114" t="str">
            <v>S</v>
          </cell>
          <cell r="J114" t="str">
            <v>1726</v>
          </cell>
          <cell r="K114">
            <v>46072</v>
          </cell>
          <cell r="L114" t="str">
            <v>26260215610582000103550010000017261251208910</v>
          </cell>
          <cell r="M114" t="str">
            <v>26 -  Pernambuco</v>
          </cell>
          <cell r="N114">
            <v>3462.5</v>
          </cell>
        </row>
        <row r="115">
          <cell r="E115" t="str">
            <v/>
          </cell>
        </row>
        <row r="116">
          <cell r="C116" t="str">
            <v>UPA TORRÕES - CG Nº 009/2022</v>
          </cell>
          <cell r="E116" t="str">
            <v>3.1 - Combustíveis e Lubrificantes Automotivos</v>
          </cell>
          <cell r="F116">
            <v>27284516000161</v>
          </cell>
          <cell r="G116" t="str">
            <v>MAXIFROTA SERVICOS DE MANUTENCAO DE FROTA LTDA</v>
          </cell>
          <cell r="H116" t="str">
            <v>S</v>
          </cell>
          <cell r="I116" t="str">
            <v>S</v>
          </cell>
          <cell r="J116" t="str">
            <v>401081</v>
          </cell>
          <cell r="K116">
            <v>46066</v>
          </cell>
          <cell r="L116" t="str">
            <v>P5TUIPFI</v>
          </cell>
          <cell r="M116" t="str">
            <v>2927408 - Salvador - BA</v>
          </cell>
          <cell r="N116">
            <v>3000</v>
          </cell>
        </row>
        <row r="117">
          <cell r="E117" t="str">
            <v/>
          </cell>
        </row>
        <row r="118">
          <cell r="C118" t="str">
            <v>UPA TORRÕES - CG Nº 009/2022</v>
          </cell>
          <cell r="E118" t="str">
            <v xml:space="preserve">3.10 - Material para Manutenção de Bens Móveis </v>
          </cell>
          <cell r="F118">
            <v>41601210000112</v>
          </cell>
          <cell r="G118" t="str">
            <v>CLS HOSPITALAR LTDA</v>
          </cell>
          <cell r="H118" t="str">
            <v>B</v>
          </cell>
          <cell r="I118" t="str">
            <v>S</v>
          </cell>
          <cell r="J118" t="str">
            <v>2100</v>
          </cell>
          <cell r="K118">
            <v>46058</v>
          </cell>
          <cell r="L118" t="str">
            <v>26260241601210000112550010000021001046403270</v>
          </cell>
          <cell r="M118" t="str">
            <v>26 -  Pernambuco</v>
          </cell>
          <cell r="N118">
            <v>1050</v>
          </cell>
        </row>
        <row r="119">
          <cell r="C119" t="str">
            <v>UPA TORRÕES - CG Nº 009/2022</v>
          </cell>
          <cell r="E119" t="str">
            <v xml:space="preserve">3.10 - Material para Manutenção de Bens Móveis </v>
          </cell>
          <cell r="F119">
            <v>41601210000112</v>
          </cell>
          <cell r="G119" t="str">
            <v>CLS HOSPITALAR LTDA</v>
          </cell>
          <cell r="H119" t="str">
            <v>B</v>
          </cell>
          <cell r="I119" t="str">
            <v>S</v>
          </cell>
          <cell r="J119" t="str">
            <v>2111</v>
          </cell>
          <cell r="K119">
            <v>46063</v>
          </cell>
          <cell r="L119" t="str">
            <v>26260241601210000112550010000021111046403273</v>
          </cell>
          <cell r="M119" t="str">
            <v>26 -  Pernambuco</v>
          </cell>
          <cell r="N119">
            <v>450</v>
          </cell>
        </row>
        <row r="120">
          <cell r="C120" t="str">
            <v>UPA TORRÕES - CG Nº 009/2022</v>
          </cell>
          <cell r="E120" t="str">
            <v xml:space="preserve">3.10 - Material para Manutenção de Bens Móveis </v>
          </cell>
          <cell r="F120">
            <v>61418042000131</v>
          </cell>
          <cell r="G120" t="str">
            <v>CIRURGICA FERNANDES C.MAT..CIRURGICO LTDA</v>
          </cell>
          <cell r="H120" t="str">
            <v>B</v>
          </cell>
          <cell r="I120" t="str">
            <v>S</v>
          </cell>
          <cell r="J120" t="str">
            <v>1957039</v>
          </cell>
          <cell r="K120">
            <v>46062</v>
          </cell>
          <cell r="L120" t="str">
            <v>35260261418042000131550040019570391832681635</v>
          </cell>
          <cell r="M120" t="str">
            <v>35 -  São Paulo</v>
          </cell>
          <cell r="N120">
            <v>895</v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C132" t="str">
            <v>UPA TORRÕES - CG Nº 009/2022</v>
          </cell>
          <cell r="E132" t="str">
            <v>3.99 - Outras despesas com Material de Consumo</v>
          </cell>
          <cell r="F132">
            <v>24556839000179</v>
          </cell>
          <cell r="G132" t="str">
            <v>ARMZEM COMERCAL NOVO LAR</v>
          </cell>
          <cell r="H132" t="str">
            <v>B</v>
          </cell>
          <cell r="I132" t="str">
            <v>S</v>
          </cell>
          <cell r="J132" t="str">
            <v>14013</v>
          </cell>
          <cell r="K132">
            <v>46058</v>
          </cell>
          <cell r="L132" t="str">
            <v>26260224556839000179550010000140131940357323</v>
          </cell>
          <cell r="M132" t="str">
            <v>26 -  Pernambuco</v>
          </cell>
          <cell r="N132">
            <v>404.8</v>
          </cell>
        </row>
        <row r="133">
          <cell r="C133" t="str">
            <v>UPA TORRÕES - CG Nº 009/2022</v>
          </cell>
          <cell r="E133" t="str">
            <v>3.99 - Outras despesas com Material de Consumo</v>
          </cell>
          <cell r="F133">
            <v>24556839000179</v>
          </cell>
          <cell r="G133" t="str">
            <v>ARMZEM COMERCAL NOVO LAR</v>
          </cell>
          <cell r="H133" t="str">
            <v>B</v>
          </cell>
          <cell r="I133" t="str">
            <v>S</v>
          </cell>
          <cell r="J133" t="str">
            <v>14065</v>
          </cell>
          <cell r="K133">
            <v>46073</v>
          </cell>
          <cell r="L133" t="str">
            <v>26260224556839000179550010000140651568117024</v>
          </cell>
          <cell r="M133" t="str">
            <v>26 -  Pernambuco</v>
          </cell>
          <cell r="N133">
            <v>1208.5999999999999</v>
          </cell>
        </row>
        <row r="134">
          <cell r="C134" t="str">
            <v>UPA TORRÕES - CG Nº 009/2022</v>
          </cell>
          <cell r="E134" t="str">
            <v>3.99 - Outras despesas com Material de Consumo</v>
          </cell>
          <cell r="F134">
            <v>51413651000144</v>
          </cell>
          <cell r="G134" t="str">
            <v>PROSPEQTUS LTDA</v>
          </cell>
          <cell r="H134" t="str">
            <v>B</v>
          </cell>
          <cell r="I134" t="str">
            <v>S</v>
          </cell>
          <cell r="J134" t="str">
            <v>1683</v>
          </cell>
          <cell r="K134">
            <v>46079</v>
          </cell>
          <cell r="L134" t="str">
            <v>26260251413651000144550010000016831209948491</v>
          </cell>
          <cell r="M134" t="str">
            <v>26 -  Pernambuco</v>
          </cell>
          <cell r="N134">
            <v>832.22</v>
          </cell>
        </row>
        <row r="135">
          <cell r="C135" t="str">
            <v>UPA TORRÕES - CG Nº 009/2022</v>
          </cell>
          <cell r="E135" t="str">
            <v>6 - Equipamento e Material Permanente</v>
          </cell>
          <cell r="F135">
            <v>42255610000186</v>
          </cell>
          <cell r="G135" t="str">
            <v>REBECA DOS SANTOS VELOSO</v>
          </cell>
          <cell r="H135" t="str">
            <v>B</v>
          </cell>
          <cell r="I135" t="str">
            <v>S</v>
          </cell>
          <cell r="J135" t="str">
            <v>7</v>
          </cell>
          <cell r="K135">
            <v>46076</v>
          </cell>
          <cell r="L135" t="str">
            <v>26260242255610000186550010000000071299395469</v>
          </cell>
          <cell r="M135" t="str">
            <v>26 -  Pernambuco</v>
          </cell>
          <cell r="N135">
            <v>1716</v>
          </cell>
        </row>
        <row r="136">
          <cell r="C136" t="str">
            <v>UPA TORRÕES - CG Nº 009/2022</v>
          </cell>
          <cell r="E136" t="str">
            <v>6 - Equipamento e Material Permanente</v>
          </cell>
          <cell r="F136">
            <v>36377805000104</v>
          </cell>
          <cell r="G136" t="str">
            <v>J.A MATERIAL MÉDICO E HOSPITALAR LTDA</v>
          </cell>
          <cell r="H136" t="str">
            <v>B</v>
          </cell>
          <cell r="I136" t="str">
            <v>S</v>
          </cell>
          <cell r="J136" t="str">
            <v>865</v>
          </cell>
          <cell r="K136">
            <v>46081</v>
          </cell>
          <cell r="L136" t="str">
            <v>26260236377805000104550010000008651289100000</v>
          </cell>
          <cell r="M136" t="str">
            <v>26 -  Pernambuco</v>
          </cell>
          <cell r="N136">
            <v>2950</v>
          </cell>
        </row>
        <row r="137">
          <cell r="C137" t="str">
            <v>UPA TORRÕES - CG Nº 009/2022</v>
          </cell>
          <cell r="E137" t="str">
            <v xml:space="preserve">3.8 - Uniformes, Tecidos e Aviamentos </v>
          </cell>
          <cell r="F137">
            <v>29342388000190</v>
          </cell>
          <cell r="G137" t="str">
            <v>EXPRESSO LOGISTICA LTDA</v>
          </cell>
          <cell r="H137" t="str">
            <v>B</v>
          </cell>
          <cell r="I137" t="str">
            <v>S</v>
          </cell>
          <cell r="J137" t="str">
            <v>653</v>
          </cell>
          <cell r="K137">
            <v>46058</v>
          </cell>
          <cell r="L137" t="str">
            <v>26260229342388000190550010000006531137796807</v>
          </cell>
          <cell r="M137" t="str">
            <v>26 -  Pernambuco</v>
          </cell>
          <cell r="N137">
            <v>5530</v>
          </cell>
        </row>
        <row r="138">
          <cell r="C138" t="str">
            <v>UPA TORRÕES - CG Nº 009/2022</v>
          </cell>
          <cell r="E138" t="str">
            <v xml:space="preserve">3.8 - Uniformes, Tecidos e Aviamentos </v>
          </cell>
          <cell r="F138">
            <v>64980010000113</v>
          </cell>
          <cell r="G138" t="str">
            <v>P.B PERREIRA DE SOUZA CONFECÇÕES</v>
          </cell>
          <cell r="H138" t="str">
            <v>B</v>
          </cell>
          <cell r="I138" t="str">
            <v>S</v>
          </cell>
          <cell r="J138" t="str">
            <v>3</v>
          </cell>
          <cell r="K138">
            <v>46065</v>
          </cell>
          <cell r="L138" t="str">
            <v>26260264980010000113550010000000031020396012</v>
          </cell>
          <cell r="M138" t="str">
            <v>26 -  Pernambuco</v>
          </cell>
          <cell r="N138">
            <v>34268.400000000001</v>
          </cell>
        </row>
        <row r="139">
          <cell r="C139" t="str">
            <v>UPA TORRÕES - CG Nº 009/2022</v>
          </cell>
          <cell r="E139" t="str">
            <v xml:space="preserve">3.8 - Uniformes, Tecidos e Aviamentos </v>
          </cell>
          <cell r="F139">
            <v>39953513000152</v>
          </cell>
          <cell r="G139" t="str">
            <v>COMERCIAL RECIFE LTDA</v>
          </cell>
          <cell r="H139" t="str">
            <v>B</v>
          </cell>
          <cell r="I139" t="str">
            <v>S</v>
          </cell>
          <cell r="J139" t="str">
            <v>519</v>
          </cell>
          <cell r="K139">
            <v>46055</v>
          </cell>
          <cell r="L139" t="str">
            <v>26260239953513000152550010000005191100005197</v>
          </cell>
          <cell r="M139" t="str">
            <v>26 -  Pernambuco</v>
          </cell>
          <cell r="N139">
            <v>272.39999999999998</v>
          </cell>
        </row>
        <row r="140">
          <cell r="C140" t="str">
            <v>UPA TORRÕES - CG Nº 009/2022</v>
          </cell>
          <cell r="E140" t="str">
            <v xml:space="preserve">3.8 - Uniformes, Tecidos e Aviamentos </v>
          </cell>
          <cell r="F140">
            <v>4402515000179</v>
          </cell>
          <cell r="G140" t="str">
            <v>E.M. DE MOURA COMERCIAL-ME</v>
          </cell>
          <cell r="H140" t="str">
            <v>B</v>
          </cell>
          <cell r="I140" t="str">
            <v>S</v>
          </cell>
          <cell r="J140" t="str">
            <v>7040</v>
          </cell>
          <cell r="K140">
            <v>46066</v>
          </cell>
          <cell r="L140" t="str">
            <v>26260204402515000179550010000070401126806496</v>
          </cell>
          <cell r="M140" t="str">
            <v>26 -  Pernambuco</v>
          </cell>
          <cell r="N140">
            <v>236</v>
          </cell>
        </row>
        <row r="141">
          <cell r="C141" t="str">
            <v>UPA TORRÕES - CG Nº 009/2022</v>
          </cell>
          <cell r="E141" t="str">
            <v xml:space="preserve">3.8 - Uniformes, Tecidos e Aviamentos </v>
          </cell>
          <cell r="F141">
            <v>51413651000144</v>
          </cell>
          <cell r="G141" t="str">
            <v>PROSPEQTUS LTDA</v>
          </cell>
          <cell r="H141" t="str">
            <v>B</v>
          </cell>
          <cell r="I141" t="str">
            <v>S</v>
          </cell>
          <cell r="J141" t="str">
            <v>1684</v>
          </cell>
          <cell r="K141">
            <v>46079</v>
          </cell>
          <cell r="L141" t="str">
            <v>26260251413651000144550010000016841500022815</v>
          </cell>
          <cell r="M141" t="str">
            <v>26 -  Pernambuco</v>
          </cell>
          <cell r="N141">
            <v>147.41999999999999</v>
          </cell>
        </row>
        <row r="142">
          <cell r="C142" t="str">
            <v>UPA TORRÕES - CG Nº 009/2022</v>
          </cell>
          <cell r="E142" t="str">
            <v>3.99 - Outras despesas com Material de Consumo</v>
          </cell>
          <cell r="F142">
            <v>24073694000155</v>
          </cell>
          <cell r="G142" t="str">
            <v>NAGEM</v>
          </cell>
          <cell r="H142" t="str">
            <v>B</v>
          </cell>
          <cell r="I142" t="str">
            <v>S</v>
          </cell>
          <cell r="J142" t="str">
            <v>271190</v>
          </cell>
          <cell r="K142">
            <v>46052</v>
          </cell>
          <cell r="L142" t="str">
            <v>26260124073694000155550020002711901000683126</v>
          </cell>
          <cell r="M142" t="str">
            <v>26 -  Pernambuco</v>
          </cell>
          <cell r="N142">
            <v>137.16</v>
          </cell>
        </row>
        <row r="143">
          <cell r="C143" t="str">
            <v>UPA TORRÕES - CG Nº 009/2022</v>
          </cell>
          <cell r="E143" t="str">
            <v>3.99 - Outras despesas com Material de Consumo</v>
          </cell>
          <cell r="F143">
            <v>24556839000179</v>
          </cell>
          <cell r="G143" t="str">
            <v>ARMZEM COMERCAL NOVO LAR</v>
          </cell>
          <cell r="H143" t="str">
            <v>B</v>
          </cell>
          <cell r="I143" t="str">
            <v>S</v>
          </cell>
          <cell r="J143" t="str">
            <v>14066</v>
          </cell>
          <cell r="K143">
            <v>46073</v>
          </cell>
          <cell r="L143" t="str">
            <v>26260224556839000179550010000140661220022815</v>
          </cell>
          <cell r="M143" t="str">
            <v>26 -  Pernambuco</v>
          </cell>
          <cell r="N143">
            <v>459.8</v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C150" t="str">
            <v>UPA TORRÕES - CG Nº 009/2022</v>
          </cell>
          <cell r="E150" t="str">
            <v xml:space="preserve">5.25 - Serviços Bancários </v>
          </cell>
          <cell r="F150">
            <v>360305000104</v>
          </cell>
          <cell r="G150" t="str">
            <v xml:space="preserve">CAIXA ECONOMICA FEDERAL </v>
          </cell>
          <cell r="H150" t="str">
            <v>S</v>
          </cell>
          <cell r="I150" t="str">
            <v>N</v>
          </cell>
          <cell r="M150" t="str">
            <v>2611606 - Recife - PE</v>
          </cell>
          <cell r="N150">
            <v>258</v>
          </cell>
        </row>
        <row r="151">
          <cell r="C151" t="str">
            <v>UPA TORRÕES - CG Nº 009/2022</v>
          </cell>
          <cell r="E151" t="str">
            <v xml:space="preserve">5.25 - Serviços Bancários </v>
          </cell>
          <cell r="F151">
            <v>60701190000104</v>
          </cell>
          <cell r="G151" t="str">
            <v>BANCO ITAU 98912-9</v>
          </cell>
          <cell r="H151" t="str">
            <v>S</v>
          </cell>
          <cell r="I151" t="str">
            <v>N</v>
          </cell>
          <cell r="M151" t="str">
            <v>2611606 - Recife - PE</v>
          </cell>
          <cell r="N151">
            <v>87</v>
          </cell>
        </row>
        <row r="152">
          <cell r="C152" t="str">
            <v>UPA TORRÕES - CG Nº 009/2022</v>
          </cell>
          <cell r="E152" t="str">
            <v xml:space="preserve">5.25 - Serviços Bancários </v>
          </cell>
          <cell r="F152">
            <v>360305000104</v>
          </cell>
          <cell r="G152" t="str">
            <v xml:space="preserve">CAIXA ECONOMICA FEDERAL </v>
          </cell>
          <cell r="H152" t="str">
            <v>S</v>
          </cell>
          <cell r="I152" t="str">
            <v>N</v>
          </cell>
          <cell r="M152" t="str">
            <v>2611606 - Recife - PE</v>
          </cell>
          <cell r="N152">
            <v>108</v>
          </cell>
        </row>
        <row r="153">
          <cell r="C153" t="str">
            <v>UPA TORRÕES - CG Nº 009/2022</v>
          </cell>
          <cell r="E153" t="str">
            <v xml:space="preserve">5.25 - Serviços Bancários </v>
          </cell>
          <cell r="F153">
            <v>60701190000104</v>
          </cell>
          <cell r="G153" t="str">
            <v>BANCO ITAU 98912-9</v>
          </cell>
          <cell r="H153" t="str">
            <v>S</v>
          </cell>
          <cell r="I153" t="str">
            <v>N</v>
          </cell>
          <cell r="M153" t="str">
            <v>2611606 - Recife - PE</v>
          </cell>
          <cell r="N153">
            <v>13.2</v>
          </cell>
        </row>
        <row r="154">
          <cell r="C154" t="str">
            <v>UPA TORRÕES - CG Nº 009/2022</v>
          </cell>
          <cell r="E154" t="str">
            <v>5.18 - Teledonia Fixa</v>
          </cell>
          <cell r="F154">
            <v>71208516016500</v>
          </cell>
          <cell r="G154" t="str">
            <v>ALGAR TELECOM SA</v>
          </cell>
          <cell r="H154" t="str">
            <v>S</v>
          </cell>
          <cell r="I154" t="str">
            <v>N</v>
          </cell>
          <cell r="J154" t="str">
            <v>533596482</v>
          </cell>
          <cell r="K154">
            <v>46084</v>
          </cell>
          <cell r="M154" t="str">
            <v>2611606 - Recife - PE</v>
          </cell>
          <cell r="N154">
            <v>562.76</v>
          </cell>
        </row>
        <row r="155">
          <cell r="C155" t="str">
            <v>UPA TORRÕES - CG Nº 009/2022</v>
          </cell>
          <cell r="E155" t="str">
            <v>5.13 - Água e Esgoto</v>
          </cell>
          <cell r="F155">
            <v>9769035000164</v>
          </cell>
          <cell r="G155" t="str">
            <v>COMPANHIA PERNAMBUCANA DE SANEAMENTO</v>
          </cell>
          <cell r="H155" t="str">
            <v>S</v>
          </cell>
          <cell r="I155" t="str">
            <v>N</v>
          </cell>
          <cell r="J155" t="str">
            <v>02/2026</v>
          </cell>
          <cell r="K155">
            <v>46096</v>
          </cell>
          <cell r="M155" t="str">
            <v>2611606 - Recife - PE</v>
          </cell>
          <cell r="N155">
            <v>9286.56</v>
          </cell>
        </row>
        <row r="156">
          <cell r="C156" t="str">
            <v>UPA TORRÕES - CG Nº 009/2022</v>
          </cell>
          <cell r="E156" t="str">
            <v>5.12 - Energia Elétrica</v>
          </cell>
          <cell r="F156">
            <v>10835932000108</v>
          </cell>
          <cell r="G156" t="str">
            <v>COMPANHIA ENERGETICA PERNAMBUCANA</v>
          </cell>
          <cell r="H156" t="str">
            <v>S</v>
          </cell>
          <cell r="I156" t="str">
            <v>S</v>
          </cell>
          <cell r="J156" t="str">
            <v>402203659</v>
          </cell>
          <cell r="K156">
            <v>46093</v>
          </cell>
          <cell r="L156" t="str">
            <v>26260310835932000108660004022036591083101750</v>
          </cell>
          <cell r="M156" t="str">
            <v>2611606 - Recife - PE</v>
          </cell>
          <cell r="N156">
            <v>17930.12</v>
          </cell>
        </row>
        <row r="157">
          <cell r="C157" t="str">
            <v>UPA TORRÕES - CG Nº 009/2022</v>
          </cell>
          <cell r="E157" t="str">
            <v>5.3 - Locação de Máquinas e Equipamentos</v>
          </cell>
          <cell r="F157">
            <v>22400267000109</v>
          </cell>
          <cell r="G157" t="str">
            <v>ACAO SERVICOS TELECOM LTDA</v>
          </cell>
          <cell r="H157" t="str">
            <v>S</v>
          </cell>
          <cell r="I157" t="str">
            <v>N</v>
          </cell>
          <cell r="J157" t="str">
            <v>06032026</v>
          </cell>
          <cell r="K157">
            <v>46090</v>
          </cell>
          <cell r="M157" t="str">
            <v>2611606 - Recife - PE</v>
          </cell>
          <cell r="N157">
            <v>3181.08</v>
          </cell>
        </row>
        <row r="158">
          <cell r="C158" t="str">
            <v>UPA TORRÕES - CG Nº 009/2022</v>
          </cell>
          <cell r="E158" t="str">
            <v>5.3 - Locação de Máquinas e Equipamentos</v>
          </cell>
          <cell r="F158">
            <v>14543772000184</v>
          </cell>
          <cell r="G158" t="str">
            <v>BRAVO LOCACAO DE MAQUINAS E EQUIPAMENTOS LTDA</v>
          </cell>
          <cell r="H158" t="str">
            <v>S</v>
          </cell>
          <cell r="I158" t="str">
            <v>N</v>
          </cell>
          <cell r="J158" t="str">
            <v>13005</v>
          </cell>
          <cell r="K158">
            <v>46083</v>
          </cell>
          <cell r="M158" t="str">
            <v>2607901 - Jaboatão dos Guararapes - PE</v>
          </cell>
          <cell r="N158">
            <v>1000</v>
          </cell>
        </row>
        <row r="159">
          <cell r="C159" t="str">
            <v>UPA TORRÕES - CG Nº 009/2022</v>
          </cell>
          <cell r="E159" t="str">
            <v>5.3 - Locação de Máquinas e Equipamentos</v>
          </cell>
          <cell r="F159">
            <v>26081685000131</v>
          </cell>
          <cell r="G159" t="str">
            <v>CG REFRIGERACOES LTDA</v>
          </cell>
          <cell r="H159" t="str">
            <v>S</v>
          </cell>
          <cell r="I159" t="str">
            <v>N</v>
          </cell>
          <cell r="J159" t="str">
            <v>31186</v>
          </cell>
          <cell r="K159">
            <v>46086</v>
          </cell>
          <cell r="M159" t="str">
            <v>2611606 - Recife - PE</v>
          </cell>
          <cell r="N159">
            <v>2280.6999999999998</v>
          </cell>
        </row>
        <row r="160">
          <cell r="C160" t="str">
            <v>UPA TORRÕES - CG Nº 009/2022</v>
          </cell>
          <cell r="E160" t="str">
            <v>5.3 - Locação de Máquinas e Equipamentos</v>
          </cell>
          <cell r="F160">
            <v>331788002405</v>
          </cell>
          <cell r="G160" t="str">
            <v>AIR LIQUIDE BRASIL LTDA</v>
          </cell>
          <cell r="H160" t="str">
            <v>S</v>
          </cell>
          <cell r="I160" t="str">
            <v>N</v>
          </cell>
          <cell r="J160" t="str">
            <v>59034</v>
          </cell>
          <cell r="K160">
            <v>46079</v>
          </cell>
          <cell r="M160" t="str">
            <v>2602902 - Cabo de Santo Agostinho - PE</v>
          </cell>
          <cell r="N160">
            <v>6328.04</v>
          </cell>
        </row>
        <row r="161">
          <cell r="C161" t="str">
            <v>UPA TORRÕES - CG Nº 009/2022</v>
          </cell>
          <cell r="E161" t="str">
            <v>5.3 - Locação de Máquinas e Equipamentos</v>
          </cell>
          <cell r="F161">
            <v>59105999000186</v>
          </cell>
          <cell r="G161" t="str">
            <v>WHIRLPOOL SA</v>
          </cell>
          <cell r="H161" t="str">
            <v>S</v>
          </cell>
          <cell r="I161" t="str">
            <v>N</v>
          </cell>
          <cell r="J161" t="str">
            <v>3000088510</v>
          </cell>
          <cell r="K161" t="str">
            <v>10/02/2026</v>
          </cell>
          <cell r="M161" t="str">
            <v>3550308 - São Paulo - SP</v>
          </cell>
          <cell r="N161">
            <v>198.39</v>
          </cell>
        </row>
        <row r="162">
          <cell r="C162" t="str">
            <v>UPA TORRÕES - CG Nº 009/2022</v>
          </cell>
          <cell r="E162" t="str">
            <v>5.3 - Locação de Máquinas e Equipamentos</v>
          </cell>
          <cell r="F162">
            <v>43559107000187</v>
          </cell>
          <cell r="G162" t="str">
            <v>SARAH LIMA GUSMAO NERES EPP</v>
          </cell>
          <cell r="H162" t="str">
            <v>S</v>
          </cell>
          <cell r="I162" t="str">
            <v>S</v>
          </cell>
          <cell r="J162" t="str">
            <v>133</v>
          </cell>
          <cell r="K162">
            <v>46091</v>
          </cell>
          <cell r="L162" t="str">
            <v>26116062243559107000187000000000013326030798917225</v>
          </cell>
          <cell r="M162" t="str">
            <v>2611606 - Recife - PE</v>
          </cell>
          <cell r="N162">
            <v>5910</v>
          </cell>
        </row>
        <row r="163">
          <cell r="C163" t="str">
            <v>UPA TORRÕES - CG Nº 009/2022</v>
          </cell>
          <cell r="E163" t="str">
            <v>5.3 - Locação de Máquinas e Equipamentos</v>
          </cell>
          <cell r="F163">
            <v>43559107000187</v>
          </cell>
          <cell r="G163" t="str">
            <v>SARAH LIMA GUSMAO NERES EPP</v>
          </cell>
          <cell r="H163" t="str">
            <v>S</v>
          </cell>
          <cell r="I163" t="str">
            <v>S</v>
          </cell>
          <cell r="J163" t="str">
            <v>132</v>
          </cell>
          <cell r="K163" t="str">
            <v>10/03/2026</v>
          </cell>
          <cell r="L163" t="str">
            <v>26116062243559107000187000000000013226037447025848</v>
          </cell>
          <cell r="M163" t="str">
            <v>2611606 - Recife - PE</v>
          </cell>
          <cell r="N163">
            <v>3828.56</v>
          </cell>
        </row>
        <row r="164">
          <cell r="C164" t="str">
            <v>UPA TORRÕES - CG Nº 009/2022</v>
          </cell>
          <cell r="E164" t="str">
            <v>5.1 - Locação de Equipamentos Médicos-Hospitalares</v>
          </cell>
          <cell r="F164">
            <v>5011743000180</v>
          </cell>
          <cell r="G164" t="str">
            <v>ALMERI ANGELO SALVIANO DA SILVA</v>
          </cell>
          <cell r="H164" t="str">
            <v>S</v>
          </cell>
          <cell r="I164" t="str">
            <v>N</v>
          </cell>
          <cell r="J164" t="str">
            <v>7025</v>
          </cell>
          <cell r="K164" t="str">
            <v>19/02/2026</v>
          </cell>
          <cell r="M164" t="str">
            <v>2611606 - Recife - PE</v>
          </cell>
          <cell r="N164">
            <v>1800</v>
          </cell>
        </row>
        <row r="165">
          <cell r="C165" t="str">
            <v>UPA TORRÕES - CG Nº 009/2022</v>
          </cell>
          <cell r="E165" t="str">
            <v>5.1 - Locação de Equipamentos Médicos-Hospitalares</v>
          </cell>
          <cell r="F165">
            <v>24380578002041</v>
          </cell>
          <cell r="G165" t="str">
            <v>WHITE MARTINS GASES INDUSTRIAIS LTDA</v>
          </cell>
          <cell r="H165" t="str">
            <v>S</v>
          </cell>
          <cell r="I165" t="str">
            <v>N</v>
          </cell>
          <cell r="J165" t="str">
            <v>0100007766</v>
          </cell>
          <cell r="K165" t="str">
            <v>14/02/2026</v>
          </cell>
          <cell r="M165" t="str">
            <v>2607901 - Jaboatão dos Guararapes - PE</v>
          </cell>
          <cell r="N165">
            <v>3118.9</v>
          </cell>
        </row>
        <row r="166">
          <cell r="C166" t="str">
            <v>UPA TORRÕES - CG Nº 009/2022</v>
          </cell>
          <cell r="E166" t="str">
            <v>5.1 - Locação de Equipamentos Médicos-Hospitalares</v>
          </cell>
          <cell r="F166">
            <v>48146804000200</v>
          </cell>
          <cell r="G166" t="str">
            <v>UNIVEN LTDA</v>
          </cell>
          <cell r="H166" t="str">
            <v>S</v>
          </cell>
          <cell r="I166" t="str">
            <v>N</v>
          </cell>
          <cell r="J166" t="str">
            <v>58/21</v>
          </cell>
          <cell r="K166" t="str">
            <v>29/05/2024</v>
          </cell>
          <cell r="M166" t="str">
            <v>4211900 - Palhoça - SC</v>
          </cell>
          <cell r="N166">
            <v>5100</v>
          </cell>
        </row>
        <row r="167">
          <cell r="C167" t="str">
            <v>UPA TORRÕES - CG Nº 009/2022</v>
          </cell>
          <cell r="E167" t="str">
            <v>5.1 - Locação de Equipamentos Médicos-Hospitalares</v>
          </cell>
          <cell r="F167">
            <v>18271934000123</v>
          </cell>
          <cell r="G167" t="str">
            <v>NOVA BIOMEDICAL DIAGNOSTICOS MEDICOS E BIOTECNOLOGIA LTDA</v>
          </cell>
          <cell r="H167" t="str">
            <v>S</v>
          </cell>
          <cell r="I167" t="str">
            <v>N</v>
          </cell>
          <cell r="J167" t="str">
            <v>056</v>
          </cell>
          <cell r="K167" t="str">
            <v>09/03/2026</v>
          </cell>
          <cell r="M167" t="str">
            <v>3144805 - Nova Lima - MG</v>
          </cell>
          <cell r="N167">
            <v>1605</v>
          </cell>
        </row>
        <row r="168">
          <cell r="C168" t="str">
            <v>UPA TORRÕES - CG Nº 009/2022</v>
          </cell>
          <cell r="E168" t="str">
            <v>5.99 - Outros Serviços de Terceiros Pessoa Jurídica</v>
          </cell>
          <cell r="F168">
            <v>27284516000161</v>
          </cell>
          <cell r="G168" t="str">
            <v>MAXIFROTA SERVICOS DE MANUTENCAO DE FROTA LTDA</v>
          </cell>
          <cell r="H168" t="str">
            <v>S</v>
          </cell>
          <cell r="I168" t="str">
            <v>S</v>
          </cell>
          <cell r="J168" t="str">
            <v>401081</v>
          </cell>
          <cell r="K168" t="str">
            <v>13/02/2026</v>
          </cell>
          <cell r="L168" t="str">
            <v>P5TUIPFI</v>
          </cell>
          <cell r="M168" t="str">
            <v>2927408 - Salvador - BA</v>
          </cell>
          <cell r="N168">
            <v>25.2</v>
          </cell>
        </row>
        <row r="169">
          <cell r="C169" t="str">
            <v>UPA TORRÕES - CG Nº 009/2022</v>
          </cell>
          <cell r="E169" t="str">
            <v>5.16 - Serviços Médico-Hospitalares, Odotonlogia e Laboratoriais</v>
          </cell>
          <cell r="F169">
            <v>46705567000164</v>
          </cell>
          <cell r="G169" t="str">
            <v xml:space="preserve">RESFISIO FISIOTERAPIA LTDA </v>
          </cell>
          <cell r="H169" t="str">
            <v>S</v>
          </cell>
          <cell r="I169" t="str">
            <v>S</v>
          </cell>
          <cell r="J169" t="str">
            <v>31</v>
          </cell>
          <cell r="K169" t="str">
            <v>05/03/2026</v>
          </cell>
          <cell r="L169" t="str">
            <v>26116062246705567000164000000000003126030649933173</v>
          </cell>
          <cell r="M169" t="str">
            <v>2611606 - Recife - PE</v>
          </cell>
          <cell r="N169">
            <v>23980</v>
          </cell>
        </row>
        <row r="170">
          <cell r="C170" t="str">
            <v>UPA TORRÕES - CG Nº 009/2022</v>
          </cell>
          <cell r="E170" t="str">
            <v>5.16 - Serviços Médico-Hospitalares, Odotonlogia e Laboratoriais</v>
          </cell>
          <cell r="F170">
            <v>35369111000154</v>
          </cell>
          <cell r="G170" t="str">
            <v>ASSOCIACAO ADOLFO LUTZ DE PESQUISAS E DIAGNOSTICOS</v>
          </cell>
          <cell r="H170" t="str">
            <v>S</v>
          </cell>
          <cell r="I170" t="str">
            <v>S</v>
          </cell>
          <cell r="J170" t="str">
            <v>55</v>
          </cell>
          <cell r="K170">
            <v>46084</v>
          </cell>
          <cell r="L170" t="str">
            <v>26116062235369111000154000000000005526032795746803</v>
          </cell>
          <cell r="M170" t="str">
            <v>2611606 - Recife - PE</v>
          </cell>
          <cell r="N170">
            <v>52200</v>
          </cell>
        </row>
        <row r="171">
          <cell r="C171" t="str">
            <v>UPA TORRÕES - CG Nº 009/2022</v>
          </cell>
          <cell r="E171" t="str">
            <v>5.8 - Locação de Veículos Automotores</v>
          </cell>
          <cell r="F171">
            <v>29932922000119</v>
          </cell>
          <cell r="G171" t="str">
            <v>MEDLIFE LOCACAO DE MAQUINAS E EQUIPAMENTOS LTDA</v>
          </cell>
          <cell r="H171" t="str">
            <v>S</v>
          </cell>
          <cell r="I171" t="str">
            <v>S</v>
          </cell>
          <cell r="J171" t="str">
            <v>35</v>
          </cell>
          <cell r="K171">
            <v>46078</v>
          </cell>
          <cell r="L171" t="str">
            <v>26116062229932922000119000000000003526025998136853</v>
          </cell>
          <cell r="M171" t="str">
            <v>2611606 - Recife - PE</v>
          </cell>
          <cell r="N171">
            <v>30000</v>
          </cell>
        </row>
        <row r="172">
          <cell r="C172" t="str">
            <v>UPA TORRÕES - CG Nº 009/2022</v>
          </cell>
          <cell r="E172" t="str">
            <v>5.15 - Serviços Domésticos</v>
          </cell>
          <cell r="F172">
            <v>52486728000179</v>
          </cell>
          <cell r="G172" t="str">
            <v>LAVICLIN LAVANDERIA HOSPITALAR LTDA</v>
          </cell>
          <cell r="H172" t="str">
            <v>S</v>
          </cell>
          <cell r="I172" t="str">
            <v>S</v>
          </cell>
          <cell r="J172" t="str">
            <v>2600000000069</v>
          </cell>
          <cell r="K172">
            <v>46083</v>
          </cell>
          <cell r="L172" t="str">
            <v>26034541252486728000179260000000006926033249397923</v>
          </cell>
          <cell r="M172" t="str">
            <v>2603454 - Camaragibe - PE</v>
          </cell>
          <cell r="N172">
            <v>2694.78</v>
          </cell>
        </row>
        <row r="173">
          <cell r="C173" t="str">
            <v>UPA TORRÕES - CG Nº 009/2022</v>
          </cell>
          <cell r="E173" t="str">
            <v>5.10 - Detetização/Tratamento de Resíduos e Afins</v>
          </cell>
          <cell r="F173">
            <v>11863530000180</v>
          </cell>
          <cell r="G173" t="str">
            <v xml:space="preserve">BRASCON GESTÃO AMBIENTAL LTDA </v>
          </cell>
          <cell r="H173" t="str">
            <v>S</v>
          </cell>
          <cell r="I173" t="str">
            <v>S</v>
          </cell>
          <cell r="J173" t="str">
            <v>284760</v>
          </cell>
          <cell r="K173">
            <v>46085</v>
          </cell>
          <cell r="L173" t="str">
            <v>TTJLIVAH5</v>
          </cell>
          <cell r="M173" t="str">
            <v>2611606 - Recife - PE</v>
          </cell>
          <cell r="N173">
            <v>5435.52</v>
          </cell>
        </row>
        <row r="174">
          <cell r="C174" t="str">
            <v>UPA TORRÕES - CG Nº 009/2022</v>
          </cell>
          <cell r="E174" t="str">
            <v>5.17 - Manutenção de Software, Certificação Digital e Microfilmagem</v>
          </cell>
          <cell r="F174">
            <v>18630942000119</v>
          </cell>
          <cell r="G174" t="str">
            <v>PROVTEL TECNOLOGIA SERVICOS GERENCIADOS LTDA</v>
          </cell>
          <cell r="H174" t="str">
            <v>S</v>
          </cell>
          <cell r="I174" t="str">
            <v>S</v>
          </cell>
          <cell r="J174" t="str">
            <v>487</v>
          </cell>
          <cell r="K174">
            <v>46100</v>
          </cell>
          <cell r="L174" t="str">
            <v>26116062218630942000119000000000048726037224687144</v>
          </cell>
          <cell r="M174" t="str">
            <v>2611606 - Recife - PE</v>
          </cell>
          <cell r="N174">
            <v>4246</v>
          </cell>
        </row>
        <row r="175">
          <cell r="C175" t="str">
            <v>UPA TORRÕES - CG Nº 009/2022</v>
          </cell>
          <cell r="E175" t="str">
            <v>5.17 - Manutenção de Software, Certificação Digital e Microfilmagem</v>
          </cell>
          <cell r="F175">
            <v>34624704000157</v>
          </cell>
          <cell r="G175" t="str">
            <v>TECHSYST SISTEMAS DE AUTOMACAO E INFORMATICA LTDA</v>
          </cell>
          <cell r="H175" t="str">
            <v>S</v>
          </cell>
          <cell r="I175" t="str">
            <v>S</v>
          </cell>
          <cell r="J175" t="str">
            <v>33</v>
          </cell>
          <cell r="K175">
            <v>46084</v>
          </cell>
          <cell r="L175" t="str">
            <v>26116062234624704000157000000000003326031491969248</v>
          </cell>
          <cell r="M175" t="str">
            <v>2611606 - Recife - PE</v>
          </cell>
          <cell r="N175">
            <v>320</v>
          </cell>
        </row>
        <row r="176">
          <cell r="C176" t="str">
            <v>UPA TORRÕES - CG Nº 009/2022</v>
          </cell>
          <cell r="E176" t="str">
            <v>5.17 - Manutenção de Software, Certificação Digital e Microfilmagem</v>
          </cell>
          <cell r="F176">
            <v>7333111000169</v>
          </cell>
          <cell r="G176" t="str">
            <v xml:space="preserve">SAFETEC INFORMATICA LTDA </v>
          </cell>
          <cell r="H176" t="str">
            <v>S</v>
          </cell>
          <cell r="I176" t="str">
            <v>S</v>
          </cell>
          <cell r="J176" t="str">
            <v>11476</v>
          </cell>
          <cell r="K176">
            <v>46084</v>
          </cell>
          <cell r="L176" t="str">
            <v>26116062207333111000169000000001147626031862291218</v>
          </cell>
          <cell r="M176" t="str">
            <v>2611606 - Recife - PE</v>
          </cell>
          <cell r="N176">
            <v>59.44</v>
          </cell>
        </row>
        <row r="177">
          <cell r="C177" t="str">
            <v>UPA TORRÕES - CG Nº 009/2022</v>
          </cell>
          <cell r="E177" t="str">
            <v>5.17 - Manutenção de Software, Certificação Digital e Microfilmagem</v>
          </cell>
          <cell r="F177">
            <v>7333111000169</v>
          </cell>
          <cell r="G177" t="str">
            <v xml:space="preserve">SAFETEC INFORMATICA LTDA </v>
          </cell>
          <cell r="H177" t="str">
            <v>S</v>
          </cell>
          <cell r="I177" t="str">
            <v>S</v>
          </cell>
          <cell r="J177" t="str">
            <v>10466</v>
          </cell>
          <cell r="K177">
            <v>46084</v>
          </cell>
          <cell r="L177" t="str">
            <v>26116062207333111000169000000001046626036380362998</v>
          </cell>
          <cell r="M177" t="str">
            <v>2611606 - Recife - PE</v>
          </cell>
          <cell r="N177">
            <v>1021.73</v>
          </cell>
        </row>
        <row r="178">
          <cell r="C178" t="str">
            <v>UPA TORRÕES - CG Nº 009/2022</v>
          </cell>
          <cell r="E178" t="str">
            <v>5.17 - Manutenção de Software, Certificação Digital e Microfilmagem</v>
          </cell>
          <cell r="F178">
            <v>92306257000780</v>
          </cell>
          <cell r="G178" t="str">
            <v xml:space="preserve">MV INFORMATICA NORDEST LTDA </v>
          </cell>
          <cell r="H178" t="str">
            <v>S</v>
          </cell>
          <cell r="I178" t="str">
            <v>S</v>
          </cell>
          <cell r="J178" t="str">
            <v>4235</v>
          </cell>
          <cell r="K178">
            <v>46087</v>
          </cell>
          <cell r="L178" t="str">
            <v>26116062292306257000780000000000423526031894672136</v>
          </cell>
          <cell r="M178" t="str">
            <v>2611606 - Recife - PE</v>
          </cell>
          <cell r="N178">
            <v>13011.48</v>
          </cell>
        </row>
        <row r="179">
          <cell r="C179" t="str">
            <v>UPA TORRÕES - CG Nº 009/2022</v>
          </cell>
          <cell r="E179" t="str">
            <v>5.17 - Manutenção de Software, Certificação Digital e Microfilmagem</v>
          </cell>
          <cell r="F179">
            <v>6312868000103</v>
          </cell>
          <cell r="G179" t="str">
            <v xml:space="preserve">TASCOM INFORMATICA LTDA </v>
          </cell>
          <cell r="H179" t="str">
            <v>S</v>
          </cell>
          <cell r="I179" t="str">
            <v>S</v>
          </cell>
          <cell r="J179" t="str">
            <v>501</v>
          </cell>
          <cell r="K179">
            <v>46097</v>
          </cell>
          <cell r="L179" t="str">
            <v>HRIBCDHZX</v>
          </cell>
          <cell r="M179" t="str">
            <v>2610707 - Paulista - PE</v>
          </cell>
          <cell r="N179">
            <v>1434.31</v>
          </cell>
        </row>
        <row r="180">
          <cell r="C180" t="str">
            <v>UPA TORRÕES - CG Nº 009/2022</v>
          </cell>
          <cell r="E180" t="str">
            <v>5.17 - Manutenção de Software, Certificação Digital e Microfilmagem</v>
          </cell>
          <cell r="F180">
            <v>23412408000176</v>
          </cell>
          <cell r="G180" t="str">
            <v>WEK TECHNOLOGY IN BUSINESS LTDA ME</v>
          </cell>
          <cell r="H180" t="str">
            <v>S</v>
          </cell>
          <cell r="I180" t="str">
            <v>S</v>
          </cell>
          <cell r="J180" t="str">
            <v>18776</v>
          </cell>
          <cell r="K180">
            <v>46100</v>
          </cell>
          <cell r="L180" t="str">
            <v>ZR59A8MP</v>
          </cell>
          <cell r="M180" t="str">
            <v>4209102 - Joinville - SC</v>
          </cell>
          <cell r="N180">
            <v>1132.7</v>
          </cell>
        </row>
        <row r="181">
          <cell r="C181" t="str">
            <v>UPA TORRÕES - CG Nº 009/2022</v>
          </cell>
          <cell r="E181" t="str">
            <v>5.17 - Manutenção de Software, Certificação Digital e Microfilmagem</v>
          </cell>
          <cell r="F181">
            <v>4069709000102</v>
          </cell>
          <cell r="G181" t="str">
            <v xml:space="preserve">BIONEXO S.A </v>
          </cell>
          <cell r="H181" t="str">
            <v>S</v>
          </cell>
          <cell r="I181" t="str">
            <v>S</v>
          </cell>
          <cell r="J181" t="str">
            <v>628121</v>
          </cell>
          <cell r="K181">
            <v>46060</v>
          </cell>
          <cell r="L181" t="str">
            <v>VYXEXEK1</v>
          </cell>
          <cell r="M181" t="str">
            <v>3550308 - São Paulo - SP</v>
          </cell>
          <cell r="N181">
            <v>982.97</v>
          </cell>
        </row>
        <row r="182">
          <cell r="C182" t="str">
            <v>UPA TORRÕES - CG Nº 009/2022</v>
          </cell>
          <cell r="E182" t="str">
            <v>5.17 - Manutenção de Software, Certificação Digital e Microfilmagem</v>
          </cell>
          <cell r="F182">
            <v>10891998000115</v>
          </cell>
          <cell r="G182" t="str">
            <v xml:space="preserve">ADVISERSIT SERVIÇOS EM INFORMATICA LTDA </v>
          </cell>
          <cell r="H182" t="str">
            <v>S</v>
          </cell>
          <cell r="I182" t="str">
            <v>S</v>
          </cell>
          <cell r="J182" t="str">
            <v>72</v>
          </cell>
          <cell r="K182">
            <v>46082</v>
          </cell>
          <cell r="L182" t="str">
            <v>26116062210891998000115000000000007226039431810002</v>
          </cell>
          <cell r="M182" t="str">
            <v>2611606 - Recife - PE</v>
          </cell>
          <cell r="N182">
            <v>1520.21</v>
          </cell>
        </row>
        <row r="183">
          <cell r="C183" t="str">
            <v>UPA TORRÕES - CG Nº 009/2022</v>
          </cell>
          <cell r="E183" t="str">
            <v>5.17 - Manutenção de Software, Certificação Digital e Microfilmagem</v>
          </cell>
          <cell r="F183">
            <v>5633849000116</v>
          </cell>
          <cell r="G183" t="str">
            <v xml:space="preserve">GCINET SERVIÇOS DE INFORMATICA LTDA </v>
          </cell>
          <cell r="H183" t="str">
            <v>S</v>
          </cell>
          <cell r="I183" t="str">
            <v>S</v>
          </cell>
          <cell r="J183" t="str">
            <v>884</v>
          </cell>
          <cell r="K183">
            <v>46080</v>
          </cell>
          <cell r="L183" t="str">
            <v>26116062205633849000116000000000088426026338572590</v>
          </cell>
          <cell r="M183" t="str">
            <v>2611606 - Recife - PE</v>
          </cell>
          <cell r="N183">
            <v>1612.66</v>
          </cell>
        </row>
        <row r="184">
          <cell r="C184" t="str">
            <v>UPA TORRÕES - CG Nº 009/2022</v>
          </cell>
          <cell r="E184" t="str">
            <v>5.22 - Vigilância Ostensiva / Monitorada</v>
          </cell>
          <cell r="F184">
            <v>11572781000105</v>
          </cell>
          <cell r="G184" t="str">
            <v xml:space="preserve">SOSERVI VIGILANCIA LTDA </v>
          </cell>
          <cell r="H184" t="str">
            <v>S</v>
          </cell>
          <cell r="I184" t="str">
            <v>S</v>
          </cell>
          <cell r="J184" t="str">
            <v>2600000000122</v>
          </cell>
          <cell r="K184">
            <v>46062</v>
          </cell>
          <cell r="L184" t="str">
            <v>26096001211572781000105260000000012226028993164114</v>
          </cell>
          <cell r="M184" t="str">
            <v>2609600 - Olinda - PE</v>
          </cell>
          <cell r="N184">
            <v>27291.42</v>
          </cell>
        </row>
        <row r="185">
          <cell r="C185" t="str">
            <v>UPA TORRÕES - CG Nº 009/2022</v>
          </cell>
          <cell r="E185" t="str">
            <v>5.22 - Vigilância Ostensiva / Monitorada</v>
          </cell>
          <cell r="F185">
            <v>7360290000123</v>
          </cell>
          <cell r="G185" t="str">
            <v>SERVAL SERVICOS E LIMPEZA LTDA</v>
          </cell>
          <cell r="H185" t="str">
            <v>S</v>
          </cell>
          <cell r="I185" t="str">
            <v>S</v>
          </cell>
          <cell r="J185" t="str">
            <v>65278</v>
          </cell>
          <cell r="K185">
            <v>46083</v>
          </cell>
          <cell r="L185" t="str">
            <v>272823689</v>
          </cell>
          <cell r="M185" t="str">
            <v>2304400 - Fortaleza - CE</v>
          </cell>
          <cell r="N185">
            <v>37663.019999999997</v>
          </cell>
        </row>
        <row r="186">
          <cell r="C186" t="str">
            <v>UPA TORRÕES - CG Nº 009/2022</v>
          </cell>
          <cell r="E186" t="str">
            <v>5.10 - Detetização/Tratamento de Resíduos e Afins</v>
          </cell>
          <cell r="F186">
            <v>9595245000183</v>
          </cell>
          <cell r="G186" t="str">
            <v xml:space="preserve">FOCUS SERVIÇOS AMBIENTAIS LTDA ME </v>
          </cell>
          <cell r="H186" t="str">
            <v>S</v>
          </cell>
          <cell r="I186" t="str">
            <v>S</v>
          </cell>
          <cell r="J186" t="str">
            <v>504</v>
          </cell>
          <cell r="K186">
            <v>46069</v>
          </cell>
          <cell r="L186" t="str">
            <v>26116062209595245000183000000000050426022133457670</v>
          </cell>
          <cell r="M186" t="str">
            <v>2611606 - Recife - PE</v>
          </cell>
          <cell r="N186">
            <v>1000</v>
          </cell>
        </row>
        <row r="187">
          <cell r="C187" t="str">
            <v>UPA TORRÕES - CG Nº 009/2022</v>
          </cell>
          <cell r="E187" t="str">
            <v>5.23 - Limpeza e Conservação</v>
          </cell>
          <cell r="F187">
            <v>9863853000121</v>
          </cell>
          <cell r="G187" t="str">
            <v>SOSERVI-SOCIEDADE DE SERVICOS GERAIS LTDA</v>
          </cell>
          <cell r="H187" t="str">
            <v>S</v>
          </cell>
          <cell r="I187" t="str">
            <v>S</v>
          </cell>
          <cell r="J187" t="str">
            <v>2600000000727</v>
          </cell>
          <cell r="K187">
            <v>46056</v>
          </cell>
          <cell r="L187" t="str">
            <v>26096001209863853000121260000000072726029549667139</v>
          </cell>
          <cell r="M187" t="str">
            <v>2609600 - Olinda - PE</v>
          </cell>
          <cell r="N187">
            <v>57551.75</v>
          </cell>
        </row>
        <row r="188">
          <cell r="C188" t="str">
            <v>UPA TORRÕES - CG Nº 009/2022</v>
          </cell>
          <cell r="E188" t="str">
            <v>5.99 - Outros Serviços de Terceiros Pessoa Jurídica</v>
          </cell>
          <cell r="F188">
            <v>51140639000103</v>
          </cell>
          <cell r="G188" t="str">
            <v>FOCUS ENGENHARIA E CONSULTORIA SST LTDA</v>
          </cell>
          <cell r="H188" t="str">
            <v>S</v>
          </cell>
          <cell r="I188" t="str">
            <v>S</v>
          </cell>
          <cell r="J188" t="str">
            <v>56</v>
          </cell>
          <cell r="K188">
            <v>46090</v>
          </cell>
          <cell r="L188" t="str">
            <v>26116062251140639000103000000000005626035068342781</v>
          </cell>
          <cell r="M188" t="str">
            <v>2611606 - Recife - PE</v>
          </cell>
          <cell r="N188">
            <v>3430.56</v>
          </cell>
        </row>
        <row r="189">
          <cell r="C189" t="str">
            <v>UPA TORRÕES - CG Nº 009/2022</v>
          </cell>
          <cell r="E189" t="str">
            <v>5.99 - Outros Serviços de Terceiros Pessoa Jurídica</v>
          </cell>
          <cell r="F189">
            <v>1545203000126</v>
          </cell>
          <cell r="G189" t="str">
            <v>ENAE EMPRESA NACIONAL DE ESTERILIZAÇÃO LTDA</v>
          </cell>
          <cell r="H189" t="str">
            <v>S</v>
          </cell>
          <cell r="I189" t="str">
            <v>S</v>
          </cell>
          <cell r="J189" t="str">
            <v>82</v>
          </cell>
          <cell r="K189">
            <v>46083</v>
          </cell>
          <cell r="L189" t="str">
            <v>26116062201545203000126000000000008226034791713779</v>
          </cell>
          <cell r="M189" t="str">
            <v>2611606 - Recife - PE</v>
          </cell>
          <cell r="N189">
            <v>14209.3</v>
          </cell>
        </row>
        <row r="190">
          <cell r="C190" t="str">
            <v>UPA TORRÕES - CG Nº 009/2022</v>
          </cell>
          <cell r="E190" t="str">
            <v>5.99 - Outros Serviços de Terceiros Pessoa Jurídica</v>
          </cell>
          <cell r="F190">
            <v>45671533000133</v>
          </cell>
          <cell r="G190" t="str">
            <v>VITORINO E MAIA ADVOGADOS</v>
          </cell>
          <cell r="H190" t="str">
            <v>S</v>
          </cell>
          <cell r="I190" t="str">
            <v>S</v>
          </cell>
          <cell r="J190" t="str">
            <v>68</v>
          </cell>
          <cell r="K190">
            <v>46085</v>
          </cell>
          <cell r="L190" t="str">
            <v>26116062245671533000133000000000006826030207979909</v>
          </cell>
          <cell r="M190" t="str">
            <v>2611606 - Recife - PE</v>
          </cell>
          <cell r="N190">
            <v>2233.5100000000002</v>
          </cell>
        </row>
        <row r="191">
          <cell r="C191" t="str">
            <v>UPA TORRÕES - CG Nº 009/2022</v>
          </cell>
          <cell r="E191" t="str">
            <v>5.99 - Outros Serviços de Terceiros Pessoa Jurídica</v>
          </cell>
          <cell r="F191">
            <v>46021768000142</v>
          </cell>
          <cell r="G191" t="str">
            <v>BEM SAUDE LTDA</v>
          </cell>
          <cell r="H191" t="str">
            <v>S</v>
          </cell>
          <cell r="I191" t="str">
            <v>S</v>
          </cell>
          <cell r="J191" t="str">
            <v>168</v>
          </cell>
          <cell r="K191">
            <v>46086</v>
          </cell>
          <cell r="L191" t="str">
            <v>26116062246021768000142000000000016826039992329847</v>
          </cell>
          <cell r="M191" t="str">
            <v>2611606 - Recife - PE</v>
          </cell>
          <cell r="N191">
            <v>3200</v>
          </cell>
        </row>
        <row r="192">
          <cell r="C192" t="str">
            <v>UPA TORRÕES - CG Nº 009/2022</v>
          </cell>
          <cell r="E192" t="str">
            <v>5.99 - Outros Serviços de Terceiros Pessoa Jurídica</v>
          </cell>
          <cell r="F192">
            <v>19786063000143</v>
          </cell>
          <cell r="G192" t="str">
            <v xml:space="preserve">MARINHO E CASTRO SERVIÇOS LTDA ME </v>
          </cell>
          <cell r="H192" t="str">
            <v>S</v>
          </cell>
          <cell r="I192" t="str">
            <v>S</v>
          </cell>
          <cell r="J192" t="str">
            <v>224</v>
          </cell>
          <cell r="K192">
            <v>46078</v>
          </cell>
          <cell r="L192" t="str">
            <v>26116062219786063000143000000000022426028599729635</v>
          </cell>
          <cell r="M192" t="str">
            <v>2611606 - Recife - PE</v>
          </cell>
          <cell r="N192">
            <v>2521.4</v>
          </cell>
        </row>
        <row r="193">
          <cell r="C193" t="str">
            <v>UPA TORRÕES - CG Nº 009/2022</v>
          </cell>
          <cell r="E193" t="str">
            <v>5.99 - Outros Serviços de Terceiros Pessoa Jurídica</v>
          </cell>
          <cell r="F193">
            <v>19786063000143</v>
          </cell>
          <cell r="G193" t="str">
            <v xml:space="preserve">MARINHO E CASTRO SERVIÇOS LTDA ME </v>
          </cell>
          <cell r="H193" t="str">
            <v>S</v>
          </cell>
          <cell r="I193" t="str">
            <v>S</v>
          </cell>
          <cell r="J193" t="str">
            <v>225</v>
          </cell>
          <cell r="K193">
            <v>46078</v>
          </cell>
          <cell r="L193" t="str">
            <v>26116062219786063000143000000000022526022273720702</v>
          </cell>
          <cell r="M193" t="str">
            <v>2611606 - Recife - PE</v>
          </cell>
          <cell r="N193">
            <v>167.15</v>
          </cell>
        </row>
        <row r="194">
          <cell r="C194" t="str">
            <v>UPA TORRÕES - CG Nº 009/2022</v>
          </cell>
          <cell r="E194" t="str">
            <v>5.99 - Outros Serviços de Terceiros Pessoa Jurídica</v>
          </cell>
          <cell r="F194">
            <v>10816775000274</v>
          </cell>
          <cell r="G194" t="str">
            <v xml:space="preserve">INSPETORIA SALESIANA DO NORDESTE DO BRASIL </v>
          </cell>
          <cell r="H194" t="str">
            <v>S</v>
          </cell>
          <cell r="I194" t="str">
            <v>S</v>
          </cell>
          <cell r="J194" t="str">
            <v>290</v>
          </cell>
          <cell r="K194">
            <v>46057</v>
          </cell>
          <cell r="L194" t="str">
            <v>26116062210816775000274000000000029026027009974953</v>
          </cell>
          <cell r="M194" t="str">
            <v>2611606 - Recife - PE</v>
          </cell>
          <cell r="N194">
            <v>550</v>
          </cell>
        </row>
        <row r="195">
          <cell r="C195" t="str">
            <v>UPA TORRÕES - CG Nº 009/2022</v>
          </cell>
          <cell r="E195" t="str">
            <v>5.99 - Outros Serviços de Terceiros Pessoa Jurídica</v>
          </cell>
          <cell r="F195">
            <v>8654123000158</v>
          </cell>
          <cell r="G195" t="str">
            <v>AUDISA - AUDITORES ASSOCIADOS S/S</v>
          </cell>
          <cell r="H195" t="str">
            <v>S</v>
          </cell>
          <cell r="I195" t="str">
            <v>S</v>
          </cell>
          <cell r="J195" t="str">
            <v>32735</v>
          </cell>
          <cell r="K195">
            <v>46080</v>
          </cell>
          <cell r="L195" t="str">
            <v>195T868770435485199U</v>
          </cell>
          <cell r="M195" t="str">
            <v>3550308 - São Paulo - SP</v>
          </cell>
          <cell r="N195">
            <v>1189</v>
          </cell>
        </row>
        <row r="196">
          <cell r="C196" t="str">
            <v>UPA TORRÕES - CG Nº 009/2022</v>
          </cell>
          <cell r="E196" t="str">
            <v>5.99 - Outros Serviços de Terceiros Pessoa Jurídica</v>
          </cell>
          <cell r="F196">
            <v>55561817000201</v>
          </cell>
          <cell r="G196" t="str">
            <v>MAXXA LOG LTDA</v>
          </cell>
          <cell r="H196" t="str">
            <v>S</v>
          </cell>
          <cell r="I196" t="str">
            <v>S</v>
          </cell>
          <cell r="J196" t="str">
            <v>2600000000031</v>
          </cell>
          <cell r="K196">
            <v>46098</v>
          </cell>
          <cell r="L196" t="str">
            <v>26079011255561817000201260000000003126031988998268</v>
          </cell>
          <cell r="M196" t="str">
            <v>2607901 - Jaboatão dos Guararapes - PE</v>
          </cell>
          <cell r="N196">
            <v>731.92</v>
          </cell>
        </row>
        <row r="197">
          <cell r="C197" t="str">
            <v>UPA TORRÕES - CG Nº 009/2022</v>
          </cell>
          <cell r="E197" t="str">
            <v>5.99 - Outros Serviços de Terceiros Pessoa Jurídica</v>
          </cell>
          <cell r="F197">
            <v>1699696000159</v>
          </cell>
          <cell r="G197" t="str">
            <v xml:space="preserve">QUALIAGUA LABORATORIO E CONSULTORIA </v>
          </cell>
          <cell r="H197" t="str">
            <v>S</v>
          </cell>
          <cell r="I197" t="str">
            <v>S</v>
          </cell>
          <cell r="J197" t="str">
            <v>959</v>
          </cell>
          <cell r="K197">
            <v>46083</v>
          </cell>
          <cell r="L197" t="str">
            <v>26116062201699696000159000000000095926038315949633</v>
          </cell>
          <cell r="M197" t="str">
            <v>2611606 - Recife - PE</v>
          </cell>
          <cell r="N197">
            <v>269.08999999999997</v>
          </cell>
        </row>
        <row r="198">
          <cell r="C198" t="str">
            <v>UPA TORRÕES - CG Nº 009/2022</v>
          </cell>
          <cell r="E198" t="str">
            <v>5.99 - Outros Serviços de Terceiros Pessoa Jurídica</v>
          </cell>
          <cell r="F198">
            <v>6317907000165</v>
          </cell>
          <cell r="G198" t="str">
            <v>RUI JORGE DE A. PIRES -ME</v>
          </cell>
          <cell r="H198" t="str">
            <v>S</v>
          </cell>
          <cell r="I198" t="str">
            <v>S</v>
          </cell>
          <cell r="J198" t="str">
            <v>459</v>
          </cell>
          <cell r="K198">
            <v>46098</v>
          </cell>
          <cell r="L198" t="str">
            <v>26116062206317907000165000000000045926032708332258</v>
          </cell>
          <cell r="M198" t="str">
            <v>2611606 - Recife - PE</v>
          </cell>
          <cell r="N198">
            <v>670</v>
          </cell>
        </row>
        <row r="199">
          <cell r="E199" t="str">
            <v/>
          </cell>
        </row>
        <row r="200">
          <cell r="C200" t="str">
            <v>UPA TORRÕES - CG Nº 009/2022</v>
          </cell>
          <cell r="E200" t="str">
            <v>5.99 - Outros Serviços de Terceiros Pessoa Jurídica</v>
          </cell>
          <cell r="F200">
            <v>2593984000197</v>
          </cell>
          <cell r="G200" t="str">
            <v>COOPESERSA COOPERATIVA DE PROF DE SERV DE SAUDE PE LTDA</v>
          </cell>
          <cell r="H200" t="str">
            <v>S</v>
          </cell>
          <cell r="I200" t="str">
            <v>S</v>
          </cell>
          <cell r="J200" t="str">
            <v>64</v>
          </cell>
          <cell r="K200">
            <v>46098</v>
          </cell>
          <cell r="L200" t="str">
            <v>26116062202593984000197000000000006426039569723723</v>
          </cell>
          <cell r="M200" t="str">
            <v>2611606 - Recife - PE</v>
          </cell>
          <cell r="N200">
            <v>27671.4</v>
          </cell>
        </row>
        <row r="201">
          <cell r="C201" t="str">
            <v>UPA TORRÕES - CG Nº 009/2022</v>
          </cell>
          <cell r="E201" t="str">
            <v>5.5 - Reparo e Manutenção de Máquinas e Equipamentos</v>
          </cell>
          <cell r="F201">
            <v>18204483000101</v>
          </cell>
          <cell r="G201" t="str">
            <v>WAGNER FERNANDES SALES DA SILVA E CIA LTDA</v>
          </cell>
          <cell r="H201" t="str">
            <v>S</v>
          </cell>
          <cell r="I201" t="str">
            <v>S</v>
          </cell>
          <cell r="J201" t="str">
            <v>6060</v>
          </cell>
          <cell r="K201">
            <v>46083</v>
          </cell>
          <cell r="L201" t="str">
            <v>8AL8XSOTC</v>
          </cell>
          <cell r="M201" t="str">
            <v>2704302 - Maceió - AL</v>
          </cell>
          <cell r="N201">
            <v>2880</v>
          </cell>
        </row>
        <row r="202">
          <cell r="C202" t="str">
            <v>UPA TORRÕES - CG Nº 009/2022</v>
          </cell>
          <cell r="E202" t="str">
            <v>5.5 - Reparo e Manutenção de Máquinas e Equipamentos</v>
          </cell>
          <cell r="F202">
            <v>7146768000117</v>
          </cell>
          <cell r="G202" t="str">
            <v xml:space="preserve">SERV IMAGEM NORDESTE ASSISTENCIA TECNICA LTDA </v>
          </cell>
          <cell r="H202" t="str">
            <v>S</v>
          </cell>
          <cell r="I202" t="str">
            <v>S</v>
          </cell>
          <cell r="J202" t="str">
            <v>2500000000204</v>
          </cell>
          <cell r="K202">
            <v>46080</v>
          </cell>
          <cell r="L202" t="str">
            <v>26079011207146768000117260000000020426029013976564</v>
          </cell>
          <cell r="M202" t="str">
            <v>2607901 - Jaboatão dos Guararapes - PE</v>
          </cell>
          <cell r="N202">
            <v>2550</v>
          </cell>
        </row>
        <row r="203">
          <cell r="C203" t="str">
            <v>UPA TORRÕES - CG Nº 009/2022</v>
          </cell>
          <cell r="E203" t="str">
            <v>5.5 - Reparo e Manutenção de Máquinas e Equipamentos</v>
          </cell>
          <cell r="F203">
            <v>7221834000176</v>
          </cell>
          <cell r="G203" t="str">
            <v xml:space="preserve">C2 COMERCIO E SERVIÇOS LTDA </v>
          </cell>
          <cell r="H203" t="str">
            <v>S</v>
          </cell>
          <cell r="I203" t="str">
            <v>S</v>
          </cell>
          <cell r="J203" t="str">
            <v>51</v>
          </cell>
          <cell r="K203">
            <v>46079</v>
          </cell>
          <cell r="L203" t="str">
            <v>261160622072218334000176000000000005126020071952404</v>
          </cell>
          <cell r="M203" t="str">
            <v>2611606 - Recife - PE</v>
          </cell>
          <cell r="N203">
            <v>4613.18</v>
          </cell>
        </row>
        <row r="204">
          <cell r="C204" t="str">
            <v>UPA TORRÕES - CG Nº 009/2022</v>
          </cell>
          <cell r="E204" t="str">
            <v>5.5 - Reparo e Manutenção de Máquinas e Equipamentos</v>
          </cell>
          <cell r="F204">
            <v>40893042000113</v>
          </cell>
          <cell r="G204" t="str">
            <v xml:space="preserve">GERASTEP GERADORES ASSISTENCIA TECNICA E PECAS LTDA ME </v>
          </cell>
          <cell r="H204" t="str">
            <v>S</v>
          </cell>
          <cell r="I204" t="str">
            <v>S</v>
          </cell>
          <cell r="J204" t="str">
            <v>1706</v>
          </cell>
          <cell r="K204">
            <v>46056</v>
          </cell>
          <cell r="L204" t="str">
            <v>26116062240893042000113000000000170626023856594000</v>
          </cell>
          <cell r="M204" t="str">
            <v>2611606 - Recife - PE</v>
          </cell>
          <cell r="N204">
            <v>365</v>
          </cell>
        </row>
        <row r="205">
          <cell r="C205" t="str">
            <v>UPA TORRÕES - CG Nº 009/2022</v>
          </cell>
          <cell r="E205" t="str">
            <v>5.5 - Reparo e Manutenção de Máquinas e Equipamentos</v>
          </cell>
          <cell r="F205">
            <v>13259653000131</v>
          </cell>
          <cell r="G205" t="str">
            <v xml:space="preserve">POWER INSTALAÇAO E MANUTENCAO DE ELEVADORES LTDA </v>
          </cell>
          <cell r="H205" t="str">
            <v>S</v>
          </cell>
          <cell r="I205" t="str">
            <v>S</v>
          </cell>
          <cell r="J205" t="str">
            <v>2600000000174</v>
          </cell>
          <cell r="K205">
            <v>46084</v>
          </cell>
          <cell r="L205" t="str">
            <v>26079011213259653000131260000000017426039351527767</v>
          </cell>
          <cell r="M205" t="str">
            <v>2611606 - Recife - PE</v>
          </cell>
          <cell r="N205">
            <v>923.67</v>
          </cell>
        </row>
        <row r="206">
          <cell r="C206" t="str">
            <v>UPA TORRÕES - CG Nº 009/2022</v>
          </cell>
          <cell r="E206" t="str">
            <v>5.5 - Reparo e Manutenção de Máquinas e Equipamentos</v>
          </cell>
          <cell r="F206">
            <v>24380578002041</v>
          </cell>
          <cell r="G206" t="str">
            <v>WHITE MARTINS GASES INDUSTRIAIS DO NORDESTE LTDA</v>
          </cell>
          <cell r="H206" t="str">
            <v>S</v>
          </cell>
          <cell r="I206" t="str">
            <v>S</v>
          </cell>
          <cell r="J206" t="str">
            <v>2600000000385</v>
          </cell>
          <cell r="K206">
            <v>46057</v>
          </cell>
          <cell r="L206" t="str">
            <v>26079011224380578002041260000000038526025998711182</v>
          </cell>
          <cell r="M206" t="str">
            <v>2607901 - Jaboatão dos Guararapes - PE</v>
          </cell>
          <cell r="N206">
            <v>1249.24</v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C210" t="str">
            <v>UPA TORRÕES - CG Nº 009/2022</v>
          </cell>
          <cell r="E210" t="str">
            <v>5.16 - Serviços Médico-Hospitalares, Odotonlogia e Laboratoriais</v>
          </cell>
          <cell r="F210">
            <v>41686017000121</v>
          </cell>
          <cell r="G210" t="str">
            <v>CLINICA DANIEL SOARES ORTOPEDIA E FISIOTERAPIA LTDA</v>
          </cell>
          <cell r="H210" t="str">
            <v>S</v>
          </cell>
          <cell r="I210" t="str">
            <v>S</v>
          </cell>
          <cell r="J210" t="str">
            <v>675</v>
          </cell>
          <cell r="K210" t="str">
            <v>02/03/2026</v>
          </cell>
          <cell r="L210" t="str">
            <v>5UCXTPWXE</v>
          </cell>
          <cell r="M210" t="str">
            <v>2604106 - Caruaru - PE</v>
          </cell>
          <cell r="N210">
            <v>2500</v>
          </cell>
        </row>
        <row r="211">
          <cell r="C211" t="str">
            <v>UPA TORRÕES - CG Nº 009/2022</v>
          </cell>
          <cell r="E211" t="str">
            <v>5.16 - Serviços Médico-Hospitalares, Odotonlogia e Laboratoriais</v>
          </cell>
          <cell r="F211">
            <v>46618437000194</v>
          </cell>
          <cell r="G211" t="str">
            <v>DR SANDI SARDINHA FREITAS SERVIÇOS MEDICOS LTDA</v>
          </cell>
          <cell r="H211" t="str">
            <v>S</v>
          </cell>
          <cell r="I211" t="str">
            <v>S</v>
          </cell>
          <cell r="J211" t="str">
            <v>12</v>
          </cell>
          <cell r="K211" t="str">
            <v>04/03/2026</v>
          </cell>
          <cell r="L211" t="str">
            <v>26116062246618437000194000000000001226033672421238</v>
          </cell>
          <cell r="M211" t="str">
            <v>2611606 - Recife - PE</v>
          </cell>
          <cell r="N211">
            <v>19150</v>
          </cell>
        </row>
        <row r="212">
          <cell r="C212" t="str">
            <v>UPA TORRÕES - CG Nº 009/2022</v>
          </cell>
          <cell r="E212" t="str">
            <v>5.16 - Serviços Médico-Hospitalares, Odotonlogia e Laboratoriais</v>
          </cell>
          <cell r="F212">
            <v>52936843000106</v>
          </cell>
          <cell r="G212" t="str">
            <v>GMATS LTDA</v>
          </cell>
          <cell r="H212" t="str">
            <v>S</v>
          </cell>
          <cell r="I212" t="str">
            <v>S</v>
          </cell>
          <cell r="J212" t="str">
            <v>11</v>
          </cell>
          <cell r="K212" t="str">
            <v>02/03/2026</v>
          </cell>
          <cell r="L212" t="str">
            <v>26116062252936843000106000000000001126038501042349</v>
          </cell>
          <cell r="M212" t="str">
            <v>2611606 - Recife - PE</v>
          </cell>
          <cell r="N212">
            <v>5650</v>
          </cell>
        </row>
        <row r="213">
          <cell r="C213" t="str">
            <v>UPA TORRÕES - CG Nº 009/2022</v>
          </cell>
          <cell r="E213" t="str">
            <v>5.16 - Serviços Médico-Hospitalares, Odotonlogia e Laboratoriais</v>
          </cell>
          <cell r="F213">
            <v>48893827000106</v>
          </cell>
          <cell r="G213" t="str">
            <v>L G SERVICOS MEDICOS LTDA</v>
          </cell>
          <cell r="H213" t="str">
            <v>S</v>
          </cell>
          <cell r="I213" t="str">
            <v>S</v>
          </cell>
          <cell r="J213" t="str">
            <v>10</v>
          </cell>
          <cell r="K213" t="str">
            <v>02/03/2026</v>
          </cell>
          <cell r="L213" t="str">
            <v>26116062248893827000106000000000001026039823033288</v>
          </cell>
          <cell r="M213" t="str">
            <v>2611606 - Recife - PE</v>
          </cell>
          <cell r="N213">
            <v>15200</v>
          </cell>
        </row>
        <row r="214">
          <cell r="C214" t="str">
            <v>UPA TORRÕES - CG Nº 009/2022</v>
          </cell>
          <cell r="E214" t="str">
            <v>5.16 - Serviços Médico-Hospitalares, Odotonlogia e Laboratoriais</v>
          </cell>
          <cell r="F214">
            <v>52456698000158</v>
          </cell>
          <cell r="G214" t="str">
            <v>R.E MEDICINA LTDA</v>
          </cell>
          <cell r="H214" t="str">
            <v>S</v>
          </cell>
          <cell r="I214" t="str">
            <v>S</v>
          </cell>
          <cell r="J214" t="str">
            <v>1000029</v>
          </cell>
          <cell r="K214" t="str">
            <v>02/03/2026</v>
          </cell>
          <cell r="L214" t="str">
            <v>I1HTOCWY4</v>
          </cell>
          <cell r="M214" t="str">
            <v>2507507 - João Pessoa - PB</v>
          </cell>
          <cell r="N214">
            <v>2200</v>
          </cell>
        </row>
        <row r="215">
          <cell r="C215" t="str">
            <v>UPA TORRÕES - CG Nº 009/2022</v>
          </cell>
          <cell r="E215" t="str">
            <v>5.16 - Serviços Médico-Hospitalares, Odotonlogia e Laboratoriais</v>
          </cell>
          <cell r="F215">
            <v>43652788000123</v>
          </cell>
          <cell r="G215" t="str">
            <v>ARZT SAUDE LTDA ME</v>
          </cell>
          <cell r="H215" t="str">
            <v>S</v>
          </cell>
          <cell r="I215" t="str">
            <v>S</v>
          </cell>
          <cell r="J215" t="str">
            <v>67</v>
          </cell>
          <cell r="K215" t="str">
            <v>03/03/2026</v>
          </cell>
          <cell r="L215" t="str">
            <v>26096001243652788000123260000000006726033966908757</v>
          </cell>
          <cell r="M215" t="str">
            <v>2609600 - Olinda - PE</v>
          </cell>
          <cell r="N215">
            <v>1250</v>
          </cell>
        </row>
        <row r="216">
          <cell r="C216" t="str">
            <v>UPA TORRÕES - CG Nº 009/2022</v>
          </cell>
          <cell r="E216" t="str">
            <v>5.16 - Serviços Médico-Hospitalares, Odotonlogia e Laboratoriais</v>
          </cell>
          <cell r="F216">
            <v>45864268000100</v>
          </cell>
          <cell r="G216" t="str">
            <v>CESAR MONTEIRO MEDICINA SERV. MEDIC. LTDA</v>
          </cell>
          <cell r="H216" t="str">
            <v>S</v>
          </cell>
          <cell r="I216" t="str">
            <v>S</v>
          </cell>
          <cell r="J216" t="str">
            <v>44</v>
          </cell>
          <cell r="K216" t="str">
            <v>03/03/2026</v>
          </cell>
          <cell r="L216" t="str">
            <v>26116062245864268000100000000000004426032511611936</v>
          </cell>
          <cell r="M216" t="str">
            <v>2611606 - Recife - PE</v>
          </cell>
          <cell r="N216">
            <v>6600</v>
          </cell>
        </row>
        <row r="217">
          <cell r="C217" t="str">
            <v>UPA TORRÕES - CG Nº 009/2022</v>
          </cell>
          <cell r="E217" t="str">
            <v>5.16 - Serviços Médico-Hospitalares, Odotonlogia e Laboratoriais</v>
          </cell>
          <cell r="F217">
            <v>45864268000100</v>
          </cell>
          <cell r="G217" t="str">
            <v>CESAR MONTEIRO MEDICINA SERV. MEDIC. LTDA</v>
          </cell>
          <cell r="H217" t="str">
            <v>S</v>
          </cell>
          <cell r="I217" t="str">
            <v>S</v>
          </cell>
          <cell r="J217" t="str">
            <v>43</v>
          </cell>
          <cell r="K217" t="str">
            <v>03/03/2026</v>
          </cell>
          <cell r="L217" t="str">
            <v>26116062245864268000100000000000004326036405098502</v>
          </cell>
          <cell r="M217" t="str">
            <v>2611606 - Recife - PE</v>
          </cell>
          <cell r="N217">
            <v>3750</v>
          </cell>
        </row>
        <row r="218">
          <cell r="C218" t="str">
            <v>UPA TORRÕES - CG Nº 009/2022</v>
          </cell>
          <cell r="E218" t="str">
            <v>5.16 - Serviços Médico-Hospitalares, Odotonlogia e Laboratoriais</v>
          </cell>
          <cell r="F218">
            <v>45864268000100</v>
          </cell>
          <cell r="G218" t="str">
            <v>CESAR MONTEIRO MEDICINA SERV. MEDIC. LTDA</v>
          </cell>
          <cell r="H218" t="str">
            <v>S</v>
          </cell>
          <cell r="I218" t="str">
            <v>S</v>
          </cell>
          <cell r="J218" t="str">
            <v>42</v>
          </cell>
          <cell r="K218" t="str">
            <v>03/03/2026</v>
          </cell>
          <cell r="L218" t="str">
            <v>26116062245864268000100000000000004226038396380444</v>
          </cell>
          <cell r="M218" t="str">
            <v>2611606 - Recife - PE</v>
          </cell>
          <cell r="N218">
            <v>6250</v>
          </cell>
        </row>
        <row r="219">
          <cell r="C219" t="str">
            <v>UPA TORRÕES - CG Nº 009/2022</v>
          </cell>
          <cell r="E219" t="str">
            <v>5.16 - Serviços Médico-Hospitalares, Odotonlogia e Laboratoriais</v>
          </cell>
          <cell r="F219">
            <v>52981562000167</v>
          </cell>
          <cell r="G219" t="str">
            <v>GABRIELA MARTINS DA SILVA LTDA</v>
          </cell>
          <cell r="H219" t="str">
            <v>S</v>
          </cell>
          <cell r="I219" t="str">
            <v>S</v>
          </cell>
          <cell r="J219" t="str">
            <v>20</v>
          </cell>
          <cell r="K219" t="str">
            <v>09/03/2026</v>
          </cell>
          <cell r="L219" t="str">
            <v>26116062252981562000167000000000002026035802273109</v>
          </cell>
          <cell r="M219" t="str">
            <v>2611606 - Recife - PE</v>
          </cell>
          <cell r="N219">
            <v>15200</v>
          </cell>
        </row>
        <row r="220">
          <cell r="C220" t="str">
            <v>UPA TORRÕES - CG Nº 009/2022</v>
          </cell>
          <cell r="E220" t="str">
            <v>5.16 - Serviços Médico-Hospitalares, Odotonlogia e Laboratoriais</v>
          </cell>
          <cell r="F220">
            <v>46290345000128</v>
          </cell>
          <cell r="G220" t="str">
            <v>JEGC SERVIÇOS MÉDICO LTDA</v>
          </cell>
          <cell r="H220" t="str">
            <v>S</v>
          </cell>
          <cell r="I220" t="str">
            <v>S</v>
          </cell>
          <cell r="J220" t="str">
            <v>07</v>
          </cell>
          <cell r="K220" t="str">
            <v>03/03/2026</v>
          </cell>
          <cell r="L220" t="str">
            <v>26116062246290345000128000000000000726030111816595</v>
          </cell>
          <cell r="M220" t="str">
            <v>2611606 - Recife - PE</v>
          </cell>
          <cell r="N220">
            <v>16650</v>
          </cell>
        </row>
        <row r="221">
          <cell r="C221" t="str">
            <v>UPA TORRÕES - CG Nº 009/2022</v>
          </cell>
          <cell r="E221" t="str">
            <v>5.16 - Serviços Médico-Hospitalares, Odotonlogia e Laboratoriais</v>
          </cell>
          <cell r="F221">
            <v>53505900000157</v>
          </cell>
          <cell r="G221" t="str">
            <v>MASTERMED PE I GESTÃO MEDICA LTDA</v>
          </cell>
          <cell r="H221" t="str">
            <v>S</v>
          </cell>
          <cell r="I221" t="str">
            <v>S</v>
          </cell>
          <cell r="J221" t="str">
            <v>145</v>
          </cell>
          <cell r="K221" t="str">
            <v>03/03/2026</v>
          </cell>
          <cell r="L221" t="str">
            <v>26116062253505900000157000000000014526036446639699</v>
          </cell>
          <cell r="M221" t="str">
            <v>2611606 - Recife - PE</v>
          </cell>
          <cell r="N221">
            <v>13600</v>
          </cell>
        </row>
        <row r="222">
          <cell r="C222" t="str">
            <v>UPA TORRÕES - CG Nº 009/2022</v>
          </cell>
          <cell r="E222" t="str">
            <v>5.16 - Serviços Médico-Hospitalares, Odotonlogia e Laboratoriais</v>
          </cell>
          <cell r="F222">
            <v>42830239000139</v>
          </cell>
          <cell r="G222" t="str">
            <v>MEDIPRO CONSULTORIA MEDICA LTDA</v>
          </cell>
          <cell r="H222" t="str">
            <v>S</v>
          </cell>
          <cell r="I222" t="str">
            <v>S</v>
          </cell>
          <cell r="J222" t="str">
            <v>10</v>
          </cell>
          <cell r="K222" t="str">
            <v>03/03/2026</v>
          </cell>
          <cell r="L222" t="str">
            <v>31062002242830239000139000000000001026037684098338</v>
          </cell>
          <cell r="M222" t="str">
            <v>3106200 - Belo Horizonte - MG</v>
          </cell>
          <cell r="N222">
            <v>10750</v>
          </cell>
        </row>
        <row r="223">
          <cell r="C223" t="str">
            <v>UPA TORRÕES - CG Nº 009/2022</v>
          </cell>
          <cell r="E223" t="str">
            <v>5.16 - Serviços Médico-Hospitalares, Odotonlogia e Laboratoriais</v>
          </cell>
          <cell r="F223">
            <v>34336252000108</v>
          </cell>
          <cell r="G223" t="str">
            <v>MIRANDA E SANTOS SERVIÇOS MEDICOS LTDA</v>
          </cell>
          <cell r="H223" t="str">
            <v>S</v>
          </cell>
          <cell r="I223" t="str">
            <v>S</v>
          </cell>
          <cell r="J223" t="str">
            <v>014</v>
          </cell>
          <cell r="K223" t="str">
            <v>05/03/2026</v>
          </cell>
          <cell r="L223" t="str">
            <v>26116062234336252000108000000000001426036544199426</v>
          </cell>
          <cell r="M223" t="str">
            <v>2611606 - Recife - PE</v>
          </cell>
          <cell r="N223">
            <v>2500</v>
          </cell>
        </row>
        <row r="224">
          <cell r="C224" t="str">
            <v>UPA TORRÕES - CG Nº 009/2022</v>
          </cell>
          <cell r="E224" t="str">
            <v>5.16 - Serviços Médico-Hospitalares, Odotonlogia e Laboratoriais</v>
          </cell>
          <cell r="F224">
            <v>38082924000157</v>
          </cell>
          <cell r="G224" t="str">
            <v>RC CONSULTORIA MEDICA LTDA</v>
          </cell>
          <cell r="H224" t="str">
            <v>S</v>
          </cell>
          <cell r="I224" t="str">
            <v>S</v>
          </cell>
          <cell r="J224" t="str">
            <v>66</v>
          </cell>
          <cell r="K224" t="str">
            <v>03/03/2026</v>
          </cell>
          <cell r="L224" t="str">
            <v>26116062238082924000157000000000006626030379232682</v>
          </cell>
          <cell r="M224" t="str">
            <v>2611606 - Recife - PE</v>
          </cell>
          <cell r="N224">
            <v>2350</v>
          </cell>
        </row>
        <row r="225">
          <cell r="C225" t="str">
            <v>UPA TORRÕES - CG Nº 009/2022</v>
          </cell>
          <cell r="E225" t="str">
            <v>5.16 - Serviços Médico-Hospitalares, Odotonlogia e Laboratoriais</v>
          </cell>
          <cell r="F225">
            <v>38082924000157</v>
          </cell>
          <cell r="G225" t="str">
            <v>RC CONSULTORIA MEDICA LTDA</v>
          </cell>
          <cell r="H225" t="str">
            <v>S</v>
          </cell>
          <cell r="I225" t="str">
            <v>S</v>
          </cell>
          <cell r="J225" t="str">
            <v>65</v>
          </cell>
          <cell r="K225" t="str">
            <v>03/03/2026</v>
          </cell>
          <cell r="L225" t="str">
            <v>26116062238082924000157000000000006526038090990101</v>
          </cell>
          <cell r="M225" t="str">
            <v>2611606 - Recife - PE</v>
          </cell>
          <cell r="N225">
            <v>6550</v>
          </cell>
        </row>
        <row r="226">
          <cell r="C226" t="str">
            <v>UPA TORRÕES - CG Nº 009/2022</v>
          </cell>
          <cell r="E226" t="str">
            <v>5.16 - Serviços Médico-Hospitalares, Odotonlogia e Laboratoriais</v>
          </cell>
          <cell r="F226">
            <v>57974200000162</v>
          </cell>
          <cell r="G226" t="str">
            <v>DFGS SAUDE SERVICOS MEDICOS LTDA</v>
          </cell>
          <cell r="H226" t="str">
            <v>S</v>
          </cell>
          <cell r="I226" t="str">
            <v>S</v>
          </cell>
          <cell r="J226" t="str">
            <v>1000024</v>
          </cell>
          <cell r="K226" t="str">
            <v>02/03/2026</v>
          </cell>
          <cell r="L226" t="str">
            <v>NSORA6GFQ</v>
          </cell>
          <cell r="M226" t="str">
            <v>2507507 - João Pessoa - PB</v>
          </cell>
          <cell r="N226">
            <v>2500</v>
          </cell>
        </row>
        <row r="227">
          <cell r="C227" t="str">
            <v>UPA TORRÕES - CG Nº 009/2022</v>
          </cell>
          <cell r="E227" t="str">
            <v>5.16 - Serviços Médico-Hospitalares, Odotonlogia e Laboratoriais</v>
          </cell>
          <cell r="F227">
            <v>45554568000192</v>
          </cell>
          <cell r="G227" t="str">
            <v>FORTEMED ATIVIDADES MEDICAS LTDA</v>
          </cell>
          <cell r="H227" t="str">
            <v>S</v>
          </cell>
          <cell r="I227" t="str">
            <v>S</v>
          </cell>
          <cell r="J227" t="str">
            <v>254</v>
          </cell>
          <cell r="K227" t="str">
            <v>03/03/2026</v>
          </cell>
          <cell r="L227" t="str">
            <v>26116062245554568000192000000000025426039479113173</v>
          </cell>
          <cell r="M227" t="str">
            <v>2611606 - Recife - PE</v>
          </cell>
          <cell r="N227">
            <v>11350</v>
          </cell>
        </row>
        <row r="228">
          <cell r="C228" t="str">
            <v>UPA TORRÕES - CG Nº 009/2022</v>
          </cell>
          <cell r="E228" t="str">
            <v>5.16 - Serviços Médico-Hospitalares, Odotonlogia e Laboratoriais</v>
          </cell>
          <cell r="F228">
            <v>55439187000116</v>
          </cell>
          <cell r="G228" t="str">
            <v>ISABELLE OLIVEIRA RODRIGUES SERVICOS MEDICOS LTDA</v>
          </cell>
          <cell r="H228" t="str">
            <v>S</v>
          </cell>
          <cell r="I228" t="str">
            <v>S</v>
          </cell>
          <cell r="J228" t="str">
            <v>59</v>
          </cell>
          <cell r="K228" t="str">
            <v>02/03/2026</v>
          </cell>
          <cell r="L228" t="str">
            <v>4M99IYZPR</v>
          </cell>
          <cell r="M228" t="str">
            <v>2610004 - Palmares - PE</v>
          </cell>
          <cell r="N228">
            <v>6450</v>
          </cell>
        </row>
        <row r="229">
          <cell r="C229" t="str">
            <v>UPA TORRÕES - CG Nº 009/2022</v>
          </cell>
          <cell r="E229" t="str">
            <v>5.16 - Serviços Médico-Hospitalares, Odotonlogia e Laboratoriais</v>
          </cell>
          <cell r="F229">
            <v>64142293000124</v>
          </cell>
          <cell r="G229" t="str">
            <v>JOAO GUILHERME RATTES LIMA DE FREITAS SERVICOS MEDICOS LTDA</v>
          </cell>
          <cell r="H229" t="str">
            <v>S</v>
          </cell>
          <cell r="I229" t="str">
            <v>S</v>
          </cell>
          <cell r="J229" t="str">
            <v>11</v>
          </cell>
          <cell r="K229" t="str">
            <v>03/03/2026</v>
          </cell>
          <cell r="L229" t="str">
            <v>323249319</v>
          </cell>
          <cell r="M229" t="str">
            <v>2304400 - Fortaleza - CE</v>
          </cell>
          <cell r="N229">
            <v>3700</v>
          </cell>
        </row>
        <row r="230">
          <cell r="C230" t="str">
            <v>UPA TORRÕES - CG Nº 009/2022</v>
          </cell>
          <cell r="E230" t="str">
            <v>5.16 - Serviços Médico-Hospitalares, Odotonlogia e Laboratoriais</v>
          </cell>
          <cell r="F230">
            <v>47200199000165</v>
          </cell>
          <cell r="G230" t="str">
            <v>MASTERMED PE VII GESTAO MEDICAS LTDA</v>
          </cell>
          <cell r="H230" t="str">
            <v>S</v>
          </cell>
          <cell r="I230" t="str">
            <v>S</v>
          </cell>
          <cell r="J230" t="str">
            <v>108</v>
          </cell>
          <cell r="K230" t="str">
            <v>03/03/2026</v>
          </cell>
          <cell r="L230" t="str">
            <v>26116062247200199000165000000000010826030716998150</v>
          </cell>
          <cell r="M230" t="str">
            <v>2611606 - Recife - PE</v>
          </cell>
          <cell r="N230">
            <v>1250</v>
          </cell>
        </row>
        <row r="231">
          <cell r="C231" t="str">
            <v>UPA TORRÕES - CG Nº 009/2022</v>
          </cell>
          <cell r="E231" t="str">
            <v>5.16 - Serviços Médico-Hospitalares, Odotonlogia e Laboratoriais</v>
          </cell>
          <cell r="F231">
            <v>47200199000165</v>
          </cell>
          <cell r="G231" t="str">
            <v>MASTERMED PE VII GESTAO MEDICAS LTDA</v>
          </cell>
          <cell r="H231" t="str">
            <v>S</v>
          </cell>
          <cell r="I231" t="str">
            <v>S</v>
          </cell>
          <cell r="J231" t="str">
            <v>109</v>
          </cell>
          <cell r="K231" t="str">
            <v>03/03/2026</v>
          </cell>
          <cell r="L231" t="str">
            <v>26116062247200199000165000000000010926030769237343</v>
          </cell>
          <cell r="M231" t="str">
            <v>2611606 - Recife - PE</v>
          </cell>
          <cell r="N231">
            <v>10800</v>
          </cell>
        </row>
        <row r="232">
          <cell r="C232" t="str">
            <v>UPA TORRÕES - CG Nº 009/2022</v>
          </cell>
          <cell r="E232" t="str">
            <v>5.16 - Serviços Médico-Hospitalares, Odotonlogia e Laboratoriais</v>
          </cell>
          <cell r="F232">
            <v>47200199000165</v>
          </cell>
          <cell r="G232" t="str">
            <v>MASTERMED PE VII GESTAO MEDICAS LTDA</v>
          </cell>
          <cell r="H232" t="str">
            <v>S</v>
          </cell>
          <cell r="I232" t="str">
            <v>S</v>
          </cell>
          <cell r="J232" t="str">
            <v>111</v>
          </cell>
          <cell r="K232" t="str">
            <v>03/03/2026</v>
          </cell>
          <cell r="L232" t="str">
            <v>26116062247200199000165000000000011126035901974243</v>
          </cell>
          <cell r="M232" t="str">
            <v>2611606 - Recife - PE</v>
          </cell>
          <cell r="N232">
            <v>15150</v>
          </cell>
        </row>
        <row r="233">
          <cell r="C233" t="str">
            <v>UPA TORRÕES - CG Nº 009/2022</v>
          </cell>
          <cell r="E233" t="str">
            <v>5.16 - Serviços Médico-Hospitalares, Odotonlogia e Laboratoriais</v>
          </cell>
          <cell r="F233">
            <v>55973758000106</v>
          </cell>
          <cell r="G233" t="str">
            <v>PALOMA PINHEIRO SERVIÇOS MEDICOS LTDA</v>
          </cell>
          <cell r="H233" t="str">
            <v>S</v>
          </cell>
          <cell r="I233" t="str">
            <v>S</v>
          </cell>
          <cell r="J233" t="str">
            <v>1000035</v>
          </cell>
          <cell r="K233" t="str">
            <v>03/03/2026</v>
          </cell>
          <cell r="L233" t="str">
            <v>21STJJCAR</v>
          </cell>
          <cell r="M233" t="str">
            <v>2507507 - João Pessoa - PB</v>
          </cell>
          <cell r="N233">
            <v>21400</v>
          </cell>
        </row>
        <row r="234">
          <cell r="C234" t="str">
            <v>UPA TORRÕES - CG Nº 009/2022</v>
          </cell>
          <cell r="E234" t="str">
            <v>5.16 - Serviços Médico-Hospitalares, Odotonlogia e Laboratoriais</v>
          </cell>
          <cell r="F234">
            <v>40554268000190</v>
          </cell>
          <cell r="G234" t="str">
            <v>RC CONSULTORIA MED1 LTDA</v>
          </cell>
          <cell r="H234" t="str">
            <v>S</v>
          </cell>
          <cell r="I234" t="str">
            <v>S</v>
          </cell>
          <cell r="J234" t="str">
            <v>104</v>
          </cell>
          <cell r="K234" t="str">
            <v>02/03/2026</v>
          </cell>
          <cell r="L234" t="str">
            <v>26116062240554268000190000000000010426032732661546</v>
          </cell>
          <cell r="M234" t="str">
            <v>2611606 - Recife - PE</v>
          </cell>
          <cell r="N234">
            <v>6250</v>
          </cell>
        </row>
        <row r="235">
          <cell r="C235" t="str">
            <v>UPA TORRÕES - CG Nº 009/2022</v>
          </cell>
          <cell r="E235" t="str">
            <v>5.16 - Serviços Médico-Hospitalares, Odotonlogia e Laboratoriais</v>
          </cell>
          <cell r="F235">
            <v>40554268000190</v>
          </cell>
          <cell r="G235" t="str">
            <v>RC CONSULTORIA MED1 LTDA</v>
          </cell>
          <cell r="H235" t="str">
            <v>S</v>
          </cell>
          <cell r="I235" t="str">
            <v>S</v>
          </cell>
          <cell r="J235" t="str">
            <v>107</v>
          </cell>
          <cell r="K235" t="str">
            <v>02/03/2026</v>
          </cell>
          <cell r="L235" t="str">
            <v>26116062240554268000190000000000010726034834652730</v>
          </cell>
          <cell r="M235" t="str">
            <v>2611606 - Recife - PE</v>
          </cell>
          <cell r="N235">
            <v>3750</v>
          </cell>
        </row>
        <row r="236">
          <cell r="C236" t="str">
            <v>UPA TORRÕES - CG Nº 009/2022</v>
          </cell>
          <cell r="E236" t="str">
            <v>5.16 - Serviços Médico-Hospitalares, Odotonlogia e Laboratoriais</v>
          </cell>
          <cell r="F236">
            <v>58040135000160</v>
          </cell>
          <cell r="G236" t="str">
            <v>THAMARA R.A.B.I GUERRA SERVICOS MEDICOS LTDA</v>
          </cell>
          <cell r="H236" t="str">
            <v>S</v>
          </cell>
          <cell r="I236" t="str">
            <v>S</v>
          </cell>
          <cell r="J236" t="str">
            <v>06</v>
          </cell>
          <cell r="K236" t="str">
            <v>02/03/2026</v>
          </cell>
          <cell r="L236" t="str">
            <v>26096001258040135000160260000000000626034187069881</v>
          </cell>
          <cell r="M236" t="str">
            <v>2609600 - Olinda - PE</v>
          </cell>
          <cell r="N236">
            <v>3750</v>
          </cell>
        </row>
        <row r="237">
          <cell r="C237" t="str">
            <v>UPA TORRÕES - CG Nº 009/2022</v>
          </cell>
          <cell r="E237" t="str">
            <v>5.16 - Serviços Médico-Hospitalares, Odotonlogia e Laboratoriais</v>
          </cell>
          <cell r="F237">
            <v>55507474000116</v>
          </cell>
          <cell r="G237" t="str">
            <v>VA SERVICOS MEDICOS LTDA</v>
          </cell>
          <cell r="H237" t="str">
            <v>S</v>
          </cell>
          <cell r="I237" t="str">
            <v>S</v>
          </cell>
          <cell r="J237" t="str">
            <v>09</v>
          </cell>
          <cell r="K237" t="str">
            <v>04/03/2026</v>
          </cell>
          <cell r="L237" t="str">
            <v>26116062255507474000116000000000000926037406740526</v>
          </cell>
          <cell r="M237" t="str">
            <v>2611606 - Recife - PE</v>
          </cell>
          <cell r="N237">
            <v>6400</v>
          </cell>
        </row>
        <row r="238">
          <cell r="C238" t="str">
            <v>UPA TORRÕES - CG Nº 009/2022</v>
          </cell>
          <cell r="E238" t="str">
            <v>5.16 - Serviços Médico-Hospitalares, Odotonlogia e Laboratoriais</v>
          </cell>
          <cell r="F238">
            <v>64068740000142</v>
          </cell>
          <cell r="G238" t="str">
            <v>BORGES MOREIRA ATIVIDADES MEDICAS LTDA</v>
          </cell>
          <cell r="H238" t="str">
            <v>S</v>
          </cell>
          <cell r="I238" t="str">
            <v>S</v>
          </cell>
          <cell r="J238" t="str">
            <v>07</v>
          </cell>
          <cell r="K238" t="str">
            <v>05/03/2026</v>
          </cell>
          <cell r="L238" t="str">
            <v>26116062264068740000142000000000000726035021672631</v>
          </cell>
          <cell r="M238" t="str">
            <v>2611606 - Recife - PE</v>
          </cell>
          <cell r="N238">
            <v>6050</v>
          </cell>
        </row>
        <row r="239">
          <cell r="C239" t="str">
            <v>UPA TORRÕES - CG Nº 009/2022</v>
          </cell>
          <cell r="E239" t="str">
            <v>5.16 - Serviços Médico-Hospitalares, Odotonlogia e Laboratoriais</v>
          </cell>
          <cell r="F239">
            <v>58277904000149</v>
          </cell>
          <cell r="G239" t="str">
            <v>CAMILA R. BARBOSA DE SOUSA SERVICOS MEDICOS LTDA</v>
          </cell>
          <cell r="H239" t="str">
            <v>S</v>
          </cell>
          <cell r="I239" t="str">
            <v>S</v>
          </cell>
          <cell r="J239" t="str">
            <v>10</v>
          </cell>
          <cell r="K239" t="str">
            <v>04/03/2026</v>
          </cell>
          <cell r="L239" t="str">
            <v>26116062258277904000149000000000001026030088216975</v>
          </cell>
          <cell r="M239" t="str">
            <v>2611606 - Recife - PE</v>
          </cell>
          <cell r="N239">
            <v>1350</v>
          </cell>
        </row>
        <row r="240">
          <cell r="C240" t="str">
            <v>UPA TORRÕES - CG Nº 009/2022</v>
          </cell>
          <cell r="E240" t="str">
            <v>5.16 - Serviços Médico-Hospitalares, Odotonlogia e Laboratoriais</v>
          </cell>
          <cell r="F240">
            <v>46852548000160</v>
          </cell>
          <cell r="G240" t="str">
            <v>CERTMED ATIVIDADES MEDICAS LTDA</v>
          </cell>
          <cell r="H240" t="str">
            <v>S</v>
          </cell>
          <cell r="I240" t="str">
            <v>S</v>
          </cell>
          <cell r="J240" t="str">
            <v>296</v>
          </cell>
          <cell r="K240" t="str">
            <v>05/03/2026</v>
          </cell>
          <cell r="L240" t="str">
            <v>26096001246852548000160260000000029626030293857480</v>
          </cell>
          <cell r="M240" t="str">
            <v>2609600 - Olinda - PE</v>
          </cell>
          <cell r="N240">
            <v>5800</v>
          </cell>
        </row>
        <row r="241">
          <cell r="C241" t="str">
            <v>UPA TORRÕES - CG Nº 009/2022</v>
          </cell>
          <cell r="E241" t="str">
            <v>5.16 - Serviços Médico-Hospitalares, Odotonlogia e Laboratoriais</v>
          </cell>
          <cell r="F241">
            <v>45864268000100</v>
          </cell>
          <cell r="G241" t="str">
            <v>CESAR MONTEIRO MEDICINA SERV. MEDIC. LTDA</v>
          </cell>
          <cell r="H241" t="str">
            <v>S</v>
          </cell>
          <cell r="I241" t="str">
            <v>S</v>
          </cell>
          <cell r="J241" t="str">
            <v>50</v>
          </cell>
          <cell r="K241" t="str">
            <v>10/03/2026</v>
          </cell>
          <cell r="L241" t="str">
            <v>26116062245864268000100000000000005026037943371813</v>
          </cell>
          <cell r="M241" t="str">
            <v>2611606 - Recife - PE</v>
          </cell>
          <cell r="N241">
            <v>2200</v>
          </cell>
        </row>
        <row r="242">
          <cell r="C242" t="str">
            <v>UPA TORRÕES - CG Nº 009/2022</v>
          </cell>
          <cell r="E242" t="str">
            <v>5.16 - Serviços Médico-Hospitalares, Odotonlogia e Laboratoriais</v>
          </cell>
          <cell r="F242">
            <v>45864268000100</v>
          </cell>
          <cell r="G242" t="str">
            <v>CESAR MONTEIRO MEDICINA SERV. MEDIC. LTDA</v>
          </cell>
          <cell r="H242" t="str">
            <v>S</v>
          </cell>
          <cell r="I242" t="str">
            <v>S</v>
          </cell>
          <cell r="J242" t="str">
            <v>47</v>
          </cell>
          <cell r="K242" t="str">
            <v>09/03/2026</v>
          </cell>
          <cell r="L242" t="str">
            <v>26116062245864268000100000000000004726039002973773</v>
          </cell>
          <cell r="M242" t="str">
            <v>2611606 - Recife - PE</v>
          </cell>
          <cell r="N242">
            <v>10300</v>
          </cell>
        </row>
        <row r="243">
          <cell r="C243" t="str">
            <v>UPA TORRÕES - CG Nº 009/2022</v>
          </cell>
          <cell r="E243" t="str">
            <v>5.16 - Serviços Médico-Hospitalares, Odotonlogia e Laboratoriais</v>
          </cell>
          <cell r="F243">
            <v>55466413000158</v>
          </cell>
          <cell r="G243" t="str">
            <v>DEBORAH N B MURIZ SERVIÇOS MEDICOS LTDA</v>
          </cell>
          <cell r="H243" t="str">
            <v>S</v>
          </cell>
          <cell r="I243" t="str">
            <v>S</v>
          </cell>
          <cell r="J243" t="str">
            <v>75</v>
          </cell>
          <cell r="K243" t="str">
            <v>04/03/2026</v>
          </cell>
          <cell r="L243" t="str">
            <v>XJX2BGUF5</v>
          </cell>
          <cell r="M243" t="str">
            <v>2610004 - Palmares - PE</v>
          </cell>
          <cell r="N243">
            <v>1250</v>
          </cell>
        </row>
        <row r="244">
          <cell r="C244" t="str">
            <v>UPA TORRÕES - CG Nº 009/2022</v>
          </cell>
          <cell r="E244" t="str">
            <v>5.16 - Serviços Médico-Hospitalares, Odotonlogia e Laboratoriais</v>
          </cell>
          <cell r="F244">
            <v>53137348000191</v>
          </cell>
          <cell r="G244" t="str">
            <v>DEOMEDES PEREIRA BARBOSA FILHO SERVICOS MEDICOS LTDA</v>
          </cell>
          <cell r="H244" t="str">
            <v>S</v>
          </cell>
          <cell r="I244" t="str">
            <v>S</v>
          </cell>
          <cell r="J244" t="str">
            <v>01</v>
          </cell>
          <cell r="K244" t="str">
            <v>04/03/2026</v>
          </cell>
          <cell r="L244" t="str">
            <v>KB55RBCJB</v>
          </cell>
          <cell r="M244" t="str">
            <v>2507507 - João Pessoa - PB</v>
          </cell>
          <cell r="N244">
            <v>11000</v>
          </cell>
        </row>
        <row r="245">
          <cell r="C245" t="str">
            <v>UPA TORRÕES - CG Nº 009/2022</v>
          </cell>
          <cell r="E245" t="str">
            <v>5.16 - Serviços Médico-Hospitalares, Odotonlogia e Laboratoriais</v>
          </cell>
          <cell r="F245">
            <v>48594099000123</v>
          </cell>
          <cell r="G245" t="str">
            <v>EDO SERVIÇOS MEDICOS LTDA</v>
          </cell>
          <cell r="H245" t="str">
            <v>S</v>
          </cell>
          <cell r="I245" t="str">
            <v>S</v>
          </cell>
          <cell r="J245" t="str">
            <v>1000079</v>
          </cell>
          <cell r="K245" t="str">
            <v>03/03/2026</v>
          </cell>
          <cell r="L245" t="str">
            <v>WKRKKHQND</v>
          </cell>
          <cell r="M245" t="str">
            <v>2507507 - João Pessoa - PB</v>
          </cell>
          <cell r="N245">
            <v>4050</v>
          </cell>
        </row>
        <row r="246">
          <cell r="C246" t="str">
            <v>UPA TORRÕES - CG Nº 009/2022</v>
          </cell>
          <cell r="E246" t="str">
            <v>5.16 - Serviços Médico-Hospitalares, Odotonlogia e Laboratoriais</v>
          </cell>
          <cell r="F246">
            <v>45554568000192</v>
          </cell>
          <cell r="G246" t="str">
            <v>FORTEMED ATIVIDADES MEDICAS LTDA</v>
          </cell>
          <cell r="H246" t="str">
            <v>S</v>
          </cell>
          <cell r="I246" t="str">
            <v>S</v>
          </cell>
          <cell r="J246" t="str">
            <v>270</v>
          </cell>
          <cell r="K246" t="str">
            <v>05/03/2026</v>
          </cell>
          <cell r="L246" t="str">
            <v>26116062245554568000192000000000027026035509026000</v>
          </cell>
          <cell r="M246" t="str">
            <v>2611606 - Recife - PE</v>
          </cell>
          <cell r="N246">
            <v>7150</v>
          </cell>
        </row>
        <row r="247">
          <cell r="C247" t="str">
            <v>UPA TORRÕES - CG Nº 009/2022</v>
          </cell>
          <cell r="E247" t="str">
            <v>5.16 - Serviços Médico-Hospitalares, Odotonlogia e Laboratoriais</v>
          </cell>
          <cell r="F247">
            <v>53138022000189</v>
          </cell>
          <cell r="G247" t="str">
            <v>RAFAEL MARTINS DANTAS REIS SERVICOS MEDICOS LTDA</v>
          </cell>
          <cell r="H247" t="str">
            <v>S</v>
          </cell>
          <cell r="I247" t="str">
            <v>S</v>
          </cell>
          <cell r="J247" t="str">
            <v>56</v>
          </cell>
          <cell r="K247" t="str">
            <v>06/03/2026</v>
          </cell>
          <cell r="L247" t="str">
            <v>429985631</v>
          </cell>
          <cell r="M247" t="str">
            <v>2304400 - Fortaleza - CE</v>
          </cell>
          <cell r="N247">
            <v>3750</v>
          </cell>
        </row>
        <row r="248">
          <cell r="C248" t="str">
            <v>UPA TORRÕES - CG Nº 009/2022</v>
          </cell>
          <cell r="E248" t="str">
            <v>5.16 - Serviços Médico-Hospitalares, Odotonlogia e Laboratoriais</v>
          </cell>
          <cell r="F248">
            <v>62922699000102</v>
          </cell>
          <cell r="G248" t="str">
            <v>M.C.R SERVICOS MEDICOS LTDA</v>
          </cell>
          <cell r="H248" t="str">
            <v>S</v>
          </cell>
          <cell r="I248" t="str">
            <v>S</v>
          </cell>
          <cell r="J248" t="str">
            <v>11</v>
          </cell>
          <cell r="K248" t="str">
            <v>11/03/2026</v>
          </cell>
          <cell r="L248" t="str">
            <v>26116062262922699000102000000000001126031980863424</v>
          </cell>
          <cell r="M248" t="str">
            <v>2611606 - Recife - PE</v>
          </cell>
          <cell r="N248">
            <v>2500</v>
          </cell>
        </row>
        <row r="249">
          <cell r="C249" t="str">
            <v>UPA TORRÕES - CG Nº 009/2022</v>
          </cell>
          <cell r="E249" t="str">
            <v>5.16 - Serviços Médico-Hospitalares, Odotonlogia e Laboratoriais</v>
          </cell>
          <cell r="F249">
            <v>53505900000157</v>
          </cell>
          <cell r="G249" t="str">
            <v>MASTERMED PE I GESTÃO MEDICA LTDA</v>
          </cell>
          <cell r="H249" t="str">
            <v>S</v>
          </cell>
          <cell r="I249" t="str">
            <v>S</v>
          </cell>
          <cell r="J249" t="str">
            <v>143</v>
          </cell>
          <cell r="K249" t="str">
            <v>03/03/2026</v>
          </cell>
          <cell r="L249" t="str">
            <v>26116062253505900000157000000000014326033503878012</v>
          </cell>
          <cell r="M249" t="str">
            <v>2611606 - Recife - PE</v>
          </cell>
          <cell r="N249">
            <v>1250</v>
          </cell>
        </row>
        <row r="250">
          <cell r="C250" t="str">
            <v>UPA TORRÕES - CG Nº 009/2022</v>
          </cell>
          <cell r="E250" t="str">
            <v>5.16 - Serviços Médico-Hospitalares, Odotonlogia e Laboratoriais</v>
          </cell>
          <cell r="F250">
            <v>48817601000118</v>
          </cell>
          <cell r="G250" t="str">
            <v>MASTERMED PE II GESTAO MEDICA LTDA</v>
          </cell>
          <cell r="H250" t="str">
            <v>S</v>
          </cell>
          <cell r="I250" t="str">
            <v>S</v>
          </cell>
          <cell r="J250" t="str">
            <v>711</v>
          </cell>
          <cell r="K250" t="str">
            <v>05/03/2026</v>
          </cell>
          <cell r="L250" t="str">
            <v>26096001248817601000118260000000071126036323405988</v>
          </cell>
          <cell r="M250" t="str">
            <v>2609600 - Olinda - PE</v>
          </cell>
          <cell r="N250">
            <v>11050</v>
          </cell>
        </row>
        <row r="251">
          <cell r="C251" t="str">
            <v>UPA TORRÕES - CG Nº 009/2022</v>
          </cell>
          <cell r="E251" t="str">
            <v>5.16 - Serviços Médico-Hospitalares, Odotonlogia e Laboratoriais</v>
          </cell>
          <cell r="F251">
            <v>53969908000174</v>
          </cell>
          <cell r="G251" t="str">
            <v>MASTERMED PE IV GESTAO MEDICA LTDA</v>
          </cell>
          <cell r="H251" t="str">
            <v>S</v>
          </cell>
          <cell r="I251" t="str">
            <v>S</v>
          </cell>
          <cell r="J251" t="str">
            <v>468</v>
          </cell>
          <cell r="K251" t="str">
            <v>03/03/2026</v>
          </cell>
          <cell r="L251" t="str">
            <v>26096001253969908000174260000000046826033094276954</v>
          </cell>
          <cell r="M251" t="str">
            <v>2609600 - Olinda - PE</v>
          </cell>
          <cell r="N251">
            <v>1250</v>
          </cell>
        </row>
        <row r="252">
          <cell r="C252" t="str">
            <v>UPA TORRÕES - CG Nº 009/2022</v>
          </cell>
          <cell r="E252" t="str">
            <v>5.16 - Serviços Médico-Hospitalares, Odotonlogia e Laboratoriais</v>
          </cell>
          <cell r="F252">
            <v>46560147000137</v>
          </cell>
          <cell r="G252" t="str">
            <v>MEDICALMED ATIVIDADES MEDICAS LTDA</v>
          </cell>
          <cell r="H252" t="str">
            <v>S</v>
          </cell>
          <cell r="I252" t="str">
            <v>S</v>
          </cell>
          <cell r="J252" t="str">
            <v>120</v>
          </cell>
          <cell r="K252" t="str">
            <v>05/03/2026</v>
          </cell>
          <cell r="L252" t="str">
            <v>26096001246560147000137260000000012026031344988237</v>
          </cell>
          <cell r="M252" t="str">
            <v>2609600 - Olinda - PE</v>
          </cell>
          <cell r="N252">
            <v>5000</v>
          </cell>
        </row>
        <row r="253">
          <cell r="C253" t="str">
            <v>UPA TORRÕES - CG Nº 009/2022</v>
          </cell>
          <cell r="E253" t="str">
            <v>5.16 - Serviços Médico-Hospitalares, Odotonlogia e Laboratoriais</v>
          </cell>
          <cell r="F253">
            <v>55042513000157</v>
          </cell>
          <cell r="G253" t="str">
            <v>RCMF SERVICOS MEDICOS LTDA</v>
          </cell>
          <cell r="H253" t="str">
            <v>S</v>
          </cell>
          <cell r="I253" t="str">
            <v>S</v>
          </cell>
          <cell r="J253" t="str">
            <v>1000052</v>
          </cell>
          <cell r="K253" t="str">
            <v>04/03/2026</v>
          </cell>
          <cell r="L253" t="str">
            <v>BNGPSIUNA</v>
          </cell>
          <cell r="M253" t="str">
            <v>2507507 - João Pessoa - PB</v>
          </cell>
          <cell r="N253">
            <v>1250</v>
          </cell>
        </row>
        <row r="254">
          <cell r="C254" t="str">
            <v>UPA TORRÕES - CG Nº 009/2022</v>
          </cell>
          <cell r="E254" t="str">
            <v>5.16 - Serviços Médico-Hospitalares, Odotonlogia e Laboratoriais</v>
          </cell>
          <cell r="F254">
            <v>43843356000108</v>
          </cell>
          <cell r="G254" t="str">
            <v>SAUDEMED ATIVIDADES MEDICAS LTDA</v>
          </cell>
          <cell r="H254" t="str">
            <v>S</v>
          </cell>
          <cell r="I254" t="str">
            <v>S</v>
          </cell>
          <cell r="J254" t="str">
            <v>296</v>
          </cell>
          <cell r="K254" t="str">
            <v>05/03/2026</v>
          </cell>
          <cell r="L254" t="str">
            <v>26096001243843356000108260000000029626030396771634</v>
          </cell>
          <cell r="M254" t="str">
            <v>2609600 - Olinda - PE</v>
          </cell>
          <cell r="N254">
            <v>3750</v>
          </cell>
        </row>
        <row r="255">
          <cell r="C255" t="str">
            <v>UPA TORRÕES - CG Nº 009/2022</v>
          </cell>
          <cell r="E255" t="str">
            <v>5.16 - Serviços Médico-Hospitalares, Odotonlogia e Laboratoriais</v>
          </cell>
          <cell r="F255">
            <v>48511136000192</v>
          </cell>
          <cell r="G255" t="str">
            <v>V1 SERVICOS MEDICOS LTDA</v>
          </cell>
          <cell r="H255" t="str">
            <v>S</v>
          </cell>
          <cell r="I255" t="str">
            <v>S</v>
          </cell>
          <cell r="J255" t="str">
            <v>276</v>
          </cell>
          <cell r="K255" t="str">
            <v>05/03/2026</v>
          </cell>
          <cell r="L255" t="str">
            <v>26096001248511136000192260000000027626038439456613</v>
          </cell>
          <cell r="M255" t="str">
            <v>2609600 - Olinda - PE</v>
          </cell>
          <cell r="N255">
            <v>8300</v>
          </cell>
        </row>
        <row r="256">
          <cell r="C256" t="str">
            <v>UPA TORRÕES - CG Nº 009/2022</v>
          </cell>
          <cell r="E256" t="str">
            <v>5.16 - Serviços Médico-Hospitalares, Odotonlogia e Laboratoriais</v>
          </cell>
          <cell r="F256">
            <v>60577717000122</v>
          </cell>
          <cell r="G256" t="str">
            <v>2HT0 LTDA</v>
          </cell>
          <cell r="H256" t="str">
            <v>S</v>
          </cell>
          <cell r="I256" t="str">
            <v>S</v>
          </cell>
          <cell r="J256" t="str">
            <v>111</v>
          </cell>
          <cell r="K256" t="str">
            <v>09/03/2026</v>
          </cell>
          <cell r="L256" t="str">
            <v>26096001260577717000122260000000011126035868585789</v>
          </cell>
          <cell r="M256" t="str">
            <v>2609600 - Olinda - PE</v>
          </cell>
          <cell r="N256">
            <v>1650</v>
          </cell>
        </row>
        <row r="257">
          <cell r="C257" t="str">
            <v>UPA TORRÕES - CG Nº 009/2022</v>
          </cell>
          <cell r="E257" t="str">
            <v>5.16 - Serviços Médico-Hospitalares, Odotonlogia e Laboratoriais</v>
          </cell>
          <cell r="F257">
            <v>63919050000197</v>
          </cell>
          <cell r="G257" t="str">
            <v>ANA LETICIA LACERDA PAIVA SERVICOS MEDICOS LTDA</v>
          </cell>
          <cell r="H257" t="str">
            <v>S</v>
          </cell>
          <cell r="I257" t="str">
            <v>S</v>
          </cell>
          <cell r="J257" t="str">
            <v>07</v>
          </cell>
          <cell r="K257" t="str">
            <v>06/03/2026</v>
          </cell>
          <cell r="L257" t="str">
            <v>854508135</v>
          </cell>
          <cell r="M257" t="str">
            <v>2304400 - Fortaleza - CE</v>
          </cell>
          <cell r="N257">
            <v>13950</v>
          </cell>
        </row>
        <row r="258">
          <cell r="C258" t="str">
            <v>UPA TORRÕES - CG Nº 009/2022</v>
          </cell>
          <cell r="E258" t="str">
            <v>5.16 - Serviços Médico-Hospitalares, Odotonlogia e Laboratoriais</v>
          </cell>
          <cell r="F258">
            <v>58142002000103</v>
          </cell>
          <cell r="G258" t="str">
            <v>ANTONIO V J R DOS SANTOS SERVICOS MEDICOS LTDA</v>
          </cell>
          <cell r="H258" t="str">
            <v>S</v>
          </cell>
          <cell r="I258" t="str">
            <v>S</v>
          </cell>
          <cell r="J258" t="str">
            <v>94</v>
          </cell>
          <cell r="K258" t="str">
            <v>16/03/2026</v>
          </cell>
          <cell r="L258" t="str">
            <v>360222375</v>
          </cell>
          <cell r="M258" t="str">
            <v>2304400 - Fortaleza - CE</v>
          </cell>
          <cell r="N258">
            <v>10800</v>
          </cell>
        </row>
        <row r="259">
          <cell r="C259" t="str">
            <v>UPA TORRÕES - CG Nº 009/2022</v>
          </cell>
          <cell r="E259" t="str">
            <v>5.16 - Serviços Médico-Hospitalares, Odotonlogia e Laboratoriais</v>
          </cell>
          <cell r="F259">
            <v>46199773000140</v>
          </cell>
          <cell r="G259" t="str">
            <v>CASADO &amp; FRAGOSO MED SERVICOS MEDICOS LTDA</v>
          </cell>
          <cell r="H259" t="str">
            <v>S</v>
          </cell>
          <cell r="I259" t="str">
            <v>S</v>
          </cell>
          <cell r="J259" t="str">
            <v>113</v>
          </cell>
          <cell r="K259" t="str">
            <v>02/03/2026</v>
          </cell>
          <cell r="L259" t="str">
            <v>26116062246199773000140000000000011326031331524318</v>
          </cell>
          <cell r="M259" t="str">
            <v>2611606 - Recife - PE</v>
          </cell>
          <cell r="N259">
            <v>9000</v>
          </cell>
        </row>
        <row r="260">
          <cell r="C260" t="str">
            <v>UPA TORRÕES - CG Nº 009/2022</v>
          </cell>
          <cell r="E260" t="str">
            <v>5.16 - Serviços Médico-Hospitalares, Odotonlogia e Laboratoriais</v>
          </cell>
          <cell r="F260">
            <v>53277390000108</v>
          </cell>
          <cell r="G260" t="str">
            <v>EDM SERVICE SERVICOS MEDICOS LTDA</v>
          </cell>
          <cell r="H260" t="str">
            <v>S</v>
          </cell>
          <cell r="I260" t="str">
            <v>S</v>
          </cell>
          <cell r="J260" t="str">
            <v>10</v>
          </cell>
          <cell r="K260" t="str">
            <v>03/03/2026</v>
          </cell>
          <cell r="L260" t="str">
            <v>26116062253277390000108000000000001026035068151103</v>
          </cell>
          <cell r="M260" t="str">
            <v>2611606 - Recife - PE</v>
          </cell>
          <cell r="N260">
            <v>4400</v>
          </cell>
        </row>
        <row r="261">
          <cell r="C261" t="str">
            <v>UPA TORRÕES - CG Nº 009/2022</v>
          </cell>
          <cell r="E261" t="str">
            <v>5.16 - Serviços Médico-Hospitalares, Odotonlogia e Laboratoriais</v>
          </cell>
          <cell r="F261">
            <v>30466362000133</v>
          </cell>
          <cell r="G261" t="str">
            <v>INTEGREMED SERV EM SAUDE LTDA</v>
          </cell>
          <cell r="H261" t="str">
            <v>S</v>
          </cell>
          <cell r="I261" t="str">
            <v>S</v>
          </cell>
          <cell r="J261" t="str">
            <v>60</v>
          </cell>
          <cell r="K261" t="str">
            <v>12/03/2026</v>
          </cell>
          <cell r="L261" t="str">
            <v>26116062230466362000133000000000006026038365935721</v>
          </cell>
          <cell r="M261" t="str">
            <v>2611606 - Recife - PE</v>
          </cell>
          <cell r="N261">
            <v>2700</v>
          </cell>
        </row>
        <row r="262">
          <cell r="C262" t="str">
            <v>UPA TORRÕES - CG Nº 009/2022</v>
          </cell>
          <cell r="E262" t="str">
            <v>5.16 - Serviços Médico-Hospitalares, Odotonlogia e Laboratoriais</v>
          </cell>
          <cell r="F262">
            <v>51432477000187</v>
          </cell>
          <cell r="G262" t="str">
            <v>MASTERMED PE VI GESTÃO MEDICA LTDA</v>
          </cell>
          <cell r="H262" t="str">
            <v>S</v>
          </cell>
          <cell r="I262" t="str">
            <v>S</v>
          </cell>
          <cell r="J262" t="str">
            <v>237</v>
          </cell>
          <cell r="K262" t="str">
            <v>05/03/2026</v>
          </cell>
          <cell r="L262" t="str">
            <v>26096001251432477000187260000000023726037402673115</v>
          </cell>
          <cell r="M262" t="str">
            <v>2609600 - Olinda - PE</v>
          </cell>
          <cell r="N262">
            <v>5650</v>
          </cell>
        </row>
        <row r="263">
          <cell r="C263" t="str">
            <v>UPA TORRÕES - CG Nº 009/2022</v>
          </cell>
          <cell r="E263" t="str">
            <v>5.16 - Serviços Médico-Hospitalares, Odotonlogia e Laboratoriais</v>
          </cell>
          <cell r="F263">
            <v>54643990000105</v>
          </cell>
          <cell r="G263" t="str">
            <v>MEDSOCIOS SERVICOS MEDICOS LTDA</v>
          </cell>
          <cell r="H263" t="str">
            <v>S</v>
          </cell>
          <cell r="I263" t="str">
            <v>S</v>
          </cell>
          <cell r="J263" t="str">
            <v>63</v>
          </cell>
          <cell r="K263" t="str">
            <v>13/03/2026</v>
          </cell>
          <cell r="L263" t="str">
            <v>YGWVQFUBSH5A4PDMLNCKX7OZE8R</v>
          </cell>
          <cell r="M263" t="str">
            <v>2307304 - Juazeiro do Norte - CE</v>
          </cell>
          <cell r="N263">
            <v>6250</v>
          </cell>
        </row>
        <row r="264">
          <cell r="C264" t="str">
            <v>UPA TORRÕES - CG Nº 009/2022</v>
          </cell>
          <cell r="E264" t="str">
            <v>5.16 - Serviços Médico-Hospitalares, Odotonlogia e Laboratoriais</v>
          </cell>
          <cell r="F264">
            <v>49159260000101</v>
          </cell>
          <cell r="G264" t="str">
            <v>MEDVIDA ATIVIDADES MEDICAS LTDA</v>
          </cell>
          <cell r="H264" t="str">
            <v>S</v>
          </cell>
          <cell r="I264" t="str">
            <v>S</v>
          </cell>
          <cell r="J264" t="str">
            <v>511</v>
          </cell>
          <cell r="K264" t="str">
            <v>16/03/2026</v>
          </cell>
          <cell r="L264" t="str">
            <v>26096001249159260000101260000000051126038380832007</v>
          </cell>
          <cell r="M264" t="str">
            <v>2609600 - Olinda - PE</v>
          </cell>
          <cell r="N264">
            <v>1100</v>
          </cell>
        </row>
        <row r="265">
          <cell r="C265" t="str">
            <v>UPA TORRÕES - CG Nº 009/2022</v>
          </cell>
          <cell r="E265" t="str">
            <v>5.16 - Serviços Médico-Hospitalares, Odotonlogia e Laboratoriais</v>
          </cell>
          <cell r="F265">
            <v>40554268000190</v>
          </cell>
          <cell r="G265" t="str">
            <v>RC CONSULTORIA MED1 LTDA</v>
          </cell>
          <cell r="H265" t="str">
            <v>S</v>
          </cell>
          <cell r="I265" t="str">
            <v>S</v>
          </cell>
          <cell r="J265" t="str">
            <v>110</v>
          </cell>
          <cell r="K265" t="str">
            <v>04/03/2026</v>
          </cell>
          <cell r="L265" t="str">
            <v>26116062240554268000190000000000011026030154819062</v>
          </cell>
          <cell r="M265" t="str">
            <v>2611606 - Recife - PE</v>
          </cell>
          <cell r="N265">
            <v>3850</v>
          </cell>
        </row>
        <row r="266">
          <cell r="C266" t="str">
            <v>UPA TORRÕES - CG Nº 009/2022</v>
          </cell>
          <cell r="E266" t="str">
            <v>5.16 - Serviços Médico-Hospitalares, Odotonlogia e Laboratoriais</v>
          </cell>
          <cell r="F266">
            <v>43843356000108</v>
          </cell>
          <cell r="G266" t="str">
            <v>SAUDEMED ATIVIDADES MEDICAS LTDA</v>
          </cell>
          <cell r="H266" t="str">
            <v>S</v>
          </cell>
          <cell r="I266" t="str">
            <v>S</v>
          </cell>
          <cell r="J266" t="str">
            <v>355</v>
          </cell>
          <cell r="K266" t="str">
            <v>13/03/2026</v>
          </cell>
          <cell r="L266" t="str">
            <v>26096001243843356000108260000000035526030610969298</v>
          </cell>
          <cell r="M266" t="str">
            <v>2609600 - Olinda - PE</v>
          </cell>
          <cell r="N266">
            <v>11850</v>
          </cell>
        </row>
        <row r="267">
          <cell r="C267" t="str">
            <v>UPA TORRÕES - CG Nº 009/2022</v>
          </cell>
          <cell r="E267" t="str">
            <v>5.16 - Serviços Médico-Hospitalares, Odotonlogia e Laboratoriais</v>
          </cell>
          <cell r="F267">
            <v>40934370000110</v>
          </cell>
          <cell r="G267" t="str">
            <v>SOCIMED SERVICOS DE PRESTACOES HOSPITALARES LTDA</v>
          </cell>
          <cell r="H267" t="str">
            <v>S</v>
          </cell>
          <cell r="I267" t="str">
            <v>S</v>
          </cell>
          <cell r="J267" t="str">
            <v>22</v>
          </cell>
          <cell r="K267" t="str">
            <v>03/03/2026</v>
          </cell>
          <cell r="L267" t="str">
            <v>JUGQMHYNV</v>
          </cell>
          <cell r="M267" t="str">
            <v>2600054 - Abreu e Lima - PE</v>
          </cell>
          <cell r="N267">
            <v>8700</v>
          </cell>
        </row>
        <row r="268">
          <cell r="C268" t="str">
            <v>UPA TORRÕES - CG Nº 009/2022</v>
          </cell>
          <cell r="E268" t="str">
            <v>5.16 - Serviços Médico-Hospitalares, Odotonlogia e Laboratoriais</v>
          </cell>
          <cell r="F268">
            <v>61643279000116</v>
          </cell>
          <cell r="G268" t="str">
            <v>ANTONIO A. N. DE S. JUNIOR SERVICOS MEDICOS LTDA</v>
          </cell>
          <cell r="H268" t="str">
            <v>S</v>
          </cell>
          <cell r="I268" t="str">
            <v>S</v>
          </cell>
          <cell r="J268" t="str">
            <v>41</v>
          </cell>
          <cell r="K268" t="str">
            <v>17/03/2026</v>
          </cell>
          <cell r="L268" t="str">
            <v>770088661</v>
          </cell>
          <cell r="M268" t="str">
            <v>2304400 - Fortaleza - CE</v>
          </cell>
          <cell r="N268">
            <v>7050</v>
          </cell>
        </row>
        <row r="269">
          <cell r="C269" t="str">
            <v>UPA TORRÕES - CG Nº 009/2022</v>
          </cell>
          <cell r="E269" t="str">
            <v>5.16 - Serviços Médico-Hospitalares, Odotonlogia e Laboratoriais</v>
          </cell>
          <cell r="F269">
            <v>48714775000155</v>
          </cell>
          <cell r="G269" t="str">
            <v>CCS SERVICOS MEDICOS LTDA</v>
          </cell>
          <cell r="H269" t="str">
            <v>S</v>
          </cell>
          <cell r="I269" t="str">
            <v>S</v>
          </cell>
          <cell r="J269" t="str">
            <v>172</v>
          </cell>
          <cell r="K269" t="str">
            <v>17/03/2026</v>
          </cell>
          <cell r="L269" t="str">
            <v>23042021248714775000155000000000017226030255403148</v>
          </cell>
          <cell r="M269" t="str">
            <v>2304202 - Crato - CE</v>
          </cell>
          <cell r="N269">
            <v>3750</v>
          </cell>
        </row>
        <row r="270">
          <cell r="C270" t="str">
            <v>UPA TORRÕES - CG Nº 009/2022</v>
          </cell>
          <cell r="E270" t="str">
            <v>5.16 - Serviços Médico-Hospitalares, Odotonlogia e Laboratoriais</v>
          </cell>
          <cell r="F270">
            <v>45864268000100</v>
          </cell>
          <cell r="G270" t="str">
            <v>CESAR MONTEIRO MEDICINA SERV. MEDIC. LTDA</v>
          </cell>
          <cell r="H270" t="str">
            <v>S</v>
          </cell>
          <cell r="I270" t="str">
            <v>S</v>
          </cell>
          <cell r="J270" t="str">
            <v>45</v>
          </cell>
          <cell r="K270" t="str">
            <v>03/03/2026</v>
          </cell>
          <cell r="L270" t="str">
            <v>26116062245864268000100000000000004526038284495496</v>
          </cell>
          <cell r="M270" t="str">
            <v>2611606 - Recife - PE</v>
          </cell>
          <cell r="N270">
            <v>1250</v>
          </cell>
        </row>
        <row r="271">
          <cell r="C271" t="str">
            <v>UPA TORRÕES - CG Nº 009/2022</v>
          </cell>
          <cell r="E271" t="str">
            <v>5.16 - Serviços Médico-Hospitalares, Odotonlogia e Laboratoriais</v>
          </cell>
          <cell r="F271">
            <v>63137125000188</v>
          </cell>
          <cell r="G271" t="str">
            <v>DRA CAMILA AMORIM DE ARAUJO SERVICOS MEDICOS LTDA</v>
          </cell>
          <cell r="H271" t="str">
            <v>S</v>
          </cell>
          <cell r="I271" t="str">
            <v>S</v>
          </cell>
          <cell r="J271" t="str">
            <v>10</v>
          </cell>
          <cell r="K271" t="str">
            <v>17/03/2026</v>
          </cell>
          <cell r="L271" t="str">
            <v>2611606226313712500018800000000001026038784390859</v>
          </cell>
          <cell r="M271" t="str">
            <v>2611606 - Recife - PE</v>
          </cell>
          <cell r="N271">
            <v>19700</v>
          </cell>
        </row>
        <row r="272">
          <cell r="C272" t="str">
            <v>UPA TORRÕES - CG Nº 009/2022</v>
          </cell>
          <cell r="E272" t="str">
            <v>5.16 - Serviços Médico-Hospitalares, Odotonlogia e Laboratoriais</v>
          </cell>
          <cell r="F272">
            <v>45554568000192</v>
          </cell>
          <cell r="G272" t="str">
            <v>FORTEMED ATIVIDADES MEDICAS LTDA</v>
          </cell>
          <cell r="H272" t="str">
            <v>S</v>
          </cell>
          <cell r="I272" t="str">
            <v>S</v>
          </cell>
          <cell r="J272" t="str">
            <v>269</v>
          </cell>
          <cell r="K272" t="str">
            <v>05/03/2026</v>
          </cell>
          <cell r="L272" t="str">
            <v>26116062245554568000192000000000026926030222662244</v>
          </cell>
          <cell r="M272" t="str">
            <v>2611606 - Recife - PE</v>
          </cell>
          <cell r="N272">
            <v>1100</v>
          </cell>
        </row>
        <row r="273">
          <cell r="C273" t="str">
            <v>UPA TORRÕES - CG Nº 009/2022</v>
          </cell>
          <cell r="E273" t="str">
            <v>5.16 - Serviços Médico-Hospitalares, Odotonlogia e Laboratoriais</v>
          </cell>
          <cell r="F273">
            <v>63911035000100</v>
          </cell>
          <cell r="G273" t="str">
            <v>MARIA LUIZA DRPTM SERVICOS MEDICOS LTDA</v>
          </cell>
          <cell r="H273" t="str">
            <v>S</v>
          </cell>
          <cell r="I273" t="str">
            <v>S</v>
          </cell>
          <cell r="J273" t="str">
            <v>7</v>
          </cell>
          <cell r="K273" t="str">
            <v>12/03/2026</v>
          </cell>
          <cell r="L273" t="str">
            <v>26116062263911035000100000000000000726037619327907</v>
          </cell>
          <cell r="M273" t="str">
            <v>2611606 - Recife - PE</v>
          </cell>
          <cell r="N273">
            <v>1100</v>
          </cell>
        </row>
        <row r="274">
          <cell r="C274" t="str">
            <v>UPA TORRÕES - CG Nº 009/2022</v>
          </cell>
          <cell r="E274" t="str">
            <v>5.16 - Serviços Médico-Hospitalares, Odotonlogia e Laboratoriais</v>
          </cell>
          <cell r="F274">
            <v>53505900000157</v>
          </cell>
          <cell r="G274" t="str">
            <v>MASTERMED PE I GESTÃO MEDICA LTDA</v>
          </cell>
          <cell r="H274" t="str">
            <v>S</v>
          </cell>
          <cell r="I274" t="str">
            <v>S</v>
          </cell>
          <cell r="J274" t="str">
            <v>182</v>
          </cell>
          <cell r="K274" t="str">
            <v>16/03/2026</v>
          </cell>
          <cell r="L274" t="str">
            <v>26116062253505900000157000000000018226037515889260</v>
          </cell>
          <cell r="M274" t="str">
            <v>2611606 - Recife - PE</v>
          </cell>
          <cell r="N274">
            <v>1250</v>
          </cell>
        </row>
        <row r="275">
          <cell r="C275" t="str">
            <v>UPA TORRÕES - CG Nº 009/2022</v>
          </cell>
          <cell r="E275" t="str">
            <v>5.16 - Serviços Médico-Hospitalares, Odotonlogia e Laboratoriais</v>
          </cell>
          <cell r="F275">
            <v>47200199000165</v>
          </cell>
          <cell r="G275" t="str">
            <v>MASTERMED PE VII GESTAO MEDICAS LTDA</v>
          </cell>
          <cell r="H275" t="str">
            <v>S</v>
          </cell>
          <cell r="I275" t="str">
            <v>S</v>
          </cell>
          <cell r="J275" t="str">
            <v>136</v>
          </cell>
          <cell r="K275" t="str">
            <v>17/03/2026</v>
          </cell>
          <cell r="L275" t="str">
            <v>26116062247200199000165000000000013626036734334306</v>
          </cell>
          <cell r="M275" t="str">
            <v>2611606 - Recife - PE</v>
          </cell>
          <cell r="N275">
            <v>10350</v>
          </cell>
        </row>
        <row r="276">
          <cell r="C276" t="str">
            <v>UPA TORRÕES - CG Nº 009/2022</v>
          </cell>
          <cell r="E276" t="str">
            <v>5.16 - Serviços Médico-Hospitalares, Odotonlogia e Laboratoriais</v>
          </cell>
          <cell r="F276">
            <v>50868214000152</v>
          </cell>
          <cell r="G276" t="str">
            <v>MILENA AYRES CHAVES</v>
          </cell>
          <cell r="H276" t="str">
            <v>S</v>
          </cell>
          <cell r="I276" t="str">
            <v>S</v>
          </cell>
          <cell r="J276" t="str">
            <v>7</v>
          </cell>
          <cell r="K276" t="str">
            <v>17/03/2026</v>
          </cell>
          <cell r="L276" t="str">
            <v>26116062250868214000152000000000000726034676634689</v>
          </cell>
          <cell r="M276" t="str">
            <v>2611606 - Recife - PE</v>
          </cell>
          <cell r="N276">
            <v>1350</v>
          </cell>
        </row>
        <row r="277">
          <cell r="C277" t="str">
            <v>UPA TORRÕES - CG Nº 009/2022</v>
          </cell>
          <cell r="E277" t="str">
            <v>5.16 - Serviços Médico-Hospitalares, Odotonlogia e Laboratoriais</v>
          </cell>
          <cell r="F277">
            <v>45388863000116</v>
          </cell>
          <cell r="G277" t="str">
            <v>P A SOARES SERVICOS DE PRESTACOES HOSPITALARES LTDA</v>
          </cell>
          <cell r="H277" t="str">
            <v>S</v>
          </cell>
          <cell r="I277" t="str">
            <v>S</v>
          </cell>
          <cell r="J277" t="str">
            <v>69</v>
          </cell>
          <cell r="K277">
            <v>46097</v>
          </cell>
          <cell r="L277" t="str">
            <v>2DY9MCPHA</v>
          </cell>
          <cell r="M277" t="str">
            <v>2609402 - Moreno - PE</v>
          </cell>
          <cell r="N277">
            <v>2500</v>
          </cell>
        </row>
        <row r="278">
          <cell r="C278" t="str">
            <v>UPA TORRÕES - CG Nº 009/2022</v>
          </cell>
          <cell r="E278" t="str">
            <v>5.16 - Serviços Médico-Hospitalares, Odotonlogia e Laboratoriais</v>
          </cell>
          <cell r="F278">
            <v>53098058000186</v>
          </cell>
          <cell r="G278" t="str">
            <v>MARIA EDUARDA A. SALAZAR GOMES SERVIÇOS MEDICOS LTDA</v>
          </cell>
          <cell r="H278" t="str">
            <v>S</v>
          </cell>
          <cell r="I278" t="str">
            <v>S</v>
          </cell>
          <cell r="J278" t="str">
            <v>74</v>
          </cell>
          <cell r="K278" t="str">
            <v>16/03/2026</v>
          </cell>
          <cell r="L278" t="str">
            <v>118345615</v>
          </cell>
          <cell r="M278" t="str">
            <v>2304400 - Fortaleza - CE</v>
          </cell>
          <cell r="N278">
            <v>6900</v>
          </cell>
        </row>
        <row r="279">
          <cell r="C279" t="str">
            <v>UPA TORRÕES - CG Nº 009/2022</v>
          </cell>
          <cell r="E279" t="str">
            <v>5.16 - Serviços Médico-Hospitalares, Odotonlogia e Laboratoriais</v>
          </cell>
          <cell r="F279">
            <v>53969908000174</v>
          </cell>
          <cell r="G279" t="str">
            <v>MASTERMED PE IV GESTAO MEDICA LTDA</v>
          </cell>
          <cell r="H279" t="str">
            <v>S</v>
          </cell>
          <cell r="I279" t="str">
            <v>S</v>
          </cell>
          <cell r="J279" t="str">
            <v>622</v>
          </cell>
          <cell r="K279" t="str">
            <v>18/03/2026</v>
          </cell>
          <cell r="L279" t="str">
            <v>26096001253969908000174260000000062226035959796630</v>
          </cell>
          <cell r="M279" t="str">
            <v>2611606 - Recife - PE</v>
          </cell>
          <cell r="N279">
            <v>656</v>
          </cell>
        </row>
        <row r="280">
          <cell r="C280" t="str">
            <v>UPA TORRÕES - CG Nº 009/2022</v>
          </cell>
          <cell r="E280" t="str">
            <v>5.16 - Serviços Médico-Hospitalares, Odotonlogia e Laboratoriais</v>
          </cell>
          <cell r="F280">
            <v>47200199000165</v>
          </cell>
          <cell r="G280" t="str">
            <v>MASTERMED PE VII GESTAO MEDICAS LTDA</v>
          </cell>
          <cell r="H280" t="str">
            <v>S</v>
          </cell>
          <cell r="I280" t="str">
            <v>S</v>
          </cell>
          <cell r="J280" t="str">
            <v>134</v>
          </cell>
          <cell r="K280" t="str">
            <v>17/03/2026</v>
          </cell>
          <cell r="L280" t="str">
            <v>23116062247200199000165000000000013426037369939348</v>
          </cell>
          <cell r="M280" t="str">
            <v>2611606 - Recife - PE</v>
          </cell>
          <cell r="N280">
            <v>11600</v>
          </cell>
        </row>
        <row r="281">
          <cell r="C281" t="str">
            <v>UPA TORRÕES - CG Nº 009/2022</v>
          </cell>
          <cell r="E281" t="str">
            <v>5.16 - Serviços Médico-Hospitalares, Odotonlogia e Laboratoriais</v>
          </cell>
          <cell r="F281">
            <v>48511136000192</v>
          </cell>
          <cell r="G281" t="str">
            <v>V1 SERVICOS MEDICOS LTDA</v>
          </cell>
          <cell r="H281" t="str">
            <v>S</v>
          </cell>
          <cell r="I281" t="str">
            <v>S</v>
          </cell>
          <cell r="J281" t="str">
            <v>323</v>
          </cell>
          <cell r="K281" t="str">
            <v>18/03/2026</v>
          </cell>
          <cell r="L281" t="str">
            <v>26096001248511136000192260000000032326031925945292</v>
          </cell>
          <cell r="M281" t="str">
            <v>2611606 - Recife - PE</v>
          </cell>
          <cell r="N281">
            <v>11900</v>
          </cell>
        </row>
        <row r="282">
          <cell r="C282" t="str">
            <v>UPA TORRÕES - CG Nº 009/2022</v>
          </cell>
          <cell r="E282" t="str">
            <v>5.16 - Serviços Médico-Hospitalares, Odotonlogia e Laboratoriais</v>
          </cell>
          <cell r="F282">
            <v>38823495000121</v>
          </cell>
          <cell r="G282" t="str">
            <v>CENTRALMED ATIVIDADES MEDICAS LTDA</v>
          </cell>
          <cell r="H282" t="str">
            <v>S</v>
          </cell>
          <cell r="I282" t="str">
            <v>S</v>
          </cell>
          <cell r="J282" t="str">
            <v>257</v>
          </cell>
          <cell r="K282" t="str">
            <v>20/03/2026</v>
          </cell>
          <cell r="L282" t="str">
            <v>26116062238823495000121000000000025726034140936593</v>
          </cell>
          <cell r="M282" t="str">
            <v>2611606 - Recife - PE</v>
          </cell>
          <cell r="N282">
            <v>5100</v>
          </cell>
        </row>
        <row r="283">
          <cell r="C283" t="str">
            <v>UPA TORRÕES - CG Nº 009/2022</v>
          </cell>
          <cell r="E283" t="str">
            <v>5.16 - Serviços Médico-Hospitalares, Odotonlogia e Laboratoriais</v>
          </cell>
          <cell r="F283">
            <v>55294633000141</v>
          </cell>
          <cell r="G283" t="str">
            <v>MARIA EDUARDA FONSECA ESTEVES SERVICOS MEDICOS LTDA</v>
          </cell>
          <cell r="H283" t="str">
            <v>S</v>
          </cell>
          <cell r="I283" t="str">
            <v>S</v>
          </cell>
          <cell r="J283" t="str">
            <v>64</v>
          </cell>
          <cell r="K283" t="str">
            <v>03/03/2026</v>
          </cell>
          <cell r="L283" t="str">
            <v>XMTSVYTCY</v>
          </cell>
          <cell r="M283" t="str">
            <v>2604106 - Caruaru - PE</v>
          </cell>
          <cell r="N283">
            <v>1100</v>
          </cell>
        </row>
        <row r="284">
          <cell r="C284" t="str">
            <v>UPA TORRÕES - CG Nº 009/2022</v>
          </cell>
          <cell r="E284" t="str">
            <v>5.16 - Serviços Médico-Hospitalares, Odotonlogia e Laboratoriais</v>
          </cell>
          <cell r="F284">
            <v>53505900000157</v>
          </cell>
          <cell r="G284" t="str">
            <v>MASTERMED PE I GESTÃO MEDICA LTDA</v>
          </cell>
          <cell r="H284" t="str">
            <v>S</v>
          </cell>
          <cell r="I284" t="str">
            <v>S</v>
          </cell>
          <cell r="J284" t="str">
            <v>142</v>
          </cell>
          <cell r="K284" t="str">
            <v>03/03/2026</v>
          </cell>
          <cell r="L284" t="str">
            <v>26116062253505900000157000000000014226032943171659</v>
          </cell>
          <cell r="M284" t="str">
            <v>2611606 - Recife - PE</v>
          </cell>
          <cell r="N284">
            <v>1100</v>
          </cell>
        </row>
        <row r="285">
          <cell r="C285" t="str">
            <v>UPA TORRÕES - CG Nº 009/2022</v>
          </cell>
          <cell r="E285" t="str">
            <v>5.16 - Serviços Médico-Hospitalares, Odotonlogia e Laboratoriais</v>
          </cell>
          <cell r="F285">
            <v>48817601000118</v>
          </cell>
          <cell r="G285" t="str">
            <v>MASTERMED PE II GESTAO MEDICA LTDA</v>
          </cell>
          <cell r="H285" t="str">
            <v>S</v>
          </cell>
          <cell r="I285" t="str">
            <v>S</v>
          </cell>
          <cell r="J285" t="str">
            <v>852</v>
          </cell>
          <cell r="K285" t="str">
            <v>19/03/2026</v>
          </cell>
          <cell r="L285" t="str">
            <v>26096001248817601000118260000000085226033262552740</v>
          </cell>
          <cell r="M285" t="str">
            <v>2609600 - Olinda - PE</v>
          </cell>
          <cell r="N285">
            <v>3700</v>
          </cell>
        </row>
        <row r="286">
          <cell r="C286" t="str">
            <v>UPA TORRÕES - CG Nº 009/2022</v>
          </cell>
          <cell r="E286" t="str">
            <v>5.16 - Serviços Médico-Hospitalares, Odotonlogia e Laboratoriais</v>
          </cell>
          <cell r="F286">
            <v>52355127000127</v>
          </cell>
          <cell r="G286" t="str">
            <v>MASTERMED PE III GESTAO MEDICA LTDA</v>
          </cell>
          <cell r="H286" t="str">
            <v>S</v>
          </cell>
          <cell r="I286" t="str">
            <v>S</v>
          </cell>
          <cell r="J286" t="str">
            <v>578</v>
          </cell>
          <cell r="K286" t="str">
            <v>04/03/2026</v>
          </cell>
          <cell r="L286" t="str">
            <v>26096001252355127000127260000000057826039175385168</v>
          </cell>
          <cell r="M286" t="str">
            <v>2609600 - Olinda - PE</v>
          </cell>
          <cell r="N286">
            <v>8750</v>
          </cell>
        </row>
        <row r="287">
          <cell r="C287" t="str">
            <v>UPA TORRÕES - CG Nº 009/2022</v>
          </cell>
          <cell r="E287" t="str">
            <v>5.16 - Serviços Médico-Hospitalares, Odotonlogia e Laboratoriais</v>
          </cell>
          <cell r="F287">
            <v>45237924000144</v>
          </cell>
          <cell r="G287" t="str">
            <v>MEDCENTER ATIVIADES MEDICAS LTDA</v>
          </cell>
          <cell r="H287" t="str">
            <v>S</v>
          </cell>
          <cell r="I287" t="str">
            <v>S</v>
          </cell>
          <cell r="J287" t="str">
            <v>371</v>
          </cell>
          <cell r="K287" t="str">
            <v>11/03/2026</v>
          </cell>
          <cell r="L287" t="str">
            <v>26096001245237924000144260000000037126033268681721</v>
          </cell>
          <cell r="M287" t="str">
            <v>2609600 - Olinda - PE</v>
          </cell>
          <cell r="N287">
            <v>3850</v>
          </cell>
        </row>
        <row r="288">
          <cell r="C288" t="str">
            <v>UPA TORRÕES - CG Nº 009/2022</v>
          </cell>
          <cell r="E288" t="str">
            <v>5.16 - Serviços Médico-Hospitalares, Odotonlogia e Laboratoriais</v>
          </cell>
          <cell r="F288">
            <v>30421337000133</v>
          </cell>
          <cell r="G288" t="str">
            <v>ARAUJO BEZERRA SERVICOS DE PRESTACOES HOSPITALARES LTDA</v>
          </cell>
          <cell r="H288" t="str">
            <v>S</v>
          </cell>
          <cell r="I288" t="str">
            <v>S</v>
          </cell>
          <cell r="J288" t="str">
            <v>175</v>
          </cell>
          <cell r="K288">
            <v>46087</v>
          </cell>
          <cell r="L288" t="str">
            <v>I3TSQBW6S</v>
          </cell>
          <cell r="M288" t="str">
            <v>2609402 - Moreno - PE</v>
          </cell>
          <cell r="N288">
            <v>1250</v>
          </cell>
        </row>
        <row r="289">
          <cell r="C289" t="str">
            <v>UPA TORRÕES - CG Nº 009/2022</v>
          </cell>
          <cell r="E289" t="str">
            <v>5.16 - Serviços Médico-Hospitalares, Odotonlogia e Laboratoriais</v>
          </cell>
          <cell r="F289">
            <v>61185192000142</v>
          </cell>
          <cell r="G289" t="str">
            <v>ISABEL TOME DE SOUSA SERVICOS MEDICOS LTDA</v>
          </cell>
          <cell r="H289" t="str">
            <v>S</v>
          </cell>
          <cell r="I289" t="str">
            <v>S</v>
          </cell>
          <cell r="J289" t="str">
            <v>13</v>
          </cell>
          <cell r="K289">
            <v>46104</v>
          </cell>
          <cell r="L289" t="str">
            <v>26116062261185192000142000000000001326035969357075</v>
          </cell>
          <cell r="M289" t="str">
            <v>2611606 - Recife - PE</v>
          </cell>
          <cell r="N289">
            <v>8150</v>
          </cell>
        </row>
        <row r="290">
          <cell r="C290" t="str">
            <v>UPA TORRÕES - CG Nº 009/2022</v>
          </cell>
          <cell r="E290" t="str">
            <v>5.16 - Serviços Médico-Hospitalares, Odotonlogia e Laboratoriais</v>
          </cell>
          <cell r="F290">
            <v>51389739000178</v>
          </cell>
          <cell r="G290" t="str">
            <v>B KRAUSE MEDICINA LTDA</v>
          </cell>
          <cell r="H290" t="str">
            <v>S</v>
          </cell>
          <cell r="I290" t="str">
            <v>S</v>
          </cell>
          <cell r="J290" t="str">
            <v>127</v>
          </cell>
          <cell r="K290">
            <v>46104</v>
          </cell>
          <cell r="L290" t="str">
            <v>559153009</v>
          </cell>
          <cell r="M290" t="str">
            <v>2304400 - Fortaleza - CE</v>
          </cell>
          <cell r="N290">
            <v>1250</v>
          </cell>
        </row>
        <row r="291">
          <cell r="C291" t="str">
            <v>UPA TORRÕES - CG Nº 009/2022</v>
          </cell>
          <cell r="E291" t="str">
            <v>5.16 - Serviços Médico-Hospitalares, Odotonlogia e Laboratoriais</v>
          </cell>
          <cell r="F291">
            <v>64025284000153</v>
          </cell>
          <cell r="G291" t="str">
            <v>KEVIN FELIPE DOS SANTOS SILVA SERVICOS MEDICOS LTDA</v>
          </cell>
          <cell r="H291" t="str">
            <v>S</v>
          </cell>
          <cell r="I291" t="str">
            <v>S</v>
          </cell>
          <cell r="J291" t="str">
            <v>8</v>
          </cell>
          <cell r="K291">
            <v>46100</v>
          </cell>
          <cell r="L291" t="str">
            <v>9Z7SCWU9V</v>
          </cell>
          <cell r="M291" t="str">
            <v>2604106 - Caruaru - PE</v>
          </cell>
          <cell r="N291">
            <v>17750</v>
          </cell>
        </row>
        <row r="292">
          <cell r="C292" t="str">
            <v>UPA TORRÕES - CG Nº 009/2022</v>
          </cell>
          <cell r="E292" t="str">
            <v>5.16 - Serviços Médico-Hospitalares, Odotonlogia e Laboratoriais</v>
          </cell>
          <cell r="F292">
            <v>59652606000154</v>
          </cell>
          <cell r="G292" t="str">
            <v>KENIO BETMANN AZEVEDO</v>
          </cell>
          <cell r="H292" t="str">
            <v>S</v>
          </cell>
          <cell r="I292" t="str">
            <v>S</v>
          </cell>
          <cell r="J292" t="str">
            <v>30</v>
          </cell>
          <cell r="K292" t="str">
            <v>17/03/2026</v>
          </cell>
          <cell r="L292" t="str">
            <v>26116062259652606000154000000000003026033565813420</v>
          </cell>
          <cell r="M292" t="str">
            <v>2611606 - Recife - PE</v>
          </cell>
          <cell r="N292">
            <v>17550</v>
          </cell>
        </row>
        <row r="293">
          <cell r="C293" t="str">
            <v>UPA TORRÕES - CG Nº 009/2022</v>
          </cell>
          <cell r="E293" t="str">
            <v>5.16 - Serviços Médico-Hospitalares, Odotonlogia e Laboratoriais</v>
          </cell>
          <cell r="F293">
            <v>61342052000130</v>
          </cell>
          <cell r="G293" t="str">
            <v>DARLAN ZAMBLANO MOUTINHO SERVICOS MEDICOS LTDA</v>
          </cell>
          <cell r="H293" t="str">
            <v>S</v>
          </cell>
          <cell r="I293" t="str">
            <v>S</v>
          </cell>
          <cell r="J293" t="str">
            <v>14</v>
          </cell>
          <cell r="K293" t="str">
            <v>23/03/2026</v>
          </cell>
          <cell r="L293" t="str">
            <v>763935808</v>
          </cell>
          <cell r="M293" t="str">
            <v>2304400 - Fortaleza - CE</v>
          </cell>
          <cell r="N293">
            <v>1250</v>
          </cell>
        </row>
        <row r="294">
          <cell r="C294" t="str">
            <v>UPA TORRÕES - CG Nº 009/2022</v>
          </cell>
          <cell r="E294" t="str">
            <v>5.16 - Serviços Médico-Hospitalares, Odotonlogia e Laboratoriais</v>
          </cell>
          <cell r="F294">
            <v>60577717000122</v>
          </cell>
          <cell r="G294" t="str">
            <v>2HT0 LTDA</v>
          </cell>
          <cell r="H294" t="str">
            <v>S</v>
          </cell>
          <cell r="I294" t="str">
            <v>S</v>
          </cell>
          <cell r="J294" t="str">
            <v>133</v>
          </cell>
          <cell r="K294">
            <v>46101</v>
          </cell>
          <cell r="L294" t="str">
            <v>26096001260577717000122260000000013326037938440287</v>
          </cell>
          <cell r="M294" t="str">
            <v>2609600 - Olinda - PE</v>
          </cell>
          <cell r="N294">
            <v>1100</v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B57" zoomScale="90" zoomScaleNormal="90" workbookViewId="0">
      <selection activeCell="E68" sqref="E68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9767633000870</v>
      </c>
      <c r="B2" s="4" t="str">
        <f>'[1]TCE - ANEXO IV - Preencher'!C11</f>
        <v>UPA TORRÕES - CG Nº 009/2022</v>
      </c>
      <c r="C2" s="4" t="str">
        <f>'[1]TCE - ANEXO IV - Preencher'!E11</f>
        <v>1.99 - Outras Despesas com Pessoal</v>
      </c>
      <c r="D2" s="3">
        <f>'[1]TCE - ANEXO IV - Preencher'!F11</f>
        <v>28296399000119</v>
      </c>
      <c r="E2" s="5" t="str">
        <f>'[1]TCE - ANEXO IV - Preencher'!G11</f>
        <v>AVANNTE COMERCIO E SERVIÇOS LTDA</v>
      </c>
      <c r="F2" s="5" t="str">
        <f>'[1]TCE - ANEXO IV - Preencher'!H11</f>
        <v>S</v>
      </c>
      <c r="G2" s="5" t="str">
        <f>'[1]TCE - ANEXO IV - Preencher'!I11</f>
        <v>S</v>
      </c>
      <c r="H2" s="5" t="str">
        <f>'[1]TCE - ANEXO IV - Preencher'!J11</f>
        <v>001679</v>
      </c>
      <c r="I2" s="6">
        <f>IF('[1]TCE - ANEXO IV - Preencher'!K11="","",'[1]TCE - ANEXO IV - Preencher'!K11)</f>
        <v>46080</v>
      </c>
      <c r="J2" s="5" t="str">
        <f>'[1]TCE - ANEXO IV - Preencher'!L11</f>
        <v>26260228296399000119550010000016791000341648</v>
      </c>
      <c r="K2" s="5" t="str">
        <f>IF(F2="B",LEFT('[1]TCE - ANEXO IV - Preencher'!M11,2),IF(F2="S",LEFT('[1]TCE - ANEXO IV - Preencher'!M11,7),IF('[1]TCE - ANEXO IV - Preencher'!H11="","")))</f>
        <v>2611606</v>
      </c>
      <c r="L2" s="7">
        <f>'[1]TCE - ANEXO IV - Preencher'!N11</f>
        <v>40269.96</v>
      </c>
    </row>
    <row r="3" spans="1:12" s="8" customFormat="1" ht="19.5" customHeight="1" x14ac:dyDescent="0.2">
      <c r="A3" s="3">
        <f>IFERROR(VLOOKUP(B3,'[1]DADOS (OCULTAR)'!$Q$3:$S$136,3,0),"")</f>
        <v>9767633000870</v>
      </c>
      <c r="B3" s="4" t="str">
        <f>'[1]TCE - ANEXO IV - Preencher'!C12</f>
        <v>UPA TORRÕES - CG Nº 009/2022</v>
      </c>
      <c r="C3" s="4" t="str">
        <f>'[1]TCE - ANEXO IV - Preencher'!E12</f>
        <v>1.99 - Outras Despesas com Pessoal</v>
      </c>
      <c r="D3" s="3">
        <f>'[1]TCE - ANEXO IV - Preencher'!F12</f>
        <v>9759606000180</v>
      </c>
      <c r="E3" s="5" t="str">
        <f>'[1]TCE - ANEXO IV - Preencher'!G12</f>
        <v>SIND DAS EMPR DE TRANSP DE PASSAG DO EST  DE PERNAMBUCO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2611606</v>
      </c>
      <c r="L3" s="7">
        <f>'[1]TCE - ANEXO IV - Preencher'!N12</f>
        <v>10412.719999999999</v>
      </c>
    </row>
    <row r="4" spans="1:12" s="8" customFormat="1" ht="19.5" customHeight="1" x14ac:dyDescent="0.2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 t="e">
        <f>'[1]TCE - ANEXO IV - Preencher'!#REF!</f>
        <v>#REF!</v>
      </c>
      <c r="E4" s="5" t="e">
        <f>'[1]TCE - ANEXO IV - Preencher'!#REF!</f>
        <v>#REF!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Preencher'!F13</f>
        <v>0</v>
      </c>
      <c r="E5" s="5">
        <f>'[1]TCE - ANEXO IV - Preencher'!G13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>
        <f>IFERROR(VLOOKUP(B9,'[1]DADOS (OCULTAR)'!$Q$3:$S$136,3,0),"")</f>
        <v>9767633000870</v>
      </c>
      <c r="B9" s="4" t="str">
        <f>'[1]TCE - ANEXO IV - Preencher'!C18</f>
        <v>UPA TORRÕES - CG Nº 009/2022</v>
      </c>
      <c r="C9" s="4" t="str">
        <f>'[1]TCE - ANEXO IV - Preencher'!E18</f>
        <v>1.99 - Outras Despesas com Pessoal</v>
      </c>
      <c r="D9" s="3">
        <f>'[1]TCE - ANEXO IV - Preencher'!F18</f>
        <v>17197385000121</v>
      </c>
      <c r="E9" s="5" t="str">
        <f>'[1]TCE - ANEXO IV - Preencher'!G18</f>
        <v>ZURICH MINAS BRASIL SEGUROS S/A</v>
      </c>
      <c r="F9" s="5" t="str">
        <f>'[1]TCE - ANEXO IV - Preencher'!H18</f>
        <v>S</v>
      </c>
      <c r="G9" s="5" t="str">
        <f>'[1]TCE - ANEXO IV - Preencher'!I18</f>
        <v>N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>3106200</v>
      </c>
      <c r="L9" s="7">
        <f>'[1]TCE - ANEXO IV - Preencher'!N18</f>
        <v>356.58</v>
      </c>
    </row>
    <row r="10" spans="1:12" s="8" customFormat="1" ht="19.5" customHeight="1" x14ac:dyDescent="0.2">
      <c r="A10" s="3">
        <f>IFERROR(VLOOKUP(B10,'[1]DADOS (OCULTAR)'!$Q$3:$S$136,3,0),"")</f>
        <v>9767633000870</v>
      </c>
      <c r="B10" s="4" t="str">
        <f>'[1]TCE - ANEXO IV - Preencher'!C19</f>
        <v>UPA TORRÕES - CG Nº 009/2022</v>
      </c>
      <c r="C10" s="4" t="str">
        <f>'[1]TCE - ANEXO IV - Preencher'!E19</f>
        <v>3.12 - Material Hospitalar</v>
      </c>
      <c r="D10" s="3">
        <f>'[1]TCE - ANEXO IV - Preencher'!F19</f>
        <v>10779833000156</v>
      </c>
      <c r="E10" s="5" t="str">
        <f>'[1]TCE - ANEXO IV - Preencher'!G19</f>
        <v>MEDICAL MERCANTIL DE APARELHAGEM MEDICA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664216</v>
      </c>
      <c r="I10" s="6">
        <f>IF('[1]TCE - ANEXO IV - Preencher'!K19="","",'[1]TCE - ANEXO IV - Preencher'!K19)</f>
        <v>46052</v>
      </c>
      <c r="J10" s="5" t="str">
        <f>'[1]TCE - ANEXO IV - Preencher'!L19</f>
        <v>26260110779833000156550000016642161666242000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2340</v>
      </c>
    </row>
    <row r="11" spans="1:12" s="8" customFormat="1" ht="19.5" customHeight="1" x14ac:dyDescent="0.2">
      <c r="A11" s="3">
        <f>IFERROR(VLOOKUP(B11,'[1]DADOS (OCULTAR)'!$Q$3:$S$136,3,0),"")</f>
        <v>9767633000870</v>
      </c>
      <c r="B11" s="4" t="str">
        <f>'[1]TCE - ANEXO IV - Preencher'!C20</f>
        <v>UPA TORRÕES - CG Nº 009/2022</v>
      </c>
      <c r="C11" s="4" t="str">
        <f>'[1]TCE - ANEXO IV - Preencher'!E20</f>
        <v>3.12 - Material Hospitalar</v>
      </c>
      <c r="D11" s="3">
        <f>'[1]TCE - ANEXO IV - Preencher'!F20</f>
        <v>35514416000102</v>
      </c>
      <c r="E11" s="5" t="str">
        <f>'[1]TCE - ANEXO IV - Preencher'!G20</f>
        <v>QUALIMMED COM .ATAC. DE MED. E MAT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4047</v>
      </c>
      <c r="I11" s="6">
        <f>IF('[1]TCE - ANEXO IV - Preencher'!K20="","",'[1]TCE - ANEXO IV - Preencher'!K20)</f>
        <v>46057</v>
      </c>
      <c r="J11" s="5" t="str">
        <f>'[1]TCE - ANEXO IV - Preencher'!L20</f>
        <v>26260235514416000102550010000040471202349451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1440</v>
      </c>
    </row>
    <row r="12" spans="1:12" s="8" customFormat="1" ht="19.5" customHeight="1" x14ac:dyDescent="0.2">
      <c r="A12" s="3">
        <f>IFERROR(VLOOKUP(B12,'[1]DADOS (OCULTAR)'!$Q$3:$S$136,3,0),"")</f>
        <v>9767633000870</v>
      </c>
      <c r="B12" s="4" t="str">
        <f>'[1]TCE - ANEXO IV - Preencher'!C21</f>
        <v>UPA TORRÕES - CG Nº 009/2022</v>
      </c>
      <c r="C12" s="4" t="str">
        <f>'[1]TCE - ANEXO IV - Preencher'!E21</f>
        <v>3.12 - Material Hospitalar</v>
      </c>
      <c r="D12" s="3">
        <f>'[1]TCE - ANEXO IV - Preencher'!F21</f>
        <v>12882932000194</v>
      </c>
      <c r="E12" s="5" t="str">
        <f>'[1]TCE - ANEXO IV - Preencher'!G21</f>
        <v>EXOMED COMERCIO ATACDISTA DE MEDICAMENTOS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196923</v>
      </c>
      <c r="I12" s="6">
        <f>IF('[1]TCE - ANEXO IV - Preencher'!K21="","",'[1]TCE - ANEXO IV - Preencher'!K21)</f>
        <v>46057</v>
      </c>
      <c r="J12" s="5" t="str">
        <f>'[1]TCE - ANEXO IV - Preencher'!L21</f>
        <v>26260212882932000194550010001969231632936970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114.5</v>
      </c>
    </row>
    <row r="13" spans="1:12" s="8" customFormat="1" ht="19.5" customHeight="1" x14ac:dyDescent="0.2">
      <c r="A13" s="3">
        <f>IFERROR(VLOOKUP(B13,'[1]DADOS (OCULTAR)'!$Q$3:$S$136,3,0),"")</f>
        <v>9767633000870</v>
      </c>
      <c r="B13" s="4" t="str">
        <f>'[1]TCE - ANEXO IV - Preencher'!C22</f>
        <v>UPA TORRÕES - CG Nº 009/2022</v>
      </c>
      <c r="C13" s="4" t="str">
        <f>'[1]TCE - ANEXO IV - Preencher'!E22</f>
        <v>3.12 - Material Hospitalar</v>
      </c>
      <c r="D13" s="3">
        <f>'[1]TCE - ANEXO IV - Preencher'!F22</f>
        <v>23680034000170</v>
      </c>
      <c r="E13" s="5" t="str">
        <f>'[1]TCE - ANEXO IV - Preencher'!G22</f>
        <v xml:space="preserve">D ARAUJO COMERCIO ATACADISTA LTDA 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24718</v>
      </c>
      <c r="I13" s="6">
        <f>IF('[1]TCE - ANEXO IV - Preencher'!K22="","",'[1]TCE - ANEXO IV - Preencher'!K22)</f>
        <v>46057</v>
      </c>
      <c r="J13" s="5" t="str">
        <f>'[1]TCE - ANEXO IV - Preencher'!L22</f>
        <v>26260223680034000170550010000247181376182886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1609</v>
      </c>
    </row>
    <row r="14" spans="1:12" s="8" customFormat="1" ht="19.5" customHeight="1" x14ac:dyDescent="0.2">
      <c r="A14" s="3">
        <f>IFERROR(VLOOKUP(B14,'[1]DADOS (OCULTAR)'!$Q$3:$S$136,3,0),"")</f>
        <v>9767633000870</v>
      </c>
      <c r="B14" s="4" t="str">
        <f>'[1]TCE - ANEXO IV - Preencher'!C23</f>
        <v>UPA TORRÕES - CG Nº 009/2022</v>
      </c>
      <c r="C14" s="4" t="str">
        <f>'[1]TCE - ANEXO IV - Preencher'!E23</f>
        <v>3.12 - Material Hospitalar</v>
      </c>
      <c r="D14" s="3">
        <f>'[1]TCE - ANEXO IV - Preencher'!F23</f>
        <v>9441460000120</v>
      </c>
      <c r="E14" s="5" t="str">
        <f>'[1]TCE - ANEXO IV - Preencher'!G23</f>
        <v>PADRAO DIST DE PRODUTOS E EQUIP HOSP PADRE CALLOU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392762</v>
      </c>
      <c r="I14" s="6">
        <f>IF('[1]TCE - ANEXO IV - Preencher'!K23="","",'[1]TCE - ANEXO IV - Preencher'!K23)</f>
        <v>46057</v>
      </c>
      <c r="J14" s="5" t="str">
        <f>'[1]TCE - ANEXO IV - Preencher'!L23</f>
        <v>26260209441460000120550010003927621656812629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731.16</v>
      </c>
    </row>
    <row r="15" spans="1:12" s="8" customFormat="1" ht="19.5" customHeight="1" x14ac:dyDescent="0.2">
      <c r="A15" s="3">
        <f>IFERROR(VLOOKUP(B15,'[1]DADOS (OCULTAR)'!$Q$3:$S$136,3,0),"")</f>
        <v>9767633000870</v>
      </c>
      <c r="B15" s="4" t="str">
        <f>'[1]TCE - ANEXO IV - Preencher'!C24</f>
        <v>UPA TORRÕES - CG Nº 009/2022</v>
      </c>
      <c r="C15" s="4" t="str">
        <f>'[1]TCE - ANEXO IV - Preencher'!E24</f>
        <v>3.12 - Material Hospitalar</v>
      </c>
      <c r="D15" s="3">
        <f>'[1]TCE - ANEXO IV - Preencher'!F24</f>
        <v>55111043000136</v>
      </c>
      <c r="E15" s="5" t="str">
        <f>'[1]TCE - ANEXO IV - Preencher'!G24</f>
        <v>A5 DIST ATACADISTA DE PRODUTOS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4090</v>
      </c>
      <c r="I15" s="6">
        <f>IF('[1]TCE - ANEXO IV - Preencher'!K24="","",'[1]TCE - ANEXO IV - Preencher'!K24)</f>
        <v>46057</v>
      </c>
      <c r="J15" s="5" t="str">
        <f>'[1]TCE - ANEXO IV - Preencher'!L24</f>
        <v>26260255111043000136550010000040901306719761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179</v>
      </c>
    </row>
    <row r="16" spans="1:12" s="8" customFormat="1" ht="19.5" customHeight="1" x14ac:dyDescent="0.2">
      <c r="A16" s="3">
        <f>IFERROR(VLOOKUP(B16,'[1]DADOS (OCULTAR)'!$Q$3:$S$136,3,0),"")</f>
        <v>9767633000870</v>
      </c>
      <c r="B16" s="4" t="str">
        <f>'[1]TCE - ANEXO IV - Preencher'!C25</f>
        <v>UPA TORRÕES - CG Nº 009/2022</v>
      </c>
      <c r="C16" s="4" t="str">
        <f>'[1]TCE - ANEXO IV - Preencher'!E25</f>
        <v>3.12 - Material Hospitalar</v>
      </c>
      <c r="D16" s="3">
        <f>'[1]TCE - ANEXO IV - Preencher'!F25</f>
        <v>37844417000140</v>
      </c>
      <c r="E16" s="5" t="str">
        <f>'[1]TCE - ANEXO IV - Preencher'!G25</f>
        <v>LOG DISTRIBUIDORA DE PROD. HOSPITALAR E HIGIENE PESSOAL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8027</v>
      </c>
      <c r="I16" s="6">
        <f>IF('[1]TCE - ANEXO IV - Preencher'!K25="","",'[1]TCE - ANEXO IV - Preencher'!K25)</f>
        <v>46057</v>
      </c>
      <c r="J16" s="5" t="str">
        <f>'[1]TCE - ANEXO IV - Preencher'!L25</f>
        <v>26260237844417000140550010000080271641144889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854.5</v>
      </c>
    </row>
    <row r="17" spans="1:12" s="8" customFormat="1" ht="19.5" customHeight="1" x14ac:dyDescent="0.2">
      <c r="A17" s="3">
        <f>IFERROR(VLOOKUP(B17,'[1]DADOS (OCULTAR)'!$Q$3:$S$136,3,0),"")</f>
        <v>9767633000870</v>
      </c>
      <c r="B17" s="4" t="str">
        <f>'[1]TCE - ANEXO IV - Preencher'!C26</f>
        <v>UPA TORRÕES - CG Nº 009/2022</v>
      </c>
      <c r="C17" s="4" t="str">
        <f>'[1]TCE - ANEXO IV - Preencher'!E26</f>
        <v>3.12 - Material Hospitalar</v>
      </c>
      <c r="D17" s="3">
        <f>'[1]TCE - ANEXO IV - Preencher'!F26</f>
        <v>21381761000100</v>
      </c>
      <c r="E17" s="5" t="str">
        <f>'[1]TCE - ANEXO IV - Preencher'!G26</f>
        <v>SIX DISTRIBUIDORA HOSPITALAR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86142</v>
      </c>
      <c r="I17" s="6">
        <f>IF('[1]TCE - ANEXO IV - Preencher'!K26="","",'[1]TCE - ANEXO IV - Preencher'!K26)</f>
        <v>46057</v>
      </c>
      <c r="J17" s="5" t="str">
        <f>'[1]TCE - ANEXO IV - Preencher'!L26</f>
        <v>26260221381761000100550010000861421037008748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1332.02</v>
      </c>
    </row>
    <row r="18" spans="1:12" s="8" customFormat="1" ht="19.5" customHeight="1" x14ac:dyDescent="0.2">
      <c r="A18" s="3">
        <f>IFERROR(VLOOKUP(B18,'[1]DADOS (OCULTAR)'!$Q$3:$S$136,3,0),"")</f>
        <v>9767633000870</v>
      </c>
      <c r="B18" s="4" t="str">
        <f>'[1]TCE - ANEXO IV - Preencher'!C27</f>
        <v>UPA TORRÕES - CG Nº 009/2022</v>
      </c>
      <c r="C18" s="4" t="str">
        <f>'[1]TCE - ANEXO IV - Preencher'!E27</f>
        <v>3.12 - Material Hospitalar</v>
      </c>
      <c r="D18" s="3">
        <f>'[1]TCE - ANEXO IV - Preencher'!F27</f>
        <v>67729178000653</v>
      </c>
      <c r="E18" s="5" t="str">
        <f>'[1]TCE - ANEXO IV - Preencher'!G27</f>
        <v>COMERCIAL  CIRURGICA RIOCLARENSE 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125494</v>
      </c>
      <c r="I18" s="6">
        <f>IF('[1]TCE - ANEXO IV - Preencher'!K27="","",'[1]TCE - ANEXO IV - Preencher'!K27)</f>
        <v>46058</v>
      </c>
      <c r="J18" s="5" t="str">
        <f>'[1]TCE - ANEXO IV - Preencher'!L27</f>
        <v>26260267729178000653550010001254941165907718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1605.01</v>
      </c>
    </row>
    <row r="19" spans="1:12" s="8" customFormat="1" ht="19.5" customHeight="1" x14ac:dyDescent="0.2">
      <c r="A19" s="3">
        <f>IFERROR(VLOOKUP(B19,'[1]DADOS (OCULTAR)'!$Q$3:$S$136,3,0),"")</f>
        <v>9767633000870</v>
      </c>
      <c r="B19" s="4" t="str">
        <f>'[1]TCE - ANEXO IV - Preencher'!C28</f>
        <v>UPA TORRÕES - CG Nº 009/2022</v>
      </c>
      <c r="C19" s="4" t="str">
        <f>'[1]TCE - ANEXO IV - Preencher'!E28</f>
        <v>3.12 - Material Hospitalar</v>
      </c>
      <c r="D19" s="3">
        <f>'[1]TCE - ANEXO IV - Preencher'!F28</f>
        <v>21596736000144</v>
      </c>
      <c r="E19" s="5" t="str">
        <f>'[1]TCE - ANEXO IV - Preencher'!G28</f>
        <v>ULTRAMEGA DISTRIBUIDORA HOSPITALAR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281540</v>
      </c>
      <c r="I19" s="6">
        <f>IF('[1]TCE - ANEXO IV - Preencher'!K28="","",'[1]TCE - ANEXO IV - Preencher'!K28)</f>
        <v>46057</v>
      </c>
      <c r="J19" s="5" t="str">
        <f>'[1]TCE - ANEXO IV - Preencher'!L28</f>
        <v>26260221596736000144550010002815401727579070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1800.16</v>
      </c>
    </row>
    <row r="20" spans="1:12" s="8" customFormat="1" ht="19.5" customHeight="1" x14ac:dyDescent="0.2">
      <c r="A20" s="3">
        <f>IFERROR(VLOOKUP(B20,'[1]DADOS (OCULTAR)'!$Q$3:$S$136,3,0),"")</f>
        <v>9767633000870</v>
      </c>
      <c r="B20" s="4" t="str">
        <f>'[1]TCE - ANEXO IV - Preencher'!C29</f>
        <v>UPA TORRÕES - CG Nº 009/2022</v>
      </c>
      <c r="C20" s="4" t="str">
        <f>'[1]TCE - ANEXO IV - Preencher'!E29</f>
        <v>3.12 - Material Hospitalar</v>
      </c>
      <c r="D20" s="3">
        <f>'[1]TCE - ANEXO IV - Preencher'!F29</f>
        <v>21596736000144</v>
      </c>
      <c r="E20" s="5" t="str">
        <f>'[1]TCE - ANEXO IV - Preencher'!G29</f>
        <v>ULTRAMEGA DISTRIBUIDORA HOSPITALAR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281930</v>
      </c>
      <c r="I20" s="6">
        <f>IF('[1]TCE - ANEXO IV - Preencher'!K29="","",'[1]TCE - ANEXO IV - Preencher'!K29)</f>
        <v>46059</v>
      </c>
      <c r="J20" s="5" t="str">
        <f>'[1]TCE - ANEXO IV - Preencher'!L29</f>
        <v>26260221596736000144550010002819301507629049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412.08</v>
      </c>
    </row>
    <row r="21" spans="1:12" s="8" customFormat="1" ht="19.5" customHeight="1" x14ac:dyDescent="0.2">
      <c r="A21" s="3">
        <f>IFERROR(VLOOKUP(B21,'[1]DADOS (OCULTAR)'!$Q$3:$S$136,3,0),"")</f>
        <v>9767633000870</v>
      </c>
      <c r="B21" s="4" t="str">
        <f>'[1]TCE - ANEXO IV - Preencher'!C30</f>
        <v>UPA TORRÕES - CG Nº 009/2022</v>
      </c>
      <c r="C21" s="4" t="str">
        <f>'[1]TCE - ANEXO IV - Preencher'!E30</f>
        <v>3.12 - Material Hospitalar</v>
      </c>
      <c r="D21" s="3">
        <f>'[1]TCE - ANEXO IV - Preencher'!F30</f>
        <v>11449180000290</v>
      </c>
      <c r="E21" s="5" t="str">
        <f>'[1]TCE - ANEXO IV - Preencher'!G30</f>
        <v>DPROSMED DISTRIBUIDORA DE PRODUTOS MEDICO-HOSPITALAR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31211</v>
      </c>
      <c r="I21" s="6">
        <f>IF('[1]TCE - ANEXO IV - Preencher'!K30="","",'[1]TCE - ANEXO IV - Preencher'!K30)</f>
        <v>46057</v>
      </c>
      <c r="J21" s="5" t="str">
        <f>'[1]TCE - ANEXO IV - Preencher'!L30</f>
        <v>26260211449180000290550010000312111000736292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669.6</v>
      </c>
    </row>
    <row r="22" spans="1:12" s="8" customFormat="1" ht="19.5" customHeight="1" x14ac:dyDescent="0.2">
      <c r="A22" s="3">
        <f>IFERROR(VLOOKUP(B22,'[1]DADOS (OCULTAR)'!$Q$3:$S$136,3,0),"")</f>
        <v>9767633000870</v>
      </c>
      <c r="B22" s="4" t="str">
        <f>'[1]TCE - ANEXO IV - Preencher'!C31</f>
        <v>UPA TORRÕES - CG Nº 009/2022</v>
      </c>
      <c r="C22" s="4" t="str">
        <f>'[1]TCE - ANEXO IV - Preencher'!E31</f>
        <v>3.12 - Material Hospitalar</v>
      </c>
      <c r="D22" s="3" t="str">
        <f>'[1]TCE - ANEXO IV - Preencher'!F31</f>
        <v>48.832.623/0001-57</v>
      </c>
      <c r="E22" s="5" t="str">
        <f>'[1]TCE - ANEXO IV - Preencher'!G31</f>
        <v xml:space="preserve">MEDCORP  SOCIEDADE UNIPESSOAL LTDA 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835</v>
      </c>
      <c r="I22" s="6">
        <f>IF('[1]TCE - ANEXO IV - Preencher'!K31="","",'[1]TCE - ANEXO IV - Preencher'!K31)</f>
        <v>46057</v>
      </c>
      <c r="J22" s="5" t="str">
        <f>'[1]TCE - ANEXO IV - Preencher'!L31</f>
        <v>26260248832623000157550010000008351250055797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3187.5</v>
      </c>
    </row>
    <row r="23" spans="1:12" s="8" customFormat="1" ht="19.5" customHeight="1" x14ac:dyDescent="0.2">
      <c r="A23" s="3">
        <f>IFERROR(VLOOKUP(B23,'[1]DADOS (OCULTAR)'!$Q$3:$S$136,3,0),"")</f>
        <v>9767633000870</v>
      </c>
      <c r="B23" s="4" t="str">
        <f>'[1]TCE - ANEXO IV - Preencher'!C32</f>
        <v>UPA TORRÕES - CG Nº 009/2022</v>
      </c>
      <c r="C23" s="4" t="str">
        <f>'[1]TCE - ANEXO IV - Preencher'!E32</f>
        <v>3.12 - Material Hospitalar</v>
      </c>
      <c r="D23" s="3">
        <f>'[1]TCE - ANEXO IV - Preencher'!F32</f>
        <v>21381761000100</v>
      </c>
      <c r="E23" s="5" t="str">
        <f>'[1]TCE - ANEXO IV - Preencher'!G32</f>
        <v>SIX DISTRIBUIDORA HOSPITALAR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86239</v>
      </c>
      <c r="I23" s="6">
        <f>IF('[1]TCE - ANEXO IV - Preencher'!K32="","",'[1]TCE - ANEXO IV - Preencher'!K32)</f>
        <v>46059</v>
      </c>
      <c r="J23" s="5" t="str">
        <f>'[1]TCE - ANEXO IV - Preencher'!L32</f>
        <v>26260221381761000100550010000862391536505291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333.45</v>
      </c>
    </row>
    <row r="24" spans="1:12" s="8" customFormat="1" ht="19.5" customHeight="1" x14ac:dyDescent="0.2">
      <c r="A24" s="3">
        <f>IFERROR(VLOOKUP(B24,'[1]DADOS (OCULTAR)'!$Q$3:$S$136,3,0),"")</f>
        <v>9767633000870</v>
      </c>
      <c r="B24" s="4" t="str">
        <f>'[1]TCE - ANEXO IV - Preencher'!C33</f>
        <v>UPA TORRÕES - CG Nº 009/2022</v>
      </c>
      <c r="C24" s="4" t="str">
        <f>'[1]TCE - ANEXO IV - Preencher'!E33</f>
        <v>3.12 - Material Hospitalar</v>
      </c>
      <c r="D24" s="3">
        <f>'[1]TCE - ANEXO IV - Preencher'!F33</f>
        <v>8778201000126</v>
      </c>
      <c r="E24" s="5" t="str">
        <f>'[1]TCE - ANEXO IV - Preencher'!G33</f>
        <v>DROGAFONTE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527314</v>
      </c>
      <c r="I24" s="6">
        <f>IF('[1]TCE - ANEXO IV - Preencher'!K33="","",'[1]TCE - ANEXO IV - Preencher'!K33)</f>
        <v>46058</v>
      </c>
      <c r="J24" s="5" t="str">
        <f>'[1]TCE - ANEXO IV - Preencher'!L33</f>
        <v>26260208778201000126550010005273141573878488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3930.67</v>
      </c>
    </row>
    <row r="25" spans="1:12" s="8" customFormat="1" ht="19.5" customHeight="1" x14ac:dyDescent="0.2">
      <c r="A25" s="3">
        <f>IFERROR(VLOOKUP(B25,'[1]DADOS (OCULTAR)'!$Q$3:$S$136,3,0),"")</f>
        <v>9767633000870</v>
      </c>
      <c r="B25" s="4" t="str">
        <f>'[1]TCE - ANEXO IV - Preencher'!C34</f>
        <v>UPA TORRÕES - CG Nº 009/2022</v>
      </c>
      <c r="C25" s="4" t="str">
        <f>'[1]TCE - ANEXO IV - Preencher'!E34</f>
        <v>3.12 - Material Hospitalar</v>
      </c>
      <c r="D25" s="3">
        <f>'[1]TCE - ANEXO IV - Preencher'!F34</f>
        <v>3817043000152</v>
      </c>
      <c r="E25" s="5" t="str">
        <f>'[1]TCE - ANEXO IV - Preencher'!G34</f>
        <v xml:space="preserve">PHARMAPLUS LTDA 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89917</v>
      </c>
      <c r="I25" s="6">
        <f>IF('[1]TCE - ANEXO IV - Preencher'!K34="","",'[1]TCE - ANEXO IV - Preencher'!K34)</f>
        <v>46057</v>
      </c>
      <c r="J25" s="5" t="str">
        <f>'[1]TCE - ANEXO IV - Preencher'!L34</f>
        <v>26260203817043000152550010000899171150121430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2834.4</v>
      </c>
    </row>
    <row r="26" spans="1:12" s="8" customFormat="1" ht="19.5" customHeight="1" x14ac:dyDescent="0.2">
      <c r="A26" s="3">
        <f>IFERROR(VLOOKUP(B26,'[1]DADOS (OCULTAR)'!$Q$3:$S$136,3,0),"")</f>
        <v>9767633000870</v>
      </c>
      <c r="B26" s="4" t="str">
        <f>'[1]TCE - ANEXO IV - Preencher'!C35</f>
        <v>UPA TORRÕES - CG Nº 009/2022</v>
      </c>
      <c r="C26" s="4" t="str">
        <f>'[1]TCE - ANEXO IV - Preencher'!E35</f>
        <v>3.12 - Material Hospitalar</v>
      </c>
      <c r="D26" s="3">
        <f>'[1]TCE - ANEXO IV - Preencher'!F35</f>
        <v>4614288000145</v>
      </c>
      <c r="E26" s="5" t="str">
        <f>'[1]TCE - ANEXO IV - Preencher'!G35</f>
        <v xml:space="preserve">DISK LIFE COMERCIO DE PRODUTOS CIRURGICOS LTDA 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11420</v>
      </c>
      <c r="I26" s="6">
        <f>IF('[1]TCE - ANEXO IV - Preencher'!K35="","",'[1]TCE - ANEXO IV - Preencher'!K35)</f>
        <v>46058</v>
      </c>
      <c r="J26" s="5" t="str">
        <f>'[1]TCE - ANEXO IV - Preencher'!L35</f>
        <v>26260204614288000145550010000114201149922870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12659.5</v>
      </c>
    </row>
    <row r="27" spans="1:12" s="8" customFormat="1" ht="19.5" customHeight="1" x14ac:dyDescent="0.2">
      <c r="A27" s="3">
        <f>IFERROR(VLOOKUP(B27,'[1]DADOS (OCULTAR)'!$Q$3:$S$136,3,0),"")</f>
        <v>9767633000870</v>
      </c>
      <c r="B27" s="4" t="str">
        <f>'[1]TCE - ANEXO IV - Preencher'!C36</f>
        <v>UPA TORRÕES - CG Nº 009/2022</v>
      </c>
      <c r="C27" s="4" t="str">
        <f>'[1]TCE - ANEXO IV - Preencher'!E36</f>
        <v>3.12 - Material Hospitalar</v>
      </c>
      <c r="D27" s="3">
        <f>'[1]TCE - ANEXO IV - Preencher'!F36</f>
        <v>5932624000160</v>
      </c>
      <c r="E27" s="5" t="str">
        <f>'[1]TCE - ANEXO IV - Preencher'!G36</f>
        <v>MEGAMED COMERCIO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26412</v>
      </c>
      <c r="I27" s="6">
        <f>IF('[1]TCE - ANEXO IV - Preencher'!K36="","",'[1]TCE - ANEXO IV - Preencher'!K36)</f>
        <v>46059</v>
      </c>
      <c r="J27" s="5" t="str">
        <f>'[1]TCE - ANEXO IV - Preencher'!L36</f>
        <v>26260205932624000160550010000264121955853170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1785.5</v>
      </c>
    </row>
    <row r="28" spans="1:12" s="8" customFormat="1" ht="19.5" customHeight="1" x14ac:dyDescent="0.2">
      <c r="A28" s="3">
        <f>IFERROR(VLOOKUP(B28,'[1]DADOS (OCULTAR)'!$Q$3:$S$136,3,0),"")</f>
        <v>9767633000870</v>
      </c>
      <c r="B28" s="4" t="str">
        <f>'[1]TCE - ANEXO IV - Preencher'!C37</f>
        <v>UPA TORRÕES - CG Nº 009/2022</v>
      </c>
      <c r="C28" s="4" t="str">
        <f>'[1]TCE - ANEXO IV - Preencher'!E37</f>
        <v>3.12 - Material Hospitalar</v>
      </c>
      <c r="D28" s="3">
        <f>'[1]TCE - ANEXO IV - Preencher'!F37</f>
        <v>10779833000156</v>
      </c>
      <c r="E28" s="5" t="str">
        <f>'[1]TCE - ANEXO IV - Preencher'!G37</f>
        <v>MEDICAL MERCANTIL DE APARELHAGEM MEDICA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664782</v>
      </c>
      <c r="I28" s="6">
        <f>IF('[1]TCE - ANEXO IV - Preencher'!K37="","",'[1]TCE - ANEXO IV - Preencher'!K37)</f>
        <v>46058</v>
      </c>
      <c r="J28" s="5" t="str">
        <f>'[1]TCE - ANEXO IV - Preencher'!L37</f>
        <v>26260210779833000156550010006647821666808000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529.73</v>
      </c>
    </row>
    <row r="29" spans="1:12" s="8" customFormat="1" ht="19.5" customHeight="1" x14ac:dyDescent="0.2">
      <c r="A29" s="3">
        <f>IFERROR(VLOOKUP(B29,'[1]DADOS (OCULTAR)'!$Q$3:$S$136,3,0),"")</f>
        <v>9767633000870</v>
      </c>
      <c r="B29" s="4" t="str">
        <f>'[1]TCE - ANEXO IV - Preencher'!C38</f>
        <v>UPA TORRÕES - CG Nº 009/2022</v>
      </c>
      <c r="C29" s="4" t="str">
        <f>'[1]TCE - ANEXO IV - Preencher'!E38</f>
        <v>3.12 - Material Hospitalar</v>
      </c>
      <c r="D29" s="3">
        <f>'[1]TCE - ANEXO IV - Preencher'!F38</f>
        <v>11449180000100</v>
      </c>
      <c r="E29" s="5" t="str">
        <f>'[1]TCE - ANEXO IV - Preencher'!G38</f>
        <v>DPROSMED DISTRIBUIDORA DE PRODUTOS MEDICO-HOSPITALAR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91071</v>
      </c>
      <c r="I29" s="6">
        <f>IF('[1]TCE - ANEXO IV - Preencher'!K38="","",'[1]TCE - ANEXO IV - Preencher'!K38)</f>
        <v>46059</v>
      </c>
      <c r="J29" s="5" t="str">
        <f>'[1]TCE - ANEXO IV - Preencher'!L38</f>
        <v>26260211449180000100550010000910711000738323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2188.6</v>
      </c>
    </row>
    <row r="30" spans="1:12" s="8" customFormat="1" ht="19.5" customHeight="1" x14ac:dyDescent="0.2">
      <c r="A30" s="3">
        <f>IFERROR(VLOOKUP(B30,'[1]DADOS (OCULTAR)'!$Q$3:$S$136,3,0),"")</f>
        <v>9767633000870</v>
      </c>
      <c r="B30" s="4" t="str">
        <f>'[1]TCE - ANEXO IV - Preencher'!C39</f>
        <v>UPA TORRÕES - CG Nº 009/2022</v>
      </c>
      <c r="C30" s="4" t="str">
        <f>'[1]TCE - ANEXO IV - Preencher'!E39</f>
        <v>3.12 - Material Hospitalar</v>
      </c>
      <c r="D30" s="3">
        <f>'[1]TCE - ANEXO IV - Preencher'!F39</f>
        <v>66437831000133</v>
      </c>
      <c r="E30" s="5" t="str">
        <f>'[1]TCE - ANEXO IV - Preencher'!G39</f>
        <v>HTS TECNOLOGIA EM SAUDE COM. IMP EXP LTD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240267</v>
      </c>
      <c r="I30" s="6">
        <f>IF('[1]TCE - ANEXO IV - Preencher'!K39="","",'[1]TCE - ANEXO IV - Preencher'!K39)</f>
        <v>46058</v>
      </c>
      <c r="J30" s="5" t="str">
        <f>'[1]TCE - ANEXO IV - Preencher'!L39</f>
        <v>31260266437831000133550010002402671450180056</v>
      </c>
      <c r="K30" s="5" t="str">
        <f>IF(F30="B",LEFT('[1]TCE - ANEXO IV - Preencher'!M39,2),IF(F30="S",LEFT('[1]TCE - ANEXO IV - Preencher'!M39,7),IF('[1]TCE - ANEXO IV - Preencher'!H39="","")))</f>
        <v>31</v>
      </c>
      <c r="L30" s="7">
        <f>'[1]TCE - ANEXO IV - Preencher'!N39</f>
        <v>720</v>
      </c>
    </row>
    <row r="31" spans="1:12" s="8" customFormat="1" ht="19.5" customHeight="1" x14ac:dyDescent="0.2">
      <c r="A31" s="3">
        <f>IFERROR(VLOOKUP(B31,'[1]DADOS (OCULTAR)'!$Q$3:$S$136,3,0),"")</f>
        <v>9767633000870</v>
      </c>
      <c r="B31" s="4" t="str">
        <f>'[1]TCE - ANEXO IV - Preencher'!C40</f>
        <v>UPA TORRÕES - CG Nº 009/2022</v>
      </c>
      <c r="C31" s="4" t="str">
        <f>'[1]TCE - ANEXO IV - Preencher'!E40</f>
        <v>3.12 - Material Hospitalar</v>
      </c>
      <c r="D31" s="3">
        <f>'[1]TCE - ANEXO IV - Preencher'!F40</f>
        <v>8674752000140</v>
      </c>
      <c r="E31" s="5" t="str">
        <f>'[1]TCE - ANEXO IV - Preencher'!G40</f>
        <v>CIRURGICA MONTEBELLO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251352</v>
      </c>
      <c r="I31" s="6">
        <f>IF('[1]TCE - ANEXO IV - Preencher'!K40="","",'[1]TCE - ANEXO IV - Preencher'!K40)</f>
        <v>46057</v>
      </c>
      <c r="J31" s="5" t="str">
        <f>'[1]TCE - ANEXO IV - Preencher'!L40</f>
        <v>26260208674752000140550010002513521632398903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2191.16</v>
      </c>
    </row>
    <row r="32" spans="1:12" s="8" customFormat="1" ht="19.5" customHeight="1" x14ac:dyDescent="0.2">
      <c r="A32" s="3">
        <f>IFERROR(VLOOKUP(B32,'[1]DADOS (OCULTAR)'!$Q$3:$S$136,3,0),"")</f>
        <v>9767633000870</v>
      </c>
      <c r="B32" s="4" t="str">
        <f>'[1]TCE - ANEXO IV - Preencher'!C41</f>
        <v>UPA TORRÕES - CG Nº 009/2022</v>
      </c>
      <c r="C32" s="4" t="str">
        <f>'[1]TCE - ANEXO IV - Preencher'!E41</f>
        <v>3.12 - Material Hospitalar</v>
      </c>
      <c r="D32" s="3">
        <f>'[1]TCE - ANEXO IV - Preencher'!F41</f>
        <v>39500546000147</v>
      </c>
      <c r="E32" s="5" t="str">
        <f>'[1]TCE - ANEXO IV - Preencher'!G41</f>
        <v>REC HOSPITALAR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4177</v>
      </c>
      <c r="I32" s="6">
        <f>IF('[1]TCE - ANEXO IV - Preencher'!K41="","",'[1]TCE - ANEXO IV - Preencher'!K41)</f>
        <v>46058</v>
      </c>
      <c r="J32" s="5" t="str">
        <f>'[1]TCE - ANEXO IV - Preencher'!L41</f>
        <v>26260239500546000147550010000041771462809698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2012.29</v>
      </c>
    </row>
    <row r="33" spans="1:12" s="8" customFormat="1" ht="19.5" customHeight="1" x14ac:dyDescent="0.2">
      <c r="A33" s="3">
        <f>IFERROR(VLOOKUP(B33,'[1]DADOS (OCULTAR)'!$Q$3:$S$136,3,0),"")</f>
        <v>9767633000870</v>
      </c>
      <c r="B33" s="4" t="str">
        <f>'[1]TCE - ANEXO IV - Preencher'!C42</f>
        <v>UPA TORRÕES - CG Nº 009/2022</v>
      </c>
      <c r="C33" s="4" t="str">
        <f>'[1]TCE - ANEXO IV - Preencher'!E42</f>
        <v>3.12 - Material Hospitalar</v>
      </c>
      <c r="D33" s="3">
        <f>'[1]TCE - ANEXO IV - Preencher'!F42</f>
        <v>39500546000147</v>
      </c>
      <c r="E33" s="5" t="str">
        <f>'[1]TCE - ANEXO IV - Preencher'!G42</f>
        <v>REC HOSPITALAR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4221</v>
      </c>
      <c r="I33" s="6">
        <f>IF('[1]TCE - ANEXO IV - Preencher'!K42="","",'[1]TCE - ANEXO IV - Preencher'!K42)</f>
        <v>46062</v>
      </c>
      <c r="J33" s="5" t="str">
        <f>'[1]TCE - ANEXO IV - Preencher'!L42</f>
        <v>26260239500546000147550010000042211996780640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7505</v>
      </c>
    </row>
    <row r="34" spans="1:12" s="8" customFormat="1" ht="19.5" customHeight="1" x14ac:dyDescent="0.2">
      <c r="A34" s="3">
        <f>IFERROR(VLOOKUP(B34,'[1]DADOS (OCULTAR)'!$Q$3:$S$136,3,0),"")</f>
        <v>9767633000870</v>
      </c>
      <c r="B34" s="4" t="str">
        <f>'[1]TCE - ANEXO IV - Preencher'!C43</f>
        <v>UPA TORRÕES - CG Nº 009/2022</v>
      </c>
      <c r="C34" s="4" t="str">
        <f>'[1]TCE - ANEXO IV - Preencher'!E43</f>
        <v>3.12 - Material Hospitalar</v>
      </c>
      <c r="D34" s="3">
        <f>'[1]TCE - ANEXO IV - Preencher'!F43</f>
        <v>11449180000100</v>
      </c>
      <c r="E34" s="5" t="str">
        <f>'[1]TCE - ANEXO IV - Preencher'!G43</f>
        <v>DPROSMED DISTRIBUIDORA DE PRODUTOS MEDICO-HOSPITALAR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91108</v>
      </c>
      <c r="I34" s="6">
        <f>IF('[1]TCE - ANEXO IV - Preencher'!K43="","",'[1]TCE - ANEXO IV - Preencher'!K43)</f>
        <v>46062</v>
      </c>
      <c r="J34" s="5" t="str">
        <f>'[1]TCE - ANEXO IV - Preencher'!L43</f>
        <v>26260211449180000100550010000911081000738872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2838</v>
      </c>
    </row>
    <row r="35" spans="1:12" s="8" customFormat="1" ht="19.5" customHeight="1" x14ac:dyDescent="0.2">
      <c r="A35" s="3">
        <f>IFERROR(VLOOKUP(B35,'[1]DADOS (OCULTAR)'!$Q$3:$S$136,3,0),"")</f>
        <v>9767633000870</v>
      </c>
      <c r="B35" s="4" t="str">
        <f>'[1]TCE - ANEXO IV - Preencher'!C44</f>
        <v>UPA TORRÕES - CG Nº 009/2022</v>
      </c>
      <c r="C35" s="4" t="str">
        <f>'[1]TCE - ANEXO IV - Preencher'!E44</f>
        <v>3.12 - Material Hospitalar</v>
      </c>
      <c r="D35" s="3">
        <f>'[1]TCE - ANEXO IV - Preencher'!F44</f>
        <v>11449180000290</v>
      </c>
      <c r="E35" s="5" t="str">
        <f>'[1]TCE - ANEXO IV - Preencher'!G44</f>
        <v>DPROSMED DISTRIBUIDORA DE PRODUTOS MEDICO-HOSPITALAR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31290</v>
      </c>
      <c r="I35" s="6">
        <f>IF('[1]TCE - ANEXO IV - Preencher'!K44="","",'[1]TCE - ANEXO IV - Preencher'!K44)</f>
        <v>46059</v>
      </c>
      <c r="J35" s="5" t="str">
        <f>'[1]TCE - ANEXO IV - Preencher'!L44</f>
        <v>26260211449180000290550010000312901000738345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35.5</v>
      </c>
    </row>
    <row r="36" spans="1:12" s="8" customFormat="1" ht="19.5" customHeight="1" x14ac:dyDescent="0.2">
      <c r="A36" s="3">
        <f>IFERROR(VLOOKUP(B36,'[1]DADOS (OCULTAR)'!$Q$3:$S$136,3,0),"")</f>
        <v>9767633000870</v>
      </c>
      <c r="B36" s="4" t="str">
        <f>'[1]TCE - ANEXO IV - Preencher'!C45</f>
        <v>UPA TORRÕES - CG Nº 009/2022</v>
      </c>
      <c r="C36" s="4" t="str">
        <f>'[1]TCE - ANEXO IV - Preencher'!E45</f>
        <v>3.12 - Material Hospitalar</v>
      </c>
      <c r="D36" s="3">
        <f>'[1]TCE - ANEXO IV - Preencher'!F45</f>
        <v>11449180000290</v>
      </c>
      <c r="E36" s="5" t="str">
        <f>'[1]TCE - ANEXO IV - Preencher'!G45</f>
        <v>DPROSMED DISTRIBUIDORA DE PRODUTOS MEDICO-HOSPITALAR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31403</v>
      </c>
      <c r="I36" s="6">
        <f>IF('[1]TCE - ANEXO IV - Preencher'!K45="","",'[1]TCE - ANEXO IV - Preencher'!K45)</f>
        <v>46064</v>
      </c>
      <c r="J36" s="5" t="str">
        <f>'[1]TCE - ANEXO IV - Preencher'!L45</f>
        <v>26260211449180000290550010000314031000741422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620</v>
      </c>
    </row>
    <row r="37" spans="1:12" s="8" customFormat="1" ht="19.5" customHeight="1" x14ac:dyDescent="0.2">
      <c r="A37" s="3">
        <f>IFERROR(VLOOKUP(B37,'[1]DADOS (OCULTAR)'!$Q$3:$S$136,3,0),"")</f>
        <v>9767633000870</v>
      </c>
      <c r="B37" s="4" t="str">
        <f>'[1]TCE - ANEXO IV - Preencher'!C46</f>
        <v>UPA TORRÕES - CG Nº 009/2022</v>
      </c>
      <c r="C37" s="4" t="str">
        <f>'[1]TCE - ANEXO IV - Preencher'!E46</f>
        <v>3.12 - Material Hospitalar</v>
      </c>
      <c r="D37" s="3">
        <f>'[1]TCE - ANEXO IV - Preencher'!F46</f>
        <v>58426628000990</v>
      </c>
      <c r="E37" s="5" t="str">
        <f>'[1]TCE - ANEXO IV - Preencher'!G46</f>
        <v xml:space="preserve">SAMTRONIC INDUSTRIA E COMERCIO LTDA 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5494</v>
      </c>
      <c r="I37" s="6">
        <f>IF('[1]TCE - ANEXO IV - Preencher'!K46="","",'[1]TCE - ANEXO IV - Preencher'!K46)</f>
        <v>46058</v>
      </c>
      <c r="J37" s="5" t="str">
        <f>'[1]TCE - ANEXO IV - Preencher'!L46</f>
        <v>26260258426628000990550010000054941681980310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7000</v>
      </c>
    </row>
    <row r="38" spans="1:12" s="8" customFormat="1" ht="19.5" customHeight="1" x14ac:dyDescent="0.2">
      <c r="A38" s="3">
        <f>IFERROR(VLOOKUP(B38,'[1]DADOS (OCULTAR)'!$Q$3:$S$136,3,0),"")</f>
        <v>9767633000870</v>
      </c>
      <c r="B38" s="4" t="str">
        <f>'[1]TCE - ANEXO IV - Preencher'!C47</f>
        <v>UPA TORRÕES - CG Nº 009/2022</v>
      </c>
      <c r="C38" s="4" t="str">
        <f>'[1]TCE - ANEXO IV - Preencher'!E47</f>
        <v>3.12 - Material Hospitalar</v>
      </c>
      <c r="D38" s="3">
        <f>'[1]TCE - ANEXO IV - Preencher'!F47</f>
        <v>51680172000194</v>
      </c>
      <c r="E38" s="5" t="str">
        <f>'[1]TCE - ANEXO IV - Preencher'!G47</f>
        <v>GOOD MED SURGICAL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4685</v>
      </c>
      <c r="I38" s="6">
        <f>IF('[1]TCE - ANEXO IV - Preencher'!K47="","",'[1]TCE - ANEXO IV - Preencher'!K47)</f>
        <v>46065</v>
      </c>
      <c r="J38" s="5" t="str">
        <f>'[1]TCE - ANEXO IV - Preencher'!L47</f>
        <v>26260251680172000194550010000046851907612373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507</v>
      </c>
    </row>
    <row r="39" spans="1:12" s="8" customFormat="1" ht="19.5" customHeight="1" x14ac:dyDescent="0.2">
      <c r="A39" s="3">
        <f>IFERROR(VLOOKUP(B39,'[1]DADOS (OCULTAR)'!$Q$3:$S$136,3,0),"")</f>
        <v>9767633000870</v>
      </c>
      <c r="B39" s="4" t="str">
        <f>'[1]TCE - ANEXO IV - Preencher'!C48</f>
        <v>UPA TORRÕES - CG Nº 009/2022</v>
      </c>
      <c r="C39" s="4" t="str">
        <f>'[1]TCE - ANEXO IV - Preencher'!E48</f>
        <v>3.12 - Material Hospitalar</v>
      </c>
      <c r="D39" s="3">
        <f>'[1]TCE - ANEXO IV - Preencher'!F48</f>
        <v>61418042000131</v>
      </c>
      <c r="E39" s="5" t="str">
        <f>'[1]TCE - ANEXO IV - Preencher'!G48</f>
        <v>CIRURGICA FERNANDES C.MAT.CIR.HO.SO.LTDA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1955932</v>
      </c>
      <c r="I39" s="6">
        <f>IF('[1]TCE - ANEXO IV - Preencher'!K48="","",'[1]TCE - ANEXO IV - Preencher'!K48)</f>
        <v>46058</v>
      </c>
      <c r="J39" s="5" t="str">
        <f>'[1]TCE - ANEXO IV - Preencher'!L48</f>
        <v>35260261418042000131550040019559321614498501</v>
      </c>
      <c r="K39" s="5" t="str">
        <f>IF(F39="B",LEFT('[1]TCE - ANEXO IV - Preencher'!M48,2),IF(F39="S",LEFT('[1]TCE - ANEXO IV - Preencher'!M48,7),IF('[1]TCE - ANEXO IV - Preencher'!H48="","")))</f>
        <v>35</v>
      </c>
      <c r="L39" s="7">
        <f>'[1]TCE - ANEXO IV - Preencher'!N48</f>
        <v>8924.26</v>
      </c>
    </row>
    <row r="40" spans="1:12" s="8" customFormat="1" ht="19.5" customHeight="1" x14ac:dyDescent="0.2">
      <c r="A40" s="3">
        <f>IFERROR(VLOOKUP(B40,'[1]DADOS (OCULTAR)'!$Q$3:$S$136,3,0),"")</f>
        <v>9767633000870</v>
      </c>
      <c r="B40" s="4" t="str">
        <f>'[1]TCE - ANEXO IV - Preencher'!C49</f>
        <v>UPA TORRÕES - CG Nº 009/2022</v>
      </c>
      <c r="C40" s="4" t="str">
        <f>'[1]TCE - ANEXO IV - Preencher'!E49</f>
        <v>3.12 - Material Hospitalar</v>
      </c>
      <c r="D40" s="3">
        <f>'[1]TCE - ANEXO IV - Preencher'!F49</f>
        <v>10779833000156</v>
      </c>
      <c r="E40" s="5" t="str">
        <f>'[1]TCE - ANEXO IV - Preencher'!G49</f>
        <v>MEDICAL MERCANTIL DE APARELHAGEM MEDICA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665511</v>
      </c>
      <c r="I40" s="6">
        <f>IF('[1]TCE - ANEXO IV - Preencher'!K49="","",'[1]TCE - ANEXO IV - Preencher'!K49)</f>
        <v>46065</v>
      </c>
      <c r="J40" s="5" t="str">
        <f>'[1]TCE - ANEXO IV - Preencher'!L49</f>
        <v>26260210779833000156550010006655111667537002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167.77</v>
      </c>
    </row>
    <row r="41" spans="1:12" s="8" customFormat="1" ht="19.5" customHeight="1" x14ac:dyDescent="0.2">
      <c r="A41" s="3">
        <f>IFERROR(VLOOKUP(B41,'[1]DADOS (OCULTAR)'!$Q$3:$S$136,3,0),"")</f>
        <v>9767633000870</v>
      </c>
      <c r="B41" s="4" t="str">
        <f>'[1]TCE - ANEXO IV - Preencher'!C50</f>
        <v>UPA TORRÕES - CG Nº 009/2022</v>
      </c>
      <c r="C41" s="4" t="str">
        <f>'[1]TCE - ANEXO IV - Preencher'!E50</f>
        <v>3.12 - Material Hospitalar</v>
      </c>
      <c r="D41" s="3">
        <f>'[1]TCE - ANEXO IV - Preencher'!F50</f>
        <v>11449180000290</v>
      </c>
      <c r="E41" s="5" t="str">
        <f>'[1]TCE - ANEXO IV - Preencher'!G50</f>
        <v>DPROSMED DISTRIBUIDORA DE PRODUTOS MEDICO-HOSPITALAR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31547</v>
      </c>
      <c r="I41" s="6">
        <f>IF('[1]TCE - ANEXO IV - Preencher'!K50="","",'[1]TCE - ANEXO IV - Preencher'!K50)</f>
        <v>46072</v>
      </c>
      <c r="J41" s="5" t="str">
        <f>'[1]TCE - ANEXO IV - Preencher'!L50</f>
        <v>26260211449180000290550010000315471000745436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210</v>
      </c>
    </row>
    <row r="42" spans="1:12" s="8" customFormat="1" ht="19.5" customHeight="1" x14ac:dyDescent="0.2">
      <c r="A42" s="3">
        <f>IFERROR(VLOOKUP(B42,'[1]DADOS (OCULTAR)'!$Q$3:$S$136,3,0),"")</f>
        <v>9767633000870</v>
      </c>
      <c r="B42" s="4" t="str">
        <f>'[1]TCE - ANEXO IV - Preencher'!C51</f>
        <v>UPA TORRÕES - CG Nº 009/2022</v>
      </c>
      <c r="C42" s="4" t="str">
        <f>'[1]TCE - ANEXO IV - Preencher'!E51</f>
        <v>3.12 - Material Hospitalar</v>
      </c>
      <c r="D42" s="3">
        <f>'[1]TCE - ANEXO IV - Preencher'!F51</f>
        <v>21381761000100</v>
      </c>
      <c r="E42" s="5" t="str">
        <f>'[1]TCE - ANEXO IV - Preencher'!G51</f>
        <v>SIX DISTRIBUIDORA HOSPITALAR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86685</v>
      </c>
      <c r="I42" s="6">
        <f>IF('[1]TCE - ANEXO IV - Preencher'!K51="","",'[1]TCE - ANEXO IV - Preencher'!K51)</f>
        <v>46076</v>
      </c>
      <c r="J42" s="5" t="str">
        <f>'[1]TCE - ANEXO IV - Preencher'!L51</f>
        <v>26260221381761000100550010000866851523192634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444.36</v>
      </c>
    </row>
    <row r="43" spans="1:12" s="8" customFormat="1" ht="19.5" customHeight="1" x14ac:dyDescent="0.2">
      <c r="A43" s="3">
        <f>IFERROR(VLOOKUP(B43,'[1]DADOS (OCULTAR)'!$Q$3:$S$136,3,0),"")</f>
        <v>9767633000870</v>
      </c>
      <c r="B43" s="4" t="str">
        <f>'[1]TCE - ANEXO IV - Preencher'!C52</f>
        <v>UPA TORRÕES - CG Nº 009/2022</v>
      </c>
      <c r="C43" s="4" t="str">
        <f>'[1]TCE - ANEXO IV - Preencher'!E52</f>
        <v>3.12 - Material Hospitalar</v>
      </c>
      <c r="D43" s="3">
        <f>'[1]TCE - ANEXO IV - Preencher'!F52</f>
        <v>10779833000156</v>
      </c>
      <c r="E43" s="5" t="str">
        <f>'[1]TCE - ANEXO IV - Preencher'!G52</f>
        <v>MEDICAL MERCANTIL DE APARELHAGEM MEDICA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666096</v>
      </c>
      <c r="I43" s="6">
        <f>IF('[1]TCE - ANEXO IV - Preencher'!K52="","",'[1]TCE - ANEXO IV - Preencher'!K52)</f>
        <v>46076</v>
      </c>
      <c r="J43" s="5" t="str">
        <f>'[1]TCE - ANEXO IV - Preencher'!L52</f>
        <v>26260210779833000156550010006660961668122005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308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>
        <f>IFERROR(VLOOKUP(B45,'[1]DADOS (OCULTAR)'!$Q$3:$S$136,3,0),"")</f>
        <v>9767633000870</v>
      </c>
      <c r="B45" s="4" t="str">
        <f>'[1]TCE - ANEXO IV - Preencher'!C54</f>
        <v>UPA TORRÕES - CG Nº 009/2022</v>
      </c>
      <c r="C45" s="4" t="str">
        <f>'[1]TCE - ANEXO IV - Preencher'!E54</f>
        <v>3.4 - Material Farmacológico</v>
      </c>
      <c r="D45" s="3">
        <f>'[1]TCE - ANEXO IV - Preencher'!F54</f>
        <v>67729178000653</v>
      </c>
      <c r="E45" s="5" t="str">
        <f>'[1]TCE - ANEXO IV - Preencher'!G54</f>
        <v>COMERCIAL  CIRURGICA RIOCLARENSE 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125489</v>
      </c>
      <c r="I45" s="6">
        <f>IF('[1]TCE - ANEXO IV - Preencher'!K54="","",'[1]TCE - ANEXO IV - Preencher'!K54)</f>
        <v>46058</v>
      </c>
      <c r="J45" s="5" t="str">
        <f>'[1]TCE - ANEXO IV - Preencher'!L54</f>
        <v>26260267729178000653550010001254891999211516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4533.6099999999997</v>
      </c>
    </row>
    <row r="46" spans="1:12" s="8" customFormat="1" ht="19.5" customHeight="1" x14ac:dyDescent="0.2">
      <c r="A46" s="3">
        <f>IFERROR(VLOOKUP(B46,'[1]DADOS (OCULTAR)'!$Q$3:$S$136,3,0),"")</f>
        <v>9767633000870</v>
      </c>
      <c r="B46" s="4" t="str">
        <f>'[1]TCE - ANEXO IV - Preencher'!C55</f>
        <v>UPA TORRÕES - CG Nº 009/2022</v>
      </c>
      <c r="C46" s="4" t="str">
        <f>'[1]TCE - ANEXO IV - Preencher'!E55</f>
        <v>3.4 - Material Farmacológico</v>
      </c>
      <c r="D46" s="3">
        <f>'[1]TCE - ANEXO IV - Preencher'!F55</f>
        <v>12882932000194</v>
      </c>
      <c r="E46" s="5" t="str">
        <f>'[1]TCE - ANEXO IV - Preencher'!G55</f>
        <v>EXOMED COMERCIO ATACDISTA DE MEDICAMENTOS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196932</v>
      </c>
      <c r="I46" s="6">
        <f>IF('[1]TCE - ANEXO IV - Preencher'!K55="","",'[1]TCE - ANEXO IV - Preencher'!K55)</f>
        <v>46058</v>
      </c>
      <c r="J46" s="5" t="str">
        <f>'[1]TCE - ANEXO IV - Preencher'!L55</f>
        <v>26260212882932000194550010001969321824035384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6661.2</v>
      </c>
    </row>
    <row r="47" spans="1:12" s="8" customFormat="1" ht="19.5" customHeight="1" x14ac:dyDescent="0.2">
      <c r="A47" s="3">
        <f>IFERROR(VLOOKUP(B47,'[1]DADOS (OCULTAR)'!$Q$3:$S$136,3,0),"")</f>
        <v>9767633000870</v>
      </c>
      <c r="B47" s="4" t="str">
        <f>'[1]TCE - ANEXO IV - Preencher'!C56</f>
        <v>UPA TORRÕES - CG Nº 009/2022</v>
      </c>
      <c r="C47" s="4" t="str">
        <f>'[1]TCE - ANEXO IV - Preencher'!E56</f>
        <v>3.4 - Material Farmacológico</v>
      </c>
      <c r="D47" s="3">
        <f>'[1]TCE - ANEXO IV - Preencher'!F56</f>
        <v>8674752000140</v>
      </c>
      <c r="E47" s="5" t="str">
        <f>'[1]TCE - ANEXO IV - Preencher'!G56</f>
        <v>CIRURGICA MONTEBELLO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251354</v>
      </c>
      <c r="I47" s="6">
        <f>IF('[1]TCE - ANEXO IV - Preencher'!K56="","",'[1]TCE - ANEXO IV - Preencher'!K56)</f>
        <v>46057</v>
      </c>
      <c r="J47" s="5" t="str">
        <f>'[1]TCE - ANEXO IV - Preencher'!L56</f>
        <v>26260208674752000140550010002513541608653987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609.91999999999996</v>
      </c>
    </row>
    <row r="48" spans="1:12" s="8" customFormat="1" ht="19.5" customHeight="1" x14ac:dyDescent="0.2">
      <c r="A48" s="3">
        <f>IFERROR(VLOOKUP(B48,'[1]DADOS (OCULTAR)'!$Q$3:$S$136,3,0),"")</f>
        <v>9767633000870</v>
      </c>
      <c r="B48" s="4" t="str">
        <f>'[1]TCE - ANEXO IV - Preencher'!C57</f>
        <v>UPA TORRÕES - CG Nº 009/2022</v>
      </c>
      <c r="C48" s="4" t="str">
        <f>'[1]TCE - ANEXO IV - Preencher'!E57</f>
        <v>3.4 - Material Farmacológico</v>
      </c>
      <c r="D48" s="3">
        <f>'[1]TCE - ANEXO IV - Preencher'!F57</f>
        <v>21381761000100</v>
      </c>
      <c r="E48" s="5" t="str">
        <f>'[1]TCE - ANEXO IV - Preencher'!G57</f>
        <v>SIX DISTRIBUIDORA HOSPITALAR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86136</v>
      </c>
      <c r="I48" s="6">
        <f>IF('[1]TCE - ANEXO IV - Preencher'!K57="","",'[1]TCE - ANEXO IV - Preencher'!K57)</f>
        <v>46057</v>
      </c>
      <c r="J48" s="5" t="str">
        <f>'[1]TCE - ANEXO IV - Preencher'!L57</f>
        <v>26260221381761000100550010000861361557232106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5118.3999999999996</v>
      </c>
    </row>
    <row r="49" spans="1:12" s="8" customFormat="1" ht="19.5" customHeight="1" x14ac:dyDescent="0.2">
      <c r="A49" s="3">
        <f>IFERROR(VLOOKUP(B49,'[1]DADOS (OCULTAR)'!$Q$3:$S$136,3,0),"")</f>
        <v>9767633000870</v>
      </c>
      <c r="B49" s="4" t="str">
        <f>'[1]TCE - ANEXO IV - Preencher'!C58</f>
        <v>UPA TORRÕES - CG Nº 009/2022</v>
      </c>
      <c r="C49" s="4" t="str">
        <f>'[1]TCE - ANEXO IV - Preencher'!E58</f>
        <v>3.4 - Material Farmacológico</v>
      </c>
      <c r="D49" s="3">
        <f>'[1]TCE - ANEXO IV - Preencher'!F58</f>
        <v>11149180000100</v>
      </c>
      <c r="E49" s="5" t="str">
        <f>'[1]TCE - ANEXO IV - Preencher'!G58</f>
        <v>DPROSMED DISTRIBUIDORA DE PRODUTOS MEDICO-HOSPITALAR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90946</v>
      </c>
      <c r="I49" s="6">
        <f>IF('[1]TCE - ANEXO IV - Preencher'!K58="","",'[1]TCE - ANEXO IV - Preencher'!K58)</f>
        <v>46057</v>
      </c>
      <c r="J49" s="5" t="str">
        <f>'[1]TCE - ANEXO IV - Preencher'!L58</f>
        <v>26260211449180000100550010000909461000736268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2026.1</v>
      </c>
    </row>
    <row r="50" spans="1:12" s="8" customFormat="1" ht="19.5" customHeight="1" x14ac:dyDescent="0.2">
      <c r="A50" s="3">
        <f>IFERROR(VLOOKUP(B50,'[1]DADOS (OCULTAR)'!$Q$3:$S$136,3,0),"")</f>
        <v>9767633000870</v>
      </c>
      <c r="B50" s="4" t="str">
        <f>'[1]TCE - ANEXO IV - Preencher'!C59</f>
        <v>UPA TORRÕES - CG Nº 009/2022</v>
      </c>
      <c r="C50" s="4" t="str">
        <f>'[1]TCE - ANEXO IV - Preencher'!E59</f>
        <v>3.4 - Material Farmacológico</v>
      </c>
      <c r="D50" s="3">
        <f>'[1]TCE - ANEXO IV - Preencher'!F59</f>
        <v>67729178000653</v>
      </c>
      <c r="E50" s="5" t="str">
        <f>'[1]TCE - ANEXO IV - Preencher'!G59</f>
        <v>COMERCIAL  CIRURGICA RIOCLARENSE 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125665</v>
      </c>
      <c r="I50" s="6">
        <f>IF('[1]TCE - ANEXO IV - Preencher'!K59="","",'[1]TCE - ANEXO IV - Preencher'!K59)</f>
        <v>46148</v>
      </c>
      <c r="J50" s="5" t="str">
        <f>'[1]TCE - ANEXO IV - Preencher'!L59</f>
        <v>26260267729178000653550010001256651393732911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1637.85</v>
      </c>
    </row>
    <row r="51" spans="1:12" s="8" customFormat="1" ht="19.5" customHeight="1" x14ac:dyDescent="0.2">
      <c r="A51" s="3">
        <f>IFERROR(VLOOKUP(B51,'[1]DADOS (OCULTAR)'!$Q$3:$S$136,3,0),"")</f>
        <v>9767633000870</v>
      </c>
      <c r="B51" s="4" t="str">
        <f>'[1]TCE - ANEXO IV - Preencher'!C60</f>
        <v>UPA TORRÕES - CG Nº 009/2022</v>
      </c>
      <c r="C51" s="4" t="str">
        <f>'[1]TCE - ANEXO IV - Preencher'!E60</f>
        <v>3.4 - Material Farmacológico</v>
      </c>
      <c r="D51" s="3">
        <f>'[1]TCE - ANEXO IV - Preencher'!F60</f>
        <v>30553793000137</v>
      </c>
      <c r="E51" s="5" t="str">
        <f>'[1]TCE - ANEXO IV - Preencher'!G60</f>
        <v>JASMED DISTRIBUIDORA DE MEDICAMENTOS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3404</v>
      </c>
      <c r="I51" s="6">
        <f>IF('[1]TCE - ANEXO IV - Preencher'!K60="","",'[1]TCE - ANEXO IV - Preencher'!K60)</f>
        <v>46057</v>
      </c>
      <c r="J51" s="5" t="str">
        <f>'[1]TCE - ANEXO IV - Preencher'!L60</f>
        <v>26260230553793000137550010000034041000020002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357</v>
      </c>
    </row>
    <row r="52" spans="1:12" s="8" customFormat="1" ht="19.5" customHeight="1" x14ac:dyDescent="0.2">
      <c r="A52" s="3">
        <f>IFERROR(VLOOKUP(B52,'[1]DADOS (OCULTAR)'!$Q$3:$S$136,3,0),"")</f>
        <v>9767633000870</v>
      </c>
      <c r="B52" s="4" t="str">
        <f>'[1]TCE - ANEXO IV - Preencher'!C61</f>
        <v>UPA TORRÕES - CG Nº 009/2022</v>
      </c>
      <c r="C52" s="4" t="str">
        <f>'[1]TCE - ANEXO IV - Preencher'!E61</f>
        <v>3.4 - Material Farmacológico</v>
      </c>
      <c r="D52" s="3">
        <f>'[1]TCE - ANEXO IV - Preencher'!F61</f>
        <v>35753111000153</v>
      </c>
      <c r="E52" s="5" t="str">
        <f>'[1]TCE - ANEXO IV - Preencher'!G61</f>
        <v xml:space="preserve">NORD PRODUTOS EM SAUDE LTDA 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56529</v>
      </c>
      <c r="I52" s="6">
        <f>IF('[1]TCE - ANEXO IV - Preencher'!K61="","",'[1]TCE - ANEXO IV - Preencher'!K61)</f>
        <v>46058</v>
      </c>
      <c r="J52" s="5" t="str">
        <f>'[1]TCE - ANEXO IV - Preencher'!L61</f>
        <v>26260253753111000153550010000565291416210836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8573</v>
      </c>
    </row>
    <row r="53" spans="1:12" s="8" customFormat="1" ht="19.5" customHeight="1" x14ac:dyDescent="0.2">
      <c r="A53" s="3">
        <f>IFERROR(VLOOKUP(B53,'[1]DADOS (OCULTAR)'!$Q$3:$S$136,3,0),"")</f>
        <v>9767633000870</v>
      </c>
      <c r="B53" s="4" t="str">
        <f>'[1]TCE - ANEXO IV - Preencher'!C62</f>
        <v>UPA TORRÕES - CG Nº 009/2022</v>
      </c>
      <c r="C53" s="4" t="str">
        <f>'[1]TCE - ANEXO IV - Preencher'!E62</f>
        <v>3.4 - Material Farmacológico</v>
      </c>
      <c r="D53" s="3">
        <f>'[1]TCE - ANEXO IV - Preencher'!F62</f>
        <v>3817043000152</v>
      </c>
      <c r="E53" s="5" t="str">
        <f>'[1]TCE - ANEXO IV - Preencher'!G62</f>
        <v xml:space="preserve">PHARMAPLUS LTDA 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89912</v>
      </c>
      <c r="I53" s="6">
        <f>IF('[1]TCE - ANEXO IV - Preencher'!K62="","",'[1]TCE - ANEXO IV - Preencher'!K62)</f>
        <v>46057</v>
      </c>
      <c r="J53" s="5" t="str">
        <f>'[1]TCE - ANEXO IV - Preencher'!L62</f>
        <v>26260203817043000152550010000899121196209105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2734.37</v>
      </c>
    </row>
    <row r="54" spans="1:12" s="8" customFormat="1" ht="19.5" customHeight="1" x14ac:dyDescent="0.2">
      <c r="A54" s="3">
        <f>IFERROR(VLOOKUP(B54,'[1]DADOS (OCULTAR)'!$Q$3:$S$136,3,0),"")</f>
        <v>9767633000870</v>
      </c>
      <c r="B54" s="4" t="str">
        <f>'[1]TCE - ANEXO IV - Preencher'!C63</f>
        <v>UPA TORRÕES - CG Nº 009/2022</v>
      </c>
      <c r="C54" s="4" t="str">
        <f>'[1]TCE - ANEXO IV - Preencher'!E63</f>
        <v>3.4 - Material Farmacológico</v>
      </c>
      <c r="D54" s="3">
        <f>'[1]TCE - ANEXO IV - Preencher'!F63</f>
        <v>3817043000152</v>
      </c>
      <c r="E54" s="5" t="str">
        <f>'[1]TCE - ANEXO IV - Preencher'!G63</f>
        <v xml:space="preserve">PHARMAPLUS LTDA 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89913</v>
      </c>
      <c r="I54" s="6">
        <f>IF('[1]TCE - ANEXO IV - Preencher'!K63="","",'[1]TCE - ANEXO IV - Preencher'!K63)</f>
        <v>46057</v>
      </c>
      <c r="J54" s="5" t="str">
        <f>'[1]TCE - ANEXO IV - Preencher'!L63</f>
        <v>26260203817043000152550010000899131181414139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4290</v>
      </c>
    </row>
    <row r="55" spans="1:12" s="8" customFormat="1" ht="19.5" customHeight="1" x14ac:dyDescent="0.2">
      <c r="A55" s="3">
        <f>IFERROR(VLOOKUP(B55,'[1]DADOS (OCULTAR)'!$Q$3:$S$136,3,0),"")</f>
        <v>9767633000870</v>
      </c>
      <c r="B55" s="4" t="str">
        <f>'[1]TCE - ANEXO IV - Preencher'!C64</f>
        <v>UPA TORRÕES - CG Nº 009/2022</v>
      </c>
      <c r="C55" s="4" t="str">
        <f>'[1]TCE - ANEXO IV - Preencher'!E64</f>
        <v>3.4 - Material Farmacológico</v>
      </c>
      <c r="D55" s="3">
        <f>'[1]TCE - ANEXO IV - Preencher'!F64</f>
        <v>3817043000152</v>
      </c>
      <c r="E55" s="5" t="str">
        <f>'[1]TCE - ANEXO IV - Preencher'!G64</f>
        <v xml:space="preserve">PHARMAPLUS LTDA 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89929</v>
      </c>
      <c r="I55" s="6">
        <f>IF('[1]TCE - ANEXO IV - Preencher'!K64="","",'[1]TCE - ANEXO IV - Preencher'!K64)</f>
        <v>46058</v>
      </c>
      <c r="J55" s="5" t="str">
        <f>'[1]TCE - ANEXO IV - Preencher'!L64</f>
        <v>26260203817043000152550010000899291109215214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2674.97</v>
      </c>
    </row>
    <row r="56" spans="1:12" s="8" customFormat="1" ht="19.5" customHeight="1" x14ac:dyDescent="0.2">
      <c r="A56" s="3">
        <f>IFERROR(VLOOKUP(B56,'[1]DADOS (OCULTAR)'!$Q$3:$S$136,3,0),"")</f>
        <v>9767633000870</v>
      </c>
      <c r="B56" s="4" t="str">
        <f>'[1]TCE - ANEXO IV - Preencher'!C65</f>
        <v>UPA TORRÕES - CG Nº 009/2022</v>
      </c>
      <c r="C56" s="4" t="str">
        <f>'[1]TCE - ANEXO IV - Preencher'!E65</f>
        <v>3.4 - Material Farmacológico</v>
      </c>
      <c r="D56" s="3">
        <f>'[1]TCE - ANEXO IV - Preencher'!F65</f>
        <v>22580510000118</v>
      </c>
      <c r="E56" s="5" t="str">
        <f>'[1]TCE - ANEXO IV - Preencher'!G65</f>
        <v xml:space="preserve">UNIFAR DISTRIBUIDORA DE MEDICAMENTOS LTDA 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75307</v>
      </c>
      <c r="I56" s="6">
        <f>IF('[1]TCE - ANEXO IV - Preencher'!K65="","",'[1]TCE - ANEXO IV - Preencher'!K65)</f>
        <v>46058</v>
      </c>
      <c r="J56" s="5" t="str">
        <f>'[1]TCE - ANEXO IV - Preencher'!L65</f>
        <v>26260222580510000118550010000753071000643135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705.6</v>
      </c>
    </row>
    <row r="57" spans="1:12" s="8" customFormat="1" ht="19.5" customHeight="1" x14ac:dyDescent="0.2">
      <c r="A57" s="3">
        <f>IFERROR(VLOOKUP(B57,'[1]DADOS (OCULTAR)'!$Q$3:$S$136,3,0),"")</f>
        <v>9767633000870</v>
      </c>
      <c r="B57" s="4" t="str">
        <f>'[1]TCE - ANEXO IV - Preencher'!C66</f>
        <v>UPA TORRÕES - CG Nº 009/2022</v>
      </c>
      <c r="C57" s="4" t="str">
        <f>'[1]TCE - ANEXO IV - Preencher'!E66</f>
        <v>3.4 - Material Farmacológico</v>
      </c>
      <c r="D57" s="3">
        <f>'[1]TCE - ANEXO IV - Preencher'!F66</f>
        <v>12882932000194</v>
      </c>
      <c r="E57" s="5" t="str">
        <f>'[1]TCE - ANEXO IV - Preencher'!G66</f>
        <v>EXOMED COMERCIO ATACDISTA DE MEDICAMENTOS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197003</v>
      </c>
      <c r="I57" s="6">
        <f>IF('[1]TCE - ANEXO IV - Preencher'!K66="","",'[1]TCE - ANEXO IV - Preencher'!K66)</f>
        <v>46059</v>
      </c>
      <c r="J57" s="5" t="str">
        <f>'[1]TCE - ANEXO IV - Preencher'!L66</f>
        <v>26260212882932000194550010001970031086478262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785</v>
      </c>
    </row>
    <row r="58" spans="1:12" s="8" customFormat="1" ht="19.5" customHeight="1" x14ac:dyDescent="0.2">
      <c r="A58" s="3">
        <f>IFERROR(VLOOKUP(B58,'[1]DADOS (OCULTAR)'!$Q$3:$S$136,3,0),"")</f>
        <v>9767633000870</v>
      </c>
      <c r="B58" s="4" t="str">
        <f>'[1]TCE - ANEXO IV - Preencher'!C67</f>
        <v>UPA TORRÕES - CG Nº 009/2022</v>
      </c>
      <c r="C58" s="4" t="str">
        <f>'[1]TCE - ANEXO IV - Preencher'!E67</f>
        <v>3.4 - Material Farmacológico</v>
      </c>
      <c r="D58" s="3">
        <f>'[1]TCE - ANEXO IV - Preencher'!F67</f>
        <v>39500546000147</v>
      </c>
      <c r="E58" s="5" t="str">
        <f>'[1]TCE - ANEXO IV - Preencher'!G67</f>
        <v>REC HOSPITALAR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4161</v>
      </c>
      <c r="I58" s="6">
        <f>IF('[1]TCE - ANEXO IV - Preencher'!K67="","",'[1]TCE - ANEXO IV - Preencher'!K67)</f>
        <v>46057</v>
      </c>
      <c r="J58" s="5" t="str">
        <f>'[1]TCE - ANEXO IV - Preencher'!L67</f>
        <v>26260239500546000147550010000041611121098902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4391.6499999999996</v>
      </c>
    </row>
    <row r="59" spans="1:12" s="8" customFormat="1" ht="19.5" customHeight="1" x14ac:dyDescent="0.2">
      <c r="A59" s="3">
        <f>IFERROR(VLOOKUP(B59,'[1]DADOS (OCULTAR)'!$Q$3:$S$136,3,0),"")</f>
        <v>9767633000870</v>
      </c>
      <c r="B59" s="4" t="str">
        <f>'[1]TCE - ANEXO IV - Preencher'!C68</f>
        <v>UPA TORRÕES - CG Nº 009/2022</v>
      </c>
      <c r="C59" s="4" t="str">
        <f>'[1]TCE - ANEXO IV - Preencher'!E68</f>
        <v>3.4 - Material Farmacológico</v>
      </c>
      <c r="D59" s="3">
        <f>'[1]TCE - ANEXO IV - Preencher'!F68</f>
        <v>8778201000126</v>
      </c>
      <c r="E59" s="5" t="str">
        <f>'[1]TCE - ANEXO IV - Preencher'!G68</f>
        <v>DROGAFONTE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527307</v>
      </c>
      <c r="I59" s="6">
        <f>IF('[1]TCE - ANEXO IV - Preencher'!K68="","",'[1]TCE - ANEXO IV - Preencher'!K68)</f>
        <v>46058</v>
      </c>
      <c r="J59" s="5" t="str">
        <f>'[1]TCE - ANEXO IV - Preencher'!L68</f>
        <v>26260208778201000126550010005273071099860833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18197.41</v>
      </c>
    </row>
    <row r="60" spans="1:12" s="8" customFormat="1" ht="19.5" customHeight="1" x14ac:dyDescent="0.2">
      <c r="A60" s="3">
        <f>IFERROR(VLOOKUP(B60,'[1]DADOS (OCULTAR)'!$Q$3:$S$136,3,0),"")</f>
        <v>9767633000870</v>
      </c>
      <c r="B60" s="4" t="str">
        <f>'[1]TCE - ANEXO IV - Preencher'!C69</f>
        <v>UPA TORRÕES - CG Nº 009/2022</v>
      </c>
      <c r="C60" s="4" t="str">
        <f>'[1]TCE - ANEXO IV - Preencher'!E69</f>
        <v>3.4 - Material Farmacológico</v>
      </c>
      <c r="D60" s="3">
        <f>'[1]TCE - ANEXO IV - Preencher'!F69</f>
        <v>8778201000126</v>
      </c>
      <c r="E60" s="5" t="str">
        <f>'[1]TCE - ANEXO IV - Preencher'!G69</f>
        <v>DROGAFONTE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527433</v>
      </c>
      <c r="I60" s="6">
        <f>IF('[1]TCE - ANEXO IV - Preencher'!K69="","",'[1]TCE - ANEXO IV - Preencher'!K69)</f>
        <v>46059</v>
      </c>
      <c r="J60" s="5" t="str">
        <f>'[1]TCE - ANEXO IV - Preencher'!L69</f>
        <v>26260208778201000126550010005274331074504850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468</v>
      </c>
    </row>
    <row r="61" spans="1:12" s="8" customFormat="1" ht="19.5" customHeight="1" x14ac:dyDescent="0.2">
      <c r="A61" s="3">
        <f>IFERROR(VLOOKUP(B61,'[1]DADOS (OCULTAR)'!$Q$3:$S$136,3,0),"")</f>
        <v>9767633000870</v>
      </c>
      <c r="B61" s="4" t="str">
        <f>'[1]TCE - ANEXO IV - Preencher'!C70</f>
        <v>UPA TORRÕES - CG Nº 009/2022</v>
      </c>
      <c r="C61" s="4" t="str">
        <f>'[1]TCE - ANEXO IV - Preencher'!E70</f>
        <v>3.4 - Material Farmacológico</v>
      </c>
      <c r="D61" s="3">
        <f>'[1]TCE - ANEXO IV - Preencher'!F70</f>
        <v>35753111000153</v>
      </c>
      <c r="E61" s="5" t="str">
        <f>'[1]TCE - ANEXO IV - Preencher'!G70</f>
        <v xml:space="preserve">NORD PRODUTOS EM SAUDE LTDA 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56696</v>
      </c>
      <c r="I61" s="6">
        <f>IF('[1]TCE - ANEXO IV - Preencher'!K70="","",'[1]TCE - ANEXO IV - Preencher'!K70)</f>
        <v>46063</v>
      </c>
      <c r="J61" s="5" t="str">
        <f>'[1]TCE - ANEXO IV - Preencher'!L70</f>
        <v>26260235753111000153550010000566961016280401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5049</v>
      </c>
    </row>
    <row r="62" spans="1:12" s="8" customFormat="1" ht="19.5" customHeight="1" x14ac:dyDescent="0.2">
      <c r="A62" s="3">
        <f>IFERROR(VLOOKUP(B62,'[1]DADOS (OCULTAR)'!$Q$3:$S$136,3,0),"")</f>
        <v>9767633000870</v>
      </c>
      <c r="B62" s="4" t="str">
        <f>'[1]TCE - ANEXO IV - Preencher'!C71</f>
        <v>UPA TORRÕES - CG Nº 009/2022</v>
      </c>
      <c r="C62" s="4" t="str">
        <f>'[1]TCE - ANEXO IV - Preencher'!E71</f>
        <v>3.4 - Material Farmacológico</v>
      </c>
      <c r="D62" s="3">
        <f>'[1]TCE - ANEXO IV - Preencher'!F71</f>
        <v>3817043000152</v>
      </c>
      <c r="E62" s="5" t="str">
        <f>'[1]TCE - ANEXO IV - Preencher'!G71</f>
        <v xml:space="preserve">PHARMAPLUS LTDA 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90011</v>
      </c>
      <c r="I62" s="6">
        <f>IF('[1]TCE - ANEXO IV - Preencher'!K71="","",'[1]TCE - ANEXO IV - Preencher'!K71)</f>
        <v>46059</v>
      </c>
      <c r="J62" s="5" t="str">
        <f>'[1]TCE - ANEXO IV - Preencher'!L71</f>
        <v>26260203817043000152550010000900111150792157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961.65</v>
      </c>
    </row>
    <row r="63" spans="1:12" s="8" customFormat="1" ht="19.5" customHeight="1" x14ac:dyDescent="0.2">
      <c r="A63" s="3">
        <f>IFERROR(VLOOKUP(B63,'[1]DADOS (OCULTAR)'!$Q$3:$S$136,3,0),"")</f>
        <v>9767633000870</v>
      </c>
      <c r="B63" s="4" t="str">
        <f>'[1]TCE - ANEXO IV - Preencher'!C72</f>
        <v>UPA TORRÕES - CG Nº 009/2022</v>
      </c>
      <c r="C63" s="4" t="str">
        <f>'[1]TCE - ANEXO IV - Preencher'!E72</f>
        <v>3.4 - Material Farmacológico</v>
      </c>
      <c r="D63" s="3">
        <f>'[1]TCE - ANEXO IV - Preencher'!F72</f>
        <v>3817043000152</v>
      </c>
      <c r="E63" s="5" t="str">
        <f>'[1]TCE - ANEXO IV - Preencher'!G72</f>
        <v xml:space="preserve">PHARMAPLUS LTDA 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90012</v>
      </c>
      <c r="I63" s="6">
        <f>IF('[1]TCE - ANEXO IV - Preencher'!K72="","",'[1]TCE - ANEXO IV - Preencher'!K72)</f>
        <v>46059</v>
      </c>
      <c r="J63" s="5" t="str">
        <f>'[1]TCE - ANEXO IV - Preencher'!L72</f>
        <v>26260203817043000152550010000900121119218891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828</v>
      </c>
    </row>
    <row r="64" spans="1:12" s="8" customFormat="1" ht="19.5" customHeight="1" x14ac:dyDescent="0.2">
      <c r="A64" s="3">
        <f>IFERROR(VLOOKUP(B64,'[1]DADOS (OCULTAR)'!$Q$3:$S$136,3,0),"")</f>
        <v>9767633000870</v>
      </c>
      <c r="B64" s="4" t="str">
        <f>'[1]TCE - ANEXO IV - Preencher'!C73</f>
        <v>UPA TORRÕES - CG Nº 009/2022</v>
      </c>
      <c r="C64" s="4" t="str">
        <f>'[1]TCE - ANEXO IV - Preencher'!E73</f>
        <v>3.4 - Material Farmacológico</v>
      </c>
      <c r="D64" s="3">
        <f>'[1]TCE - ANEXO IV - Preencher'!F73</f>
        <v>11449180000100</v>
      </c>
      <c r="E64" s="5" t="str">
        <f>'[1]TCE - ANEXO IV - Preencher'!G73</f>
        <v>DPROSMED DISTRIBUIDORA DE PRODUTOS MEDICO-HOSPITALAR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91268</v>
      </c>
      <c r="I64" s="6">
        <f>IF('[1]TCE - ANEXO IV - Preencher'!K73="","",'[1]TCE - ANEXO IV - Preencher'!K73)</f>
        <v>46064</v>
      </c>
      <c r="J64" s="5" t="str">
        <f>'[1]TCE - ANEXO IV - Preencher'!L73</f>
        <v>26260211449180000100550010000912681000741540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323.82</v>
      </c>
    </row>
    <row r="65" spans="1:12" s="8" customFormat="1" ht="19.5" customHeight="1" x14ac:dyDescent="0.2">
      <c r="A65" s="3">
        <f>IFERROR(VLOOKUP(B65,'[1]DADOS (OCULTAR)'!$Q$3:$S$136,3,0),"")</f>
        <v>9767633000870</v>
      </c>
      <c r="B65" s="4" t="str">
        <f>'[1]TCE - ANEXO IV - Preencher'!C74</f>
        <v>UPA TORRÕES - CG Nº 009/2022</v>
      </c>
      <c r="C65" s="4" t="str">
        <f>'[1]TCE - ANEXO IV - Preencher'!E74</f>
        <v>3.4 - Material Farmacológico</v>
      </c>
      <c r="D65" s="3">
        <f>'[1]TCE - ANEXO IV - Preencher'!F74</f>
        <v>10779833000156</v>
      </c>
      <c r="E65" s="5" t="str">
        <f>'[1]TCE - ANEXO IV - Preencher'!G74</f>
        <v>MEDICAL MERCANTIL DE APARELHAGEM MEDICA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665427</v>
      </c>
      <c r="I65" s="6">
        <f>IF('[1]TCE - ANEXO IV - Preencher'!K74="","",'[1]TCE - ANEXO IV - Preencher'!K74)</f>
        <v>46065</v>
      </c>
      <c r="J65" s="5" t="str">
        <f>'[1]TCE - ANEXO IV - Preencher'!L74</f>
        <v>26260210779833000156550010006654271667453008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361.49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>
        <f>IFERROR(VLOOKUP(B67,'[1]DADOS (OCULTAR)'!$Q$3:$S$136,3,0),"")</f>
        <v>9767633000870</v>
      </c>
      <c r="B67" s="4" t="str">
        <f>'[1]TCE - ANEXO IV - Preencher'!C76</f>
        <v>UPA TORRÕES - CG Nº 009/2022</v>
      </c>
      <c r="C67" s="4" t="str">
        <f>'[1]TCE - ANEXO IV - Preencher'!E76</f>
        <v>3.14 - Alimentação Preparada</v>
      </c>
      <c r="D67" s="3">
        <f>'[1]TCE - ANEXO IV - Preencher'!F76</f>
        <v>1687725000162</v>
      </c>
      <c r="E67" s="5" t="str">
        <f>'[1]TCE - ANEXO IV - Preencher'!G76</f>
        <v>CENTRO ESPECIALIZADO EM NUTRICAO ENTEREAL OU PARENTERAL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64791</v>
      </c>
      <c r="I67" s="6">
        <f>IF('[1]TCE - ANEXO IV - Preencher'!K76="","",'[1]TCE - ANEXO IV - Preencher'!K76)</f>
        <v>46064</v>
      </c>
      <c r="J67" s="5" t="str">
        <f>'[1]TCE - ANEXO IV - Preencher'!L76</f>
        <v>26260201687725000162550010000647911601326704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366.6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>
        <f>IFERROR(VLOOKUP(B69,'[1]DADOS (OCULTAR)'!$Q$3:$S$136,3,0),"")</f>
        <v>9767633000870</v>
      </c>
      <c r="B69" s="4" t="str">
        <f>'[1]TCE - ANEXO IV - Preencher'!C78</f>
        <v>UPA TORRÕES - CG Nº 009/2022</v>
      </c>
      <c r="C69" s="4" t="str">
        <f>'[1]TCE - ANEXO IV - Preencher'!E78</f>
        <v>3.2 - Gás e Outros Materiais Engarrafados</v>
      </c>
      <c r="D69" s="3">
        <f>'[1]TCE - ANEXO IV - Preencher'!F78</f>
        <v>24380578002041</v>
      </c>
      <c r="E69" s="5" t="str">
        <f>'[1]TCE - ANEXO IV - Preencher'!G78</f>
        <v>WHITE MARTINS GASES INDUTRIAIS DO NORDESTE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1972</v>
      </c>
      <c r="I69" s="6">
        <f>IF('[1]TCE - ANEXO IV - Preencher'!K78="","",'[1]TCE - ANEXO IV - Preencher'!K78)</f>
        <v>46054</v>
      </c>
      <c r="J69" s="5" t="str">
        <f>'[1]TCE - ANEXO IV - Preencher'!L78</f>
        <v>26260224380578002041556070000019721173252131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315.18</v>
      </c>
    </row>
    <row r="70" spans="1:12" s="8" customFormat="1" ht="19.5" customHeight="1" x14ac:dyDescent="0.2">
      <c r="A70" s="3">
        <f>IFERROR(VLOOKUP(B70,'[1]DADOS (OCULTAR)'!$Q$3:$S$136,3,0),"")</f>
        <v>9767633000870</v>
      </c>
      <c r="B70" s="4" t="str">
        <f>'[1]TCE - ANEXO IV - Preencher'!C79</f>
        <v>UPA TORRÕES - CG Nº 009/2022</v>
      </c>
      <c r="C70" s="4" t="str">
        <f>'[1]TCE - ANEXO IV - Preencher'!E79</f>
        <v>3.2 - Gás e Outros Materiais Engarrafados</v>
      </c>
      <c r="D70" s="3">
        <f>'[1]TCE - ANEXO IV - Preencher'!F79</f>
        <v>24380578002041</v>
      </c>
      <c r="E70" s="5" t="str">
        <f>'[1]TCE - ANEXO IV - Preencher'!G79</f>
        <v>WHITE MARTINS GASES INDUTRIAIS DO NORDESTE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2983</v>
      </c>
      <c r="I70" s="6">
        <f>IF('[1]TCE - ANEXO IV - Preencher'!K79="","",'[1]TCE - ANEXO IV - Preencher'!K79)</f>
        <v>46047</v>
      </c>
      <c r="J70" s="5" t="str">
        <f>'[1]TCE - ANEXO IV - Preencher'!L79</f>
        <v>26260124380578002041556140000029831794659275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315.18</v>
      </c>
    </row>
    <row r="71" spans="1:12" s="8" customFormat="1" ht="19.5" customHeight="1" x14ac:dyDescent="0.2">
      <c r="A71" s="3">
        <f>IFERROR(VLOOKUP(B71,'[1]DADOS (OCULTAR)'!$Q$3:$S$136,3,0),"")</f>
        <v>9767633000870</v>
      </c>
      <c r="B71" s="4" t="str">
        <f>'[1]TCE - ANEXO IV - Preencher'!C80</f>
        <v>UPA TORRÕES - CG Nº 009/2022</v>
      </c>
      <c r="C71" s="4" t="str">
        <f>'[1]TCE - ANEXO IV - Preencher'!E80</f>
        <v>3.2 - Gás e Outros Materiais Engarrafados</v>
      </c>
      <c r="D71" s="3">
        <f>'[1]TCE - ANEXO IV - Preencher'!F80</f>
        <v>24380578002203</v>
      </c>
      <c r="E71" s="5" t="str">
        <f>'[1]TCE - ANEXO IV - Preencher'!G80</f>
        <v>WHITE MARTINS GASES INDUTRIAIS DO NORDESTE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936</v>
      </c>
      <c r="I71" s="6">
        <f>IF('[1]TCE - ANEXO IV - Preencher'!K80="","",'[1]TCE - ANEXO IV - Preencher'!K80)</f>
        <v>46063</v>
      </c>
      <c r="J71" s="5" t="str">
        <f>'[1]TCE - ANEXO IV - Preencher'!L80</f>
        <v>26260224380578002203556140000009361572437322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5015.7</v>
      </c>
    </row>
    <row r="72" spans="1:12" s="8" customFormat="1" ht="19.5" customHeight="1" x14ac:dyDescent="0.2">
      <c r="A72" s="3">
        <f>IFERROR(VLOOKUP(B72,'[1]DADOS (OCULTAR)'!$Q$3:$S$136,3,0),"")</f>
        <v>9767633000870</v>
      </c>
      <c r="B72" s="4" t="str">
        <f>'[1]TCE - ANEXO IV - Preencher'!C81</f>
        <v>UPA TORRÕES - CG Nº 009/2022</v>
      </c>
      <c r="C72" s="4" t="str">
        <f>'[1]TCE - ANEXO IV - Preencher'!E81</f>
        <v>3.2 - Gás e Outros Materiais Engarrafados</v>
      </c>
      <c r="D72" s="3">
        <f>'[1]TCE - ANEXO IV - Preencher'!F81</f>
        <v>24380578002041</v>
      </c>
      <c r="E72" s="5" t="str">
        <f>'[1]TCE - ANEXO IV - Preencher'!G81</f>
        <v>WHITE MARTINS GASES INDUTRIAIS DO NORDESTE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14291</v>
      </c>
      <c r="I72" s="6">
        <f>IF('[1]TCE - ANEXO IV - Preencher'!K81="","",'[1]TCE - ANEXO IV - Preencher'!K81)</f>
        <v>46070</v>
      </c>
      <c r="J72" s="5" t="str">
        <f>'[1]TCE - ANEXO IV - Preencher'!L81</f>
        <v>26260224380578002204155603000014291180620846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472.77</v>
      </c>
    </row>
    <row r="73" spans="1:12" s="8" customFormat="1" ht="19.5" customHeight="1" x14ac:dyDescent="0.2">
      <c r="A73" s="3">
        <f>IFERROR(VLOOKUP(B73,'[1]DADOS (OCULTAR)'!$Q$3:$S$136,3,0),"")</f>
        <v>9767633000870</v>
      </c>
      <c r="B73" s="4" t="str">
        <f>'[1]TCE - ANEXO IV - Preencher'!C82</f>
        <v>UPA TORRÕES - CG Nº 009/2022</v>
      </c>
      <c r="C73" s="4" t="str">
        <f>'[1]TCE - ANEXO IV - Preencher'!E82</f>
        <v>3.2 - Gás e Outros Materiais Engarrafados</v>
      </c>
      <c r="D73" s="3">
        <f>'[1]TCE - ANEXO IV - Preencher'!F82</f>
        <v>24380578002203</v>
      </c>
      <c r="E73" s="5" t="str">
        <f>'[1]TCE - ANEXO IV - Preencher'!G82</f>
        <v>WHITE MARTINS GASES INDUTRIAIS DO NORDESTE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1919</v>
      </c>
      <c r="I73" s="6">
        <f>IF('[1]TCE - ANEXO IV - Preencher'!K82="","",'[1]TCE - ANEXO IV - Preencher'!K82)</f>
        <v>46071</v>
      </c>
      <c r="J73" s="5" t="str">
        <f>'[1]TCE - ANEXO IV - Preencher'!L82</f>
        <v>26260224380578002203556020000019191373013242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3927.8</v>
      </c>
    </row>
    <row r="74" spans="1:12" s="8" customFormat="1" ht="19.5" customHeight="1" x14ac:dyDescent="0.2">
      <c r="A74" s="3">
        <f>IFERROR(VLOOKUP(B74,'[1]DADOS (OCULTAR)'!$Q$3:$S$136,3,0),"")</f>
        <v>9767633000870</v>
      </c>
      <c r="B74" s="4" t="str">
        <f>'[1]TCE - ANEXO IV - Preencher'!C83</f>
        <v>UPA TORRÕES - CG Nº 009/2022</v>
      </c>
      <c r="C74" s="4" t="str">
        <f>'[1]TCE - ANEXO IV - Preencher'!E83</f>
        <v>3.2 - Gás e Outros Materiais Engarrafados</v>
      </c>
      <c r="D74" s="3">
        <f>'[1]TCE - ANEXO IV - Preencher'!F83</f>
        <v>24380578002041</v>
      </c>
      <c r="E74" s="5" t="str">
        <f>'[1]TCE - ANEXO IV - Preencher'!G83</f>
        <v>WHITE MARTINS GASES INDUTRIAIS DO NORDESTE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9256</v>
      </c>
      <c r="I74" s="6">
        <f>IF('[1]TCE - ANEXO IV - Preencher'!K83="","",'[1]TCE - ANEXO IV - Preencher'!K83)</f>
        <v>46075</v>
      </c>
      <c r="J74" s="5" t="str">
        <f>'[1]TCE - ANEXO IV - Preencher'!L83</f>
        <v>26260224380578002041556000000092561688946699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315.18</v>
      </c>
    </row>
    <row r="75" spans="1:12" s="8" customFormat="1" ht="19.5" customHeight="1" x14ac:dyDescent="0.2">
      <c r="A75" s="3">
        <f>IFERROR(VLOOKUP(B75,'[1]DADOS (OCULTAR)'!$Q$3:$S$136,3,0),"")</f>
        <v>9767633000870</v>
      </c>
      <c r="B75" s="4" t="str">
        <f>'[1]TCE - ANEXO IV - Preencher'!C84</f>
        <v>UPA TORRÕES - CG Nº 009/2022</v>
      </c>
      <c r="C75" s="4" t="str">
        <f>'[1]TCE - ANEXO IV - Preencher'!E84</f>
        <v>3.2 - Gás e Outros Materiais Engarrafados</v>
      </c>
      <c r="D75" s="3">
        <f>'[1]TCE - ANEXO IV - Preencher'!F84</f>
        <v>24380578002041</v>
      </c>
      <c r="E75" s="5" t="str">
        <f>'[1]TCE - ANEXO IV - Preencher'!G84</f>
        <v>WHITE MARTINS GASES INDUTRIAIS DO NORDESTE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4211</v>
      </c>
      <c r="I75" s="6">
        <f>IF('[1]TCE - ANEXO IV - Preencher'!K84="","",'[1]TCE - ANEXO IV - Preencher'!K84)</f>
        <v>46078</v>
      </c>
      <c r="J75" s="5" t="str">
        <f>'[1]TCE - ANEXO IV - Preencher'!L84</f>
        <v>26260224380578002041556130000042111966633758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157.59</v>
      </c>
    </row>
    <row r="76" spans="1:12" s="8" customFormat="1" ht="19.5" customHeight="1" x14ac:dyDescent="0.2">
      <c r="A76" s="3">
        <f>IFERROR(VLOOKUP(B76,'[1]DADOS (OCULTAR)'!$Q$3:$S$136,3,0),"")</f>
        <v>9767633000870</v>
      </c>
      <c r="B76" s="4" t="str">
        <f>'[1]TCE - ANEXO IV - Preencher'!C85</f>
        <v>UPA TORRÕES - CG Nº 009/2022</v>
      </c>
      <c r="C76" s="4" t="str">
        <f>'[1]TCE - ANEXO IV - Preencher'!E85</f>
        <v>3.2 - Gás e Outros Materiais Engarrafados</v>
      </c>
      <c r="D76" s="3">
        <f>'[1]TCE - ANEXO IV - Preencher'!F85</f>
        <v>24380578002203</v>
      </c>
      <c r="E76" s="5" t="str">
        <f>'[1]TCE - ANEXO IV - Preencher'!G85</f>
        <v>WHITE MARTINS GASES INDUTRIAIS DO NORDESTE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967</v>
      </c>
      <c r="I76" s="6">
        <f>IF('[1]TCE - ANEXO IV - Preencher'!K85="","",'[1]TCE - ANEXO IV - Preencher'!K85)</f>
        <v>46079</v>
      </c>
      <c r="J76" s="5" t="str">
        <f>'[1]TCE - ANEXO IV - Preencher'!L85</f>
        <v>26260224380578002203556140000009671677894975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4836.5600000000004</v>
      </c>
    </row>
    <row r="77" spans="1:12" s="8" customFormat="1" ht="19.5" customHeight="1" x14ac:dyDescent="0.2">
      <c r="A77" s="3">
        <f>IFERROR(VLOOKUP(B77,'[1]DADOS (OCULTAR)'!$Q$3:$S$136,3,0),"")</f>
        <v>9767633000870</v>
      </c>
      <c r="B77" s="4" t="str">
        <f>'[1]TCE - ANEXO IV - Preencher'!C86</f>
        <v>UPA TORRÕES - CG Nº 009/2022</v>
      </c>
      <c r="C77" s="4" t="str">
        <f>'[1]TCE - ANEXO IV - Preencher'!E86</f>
        <v>3.2 - Gás e Outros Materiais Engarrafados</v>
      </c>
      <c r="D77" s="3">
        <f>'[1]TCE - ANEXO IV - Preencher'!F86</f>
        <v>24380578002041</v>
      </c>
      <c r="E77" s="5" t="str">
        <f>'[1]TCE - ANEXO IV - Preencher'!G86</f>
        <v>WHITE MARTINS GASES INDUTRIAIS DO NORDESTE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9285</v>
      </c>
      <c r="I77" s="6">
        <f>IF('[1]TCE - ANEXO IV - Preencher'!K86="","",'[1]TCE - ANEXO IV - Preencher'!K86)</f>
        <v>46080</v>
      </c>
      <c r="J77" s="5" t="str">
        <f>'[1]TCE - ANEXO IV - Preencher'!L86</f>
        <v>26260224380578002041556000000092851541726340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315.18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>
        <f>IFERROR(VLOOKUP(B79,'[1]DADOS (OCULTAR)'!$Q$3:$S$136,3,0),"")</f>
        <v>9767633000870</v>
      </c>
      <c r="B79" s="4" t="str">
        <f>'[1]TCE - ANEXO IV - Preencher'!C88</f>
        <v>UPA TORRÕES - CG Nº 009/2022</v>
      </c>
      <c r="C79" s="4" t="str">
        <f>'[1]TCE - ANEXO IV - Preencher'!E88</f>
        <v>3.11 - Material Laboratorial</v>
      </c>
      <c r="D79" s="3">
        <f>'[1]TCE - ANEXO IV - Preencher'!F88</f>
        <v>18271934000123</v>
      </c>
      <c r="E79" s="5" t="str">
        <f>'[1]TCE - ANEXO IV - Preencher'!G88</f>
        <v>NOVA BIOMEDICAL DIAGNOSTICOS MEDICOS E BIOTECNOLOGIA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62527</v>
      </c>
      <c r="I79" s="6">
        <f>IF('[1]TCE - ANEXO IV - Preencher'!K88="","",'[1]TCE - ANEXO IV - Preencher'!K88)</f>
        <v>46059</v>
      </c>
      <c r="J79" s="5" t="str">
        <f>'[1]TCE - ANEXO IV - Preencher'!L88</f>
        <v>31260218271934000123550010000625271542783727</v>
      </c>
      <c r="K79" s="5" t="str">
        <f>IF(F79="B",LEFT('[1]TCE - ANEXO IV - Preencher'!M88,2),IF(F79="S",LEFT('[1]TCE - ANEXO IV - Preencher'!M88,7),IF('[1]TCE - ANEXO IV - Preencher'!H88="","")))</f>
        <v>31</v>
      </c>
      <c r="L79" s="7">
        <f>'[1]TCE - ANEXO IV - Preencher'!N88</f>
        <v>4815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 t="str">
        <f>'[1]TCE - ANEXO IV - Preencher'!H89</f>
        <v>B</v>
      </c>
      <c r="G80" s="5" t="str">
        <f>'[1]TCE - ANEXO IV - Preencher'!I89</f>
        <v>S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>
        <f>IFERROR(VLOOKUP(B81,'[1]DADOS (OCULTAR)'!$Q$3:$S$136,3,0),"")</f>
        <v>9767633000870</v>
      </c>
      <c r="B81" s="4" t="str">
        <f>'[1]TCE - ANEXO IV - Preencher'!C90</f>
        <v>UPA TORRÕES - CG Nº 009/2022</v>
      </c>
      <c r="C81" s="4" t="str">
        <f>'[1]TCE - ANEXO IV - Preencher'!E90</f>
        <v>3.7 - Material de Limpeza e Produtos de Hgienização</v>
      </c>
      <c r="D81" s="3">
        <f>'[1]TCE - ANEXO IV - Preencher'!F90</f>
        <v>8014460000180</v>
      </c>
      <c r="E81" s="5" t="str">
        <f>'[1]TCE - ANEXO IV - Preencher'!G90</f>
        <v>VANPEL MAT. DE ESCRITÓRIO E INFORMATICA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71972</v>
      </c>
      <c r="I81" s="6">
        <f>IF('[1]TCE - ANEXO IV - Preencher'!K90="","",'[1]TCE - ANEXO IV - Preencher'!K90)</f>
        <v>46058</v>
      </c>
      <c r="J81" s="5" t="str">
        <f>'[1]TCE - ANEXO IV - Preencher'!L90</f>
        <v>26260208014460000180550010000719721001552886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794.88</v>
      </c>
    </row>
    <row r="82" spans="1:12" s="8" customFormat="1" ht="19.5" customHeight="1" x14ac:dyDescent="0.2">
      <c r="A82" s="3">
        <f>IFERROR(VLOOKUP(B82,'[1]DADOS (OCULTAR)'!$Q$3:$S$136,3,0),"")</f>
        <v>9767633000870</v>
      </c>
      <c r="B82" s="4" t="str">
        <f>'[1]TCE - ANEXO IV - Preencher'!C91</f>
        <v>UPA TORRÕES - CG Nº 009/2022</v>
      </c>
      <c r="C82" s="4" t="str">
        <f>'[1]TCE - ANEXO IV - Preencher'!E91</f>
        <v>3.7 - Material de Limpeza e Produtos de Hgienização</v>
      </c>
      <c r="D82" s="3">
        <f>'[1]TCE - ANEXO IV - Preencher'!F91</f>
        <v>61418042000131</v>
      </c>
      <c r="E82" s="5" t="str">
        <f>'[1]TCE - ANEXO IV - Preencher'!G91</f>
        <v>CIRURGICA FERNANDES C.MAT..CIRURGICO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1957039</v>
      </c>
      <c r="I82" s="6">
        <f>IF('[1]TCE - ANEXO IV - Preencher'!K91="","",'[1]TCE - ANEXO IV - Preencher'!K91)</f>
        <v>46062</v>
      </c>
      <c r="J82" s="5" t="str">
        <f>'[1]TCE - ANEXO IV - Preencher'!L91</f>
        <v>35260261418042000131550040019570391832681635</v>
      </c>
      <c r="K82" s="5" t="str">
        <f>IF(F82="B",LEFT('[1]TCE - ANEXO IV - Preencher'!M91,2),IF(F82="S",LEFT('[1]TCE - ANEXO IV - Preencher'!M91,7),IF('[1]TCE - ANEXO IV - Preencher'!H91="","")))</f>
        <v>35</v>
      </c>
      <c r="L82" s="7">
        <f>'[1]TCE - ANEXO IV - Preencher'!N91</f>
        <v>29.88</v>
      </c>
    </row>
    <row r="83" spans="1:12" s="8" customFormat="1" ht="19.5" customHeight="1" x14ac:dyDescent="0.2">
      <c r="A83" s="3">
        <f>IFERROR(VLOOKUP(B83,'[1]DADOS (OCULTAR)'!$Q$3:$S$136,3,0),"")</f>
        <v>9767633000870</v>
      </c>
      <c r="B83" s="4" t="str">
        <f>'[1]TCE - ANEXO IV - Preencher'!C92</f>
        <v>UPA TORRÕES - CG Nº 009/2022</v>
      </c>
      <c r="C83" s="4" t="str">
        <f>'[1]TCE - ANEXO IV - Preencher'!E92</f>
        <v>3.14 - Alimentação Preparada</v>
      </c>
      <c r="D83" s="3">
        <f>'[1]TCE - ANEXO IV - Preencher'!F92</f>
        <v>43330918000101</v>
      </c>
      <c r="E83" s="5" t="str">
        <f>'[1]TCE - ANEXO IV - Preencher'!G92</f>
        <v>DISTRIBUIDORA JJ DE ALIMENTOS E COSMETICOS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17655</v>
      </c>
      <c r="I83" s="6">
        <f>IF('[1]TCE - ANEXO IV - Preencher'!K92="","",'[1]TCE - ANEXO IV - Preencher'!K92)</f>
        <v>46059</v>
      </c>
      <c r="J83" s="5" t="str">
        <f>'[1]TCE - ANEXO IV - Preencher'!L92</f>
        <v>26260243330918000101550010000176551004826678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893</v>
      </c>
    </row>
    <row r="84" spans="1:12" s="8" customFormat="1" ht="19.5" customHeight="1" x14ac:dyDescent="0.2">
      <c r="A84" s="3">
        <f>IFERROR(VLOOKUP(B84,'[1]DADOS (OCULTAR)'!$Q$3:$S$136,3,0),"")</f>
        <v>9767633000870</v>
      </c>
      <c r="B84" s="4" t="str">
        <f>'[1]TCE - ANEXO IV - Preencher'!C93</f>
        <v>UPA TORRÕES - CG Nº 009/2022</v>
      </c>
      <c r="C84" s="4" t="str">
        <f>'[1]TCE - ANEXO IV - Preencher'!E93</f>
        <v>3.14 - Alimentação Preparada</v>
      </c>
      <c r="D84" s="3">
        <f>'[1]TCE - ANEXO IV - Preencher'!F93</f>
        <v>30743270000153</v>
      </c>
      <c r="E84" s="5" t="str">
        <f>'[1]TCE - ANEXO IV - Preencher'!G93</f>
        <v>TRIUNFO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36895</v>
      </c>
      <c r="I84" s="6">
        <f>IF('[1]TCE - ANEXO IV - Preencher'!K93="","",'[1]TCE - ANEXO IV - Preencher'!K93)</f>
        <v>46059</v>
      </c>
      <c r="J84" s="5" t="str">
        <f>'[1]TCE - ANEXO IV - Preencher'!L93</f>
        <v>26260230743270000153550010000368951690001020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522.4</v>
      </c>
    </row>
    <row r="85" spans="1:12" s="8" customFormat="1" ht="19.5" customHeight="1" x14ac:dyDescent="0.2">
      <c r="A85" s="3">
        <f>IFERROR(VLOOKUP(B85,'[1]DADOS (OCULTAR)'!$Q$3:$S$136,3,0),"")</f>
        <v>9767633000870</v>
      </c>
      <c r="B85" s="4" t="str">
        <f>'[1]TCE - ANEXO IV - Preencher'!C94</f>
        <v>UPA TORRÕES - CG Nº 009/2022</v>
      </c>
      <c r="C85" s="4" t="str">
        <f>'[1]TCE - ANEXO IV - Preencher'!E94</f>
        <v>3.14 - Alimentação Preparada</v>
      </c>
      <c r="D85" s="3">
        <f>'[1]TCE - ANEXO IV - Preencher'!F94</f>
        <v>63481762000177</v>
      </c>
      <c r="E85" s="5" t="str">
        <f>'[1]TCE - ANEXO IV - Preencher'!G94</f>
        <v>CEREALISTA SÃO JOSÉ ATADO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751</v>
      </c>
      <c r="I85" s="6">
        <f>IF('[1]TCE - ANEXO IV - Preencher'!K94="","",'[1]TCE - ANEXO IV - Preencher'!K94)</f>
        <v>46063</v>
      </c>
      <c r="J85" s="5" t="str">
        <f>'[1]TCE - ANEXO IV - Preencher'!L94</f>
        <v>26260263481762000177550010000007511849946267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328.5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>
        <f>IFERROR(VLOOKUP(B87,'[1]DADOS (OCULTAR)'!$Q$3:$S$136,3,0),"")</f>
        <v>9767633000870</v>
      </c>
      <c r="B87" s="4" t="str">
        <f>'[1]TCE - ANEXO IV - Preencher'!C96</f>
        <v>UPA TORRÕES - CG Nº 009/2022</v>
      </c>
      <c r="C87" s="4" t="str">
        <f>'[1]TCE - ANEXO IV - Preencher'!E96</f>
        <v>3.14 - Alimentação Preparada</v>
      </c>
      <c r="D87" s="3">
        <f>'[1]TCE - ANEXO IV - Preencher'!F96</f>
        <v>28296399000119</v>
      </c>
      <c r="E87" s="5" t="str">
        <f>'[1]TCE - ANEXO IV - Preencher'!G96</f>
        <v>AVANNTE COMERCIO E SERVIÇOS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1680</v>
      </c>
      <c r="I87" s="6">
        <f>IF('[1]TCE - ANEXO IV - Preencher'!K96="","",'[1]TCE - ANEXO IV - Preencher'!K96)</f>
        <v>46080</v>
      </c>
      <c r="J87" s="5" t="str">
        <f>'[1]TCE - ANEXO IV - Preencher'!L96</f>
        <v>26260228296399000119550010000016801000341657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22680</v>
      </c>
    </row>
    <row r="88" spans="1:12" s="8" customFormat="1" ht="19.5" customHeight="1" x14ac:dyDescent="0.2">
      <c r="A88" s="3">
        <f>IFERROR(VLOOKUP(B88,'[1]DADOS (OCULTAR)'!$Q$3:$S$136,3,0),"")</f>
        <v>9767633000870</v>
      </c>
      <c r="B88" s="4" t="str">
        <f>'[1]TCE - ANEXO IV - Preencher'!C97</f>
        <v>UPA TORRÕES - CG Nº 009/2022</v>
      </c>
      <c r="C88" s="4" t="str">
        <f>'[1]TCE - ANEXO IV - Preencher'!E97</f>
        <v>3.14 - Alimentação Preparada</v>
      </c>
      <c r="D88" s="3">
        <f>'[1]TCE - ANEXO IV - Preencher'!F97</f>
        <v>11840014000130</v>
      </c>
      <c r="E88" s="5" t="str">
        <f>'[1]TCE - ANEXO IV - Preencher'!G97</f>
        <v>MACROPAC PROTEÇÃO E EMBALAGEM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562486</v>
      </c>
      <c r="I88" s="6">
        <f>IF('[1]TCE - ANEXO IV - Preencher'!K97="","",'[1]TCE - ANEXO IV - Preencher'!K97)</f>
        <v>46057</v>
      </c>
      <c r="J88" s="5" t="str">
        <f>'[1]TCE - ANEXO IV - Preencher'!L97</f>
        <v>26260211840014000130550010005624861344331056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98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>
        <f>IFERROR(VLOOKUP(B91,'[1]DADOS (OCULTAR)'!$Q$3:$S$136,3,0),"")</f>
        <v>9767633000870</v>
      </c>
      <c r="B91" s="4" t="str">
        <f>'[1]TCE - ANEXO IV - Preencher'!C100</f>
        <v>UPA TORRÕES - CG Nº 009/2022</v>
      </c>
      <c r="C91" s="4" t="str">
        <f>'[1]TCE - ANEXO IV - Preencher'!E100</f>
        <v>3.14 - Alimentação Preparada</v>
      </c>
      <c r="D91" s="3">
        <f>'[1]TCE - ANEXO IV - Preencher'!F100</f>
        <v>49339000000100</v>
      </c>
      <c r="E91" s="5" t="str">
        <f>'[1]TCE - ANEXO IV - Preencher'!G100</f>
        <v>MEV COMERCIO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2775</v>
      </c>
      <c r="I91" s="6">
        <f>IF('[1]TCE - ANEXO IV - Preencher'!K100="","",'[1]TCE - ANEXO IV - Preencher'!K100)</f>
        <v>46062</v>
      </c>
      <c r="J91" s="5" t="str">
        <f>'[1]TCE - ANEXO IV - Preencher'!L100</f>
        <v>26260249339000000100550020000027751006993657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280.8</v>
      </c>
    </row>
    <row r="92" spans="1:12" s="8" customFormat="1" ht="19.5" customHeight="1" x14ac:dyDescent="0.2">
      <c r="A92" s="3">
        <f>IFERROR(VLOOKUP(B92,'[1]DADOS (OCULTAR)'!$Q$3:$S$136,3,0),"")</f>
        <v>9767633000870</v>
      </c>
      <c r="B92" s="4" t="str">
        <f>'[1]TCE - ANEXO IV - Preencher'!C101</f>
        <v>UPA TORRÕES - CG Nº 009/2022</v>
      </c>
      <c r="C92" s="4" t="str">
        <f>'[1]TCE - ANEXO IV - Preencher'!E101</f>
        <v>3.14 - Alimentação Preparada</v>
      </c>
      <c r="D92" s="3">
        <f>'[1]TCE - ANEXO IV - Preencher'!F101</f>
        <v>11840014000130</v>
      </c>
      <c r="E92" s="5" t="str">
        <f>'[1]TCE - ANEXO IV - Preencher'!G101</f>
        <v>MACROPAC PROTEÇÃO E EMBALAGEM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563201</v>
      </c>
      <c r="I92" s="6">
        <f>IF('[1]TCE - ANEXO IV - Preencher'!K101="","",'[1]TCE - ANEXO IV - Preencher'!K101)</f>
        <v>46062</v>
      </c>
      <c r="J92" s="5" t="str">
        <f>'[1]TCE - ANEXO IV - Preencher'!L101</f>
        <v>26260211840014000130550010005632011101166366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251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>
        <f>IFERROR(VLOOKUP(B95,'[1]DADOS (OCULTAR)'!$Q$3:$S$136,3,0),"")</f>
        <v>9767633000870</v>
      </c>
      <c r="B95" s="4" t="str">
        <f>'[1]TCE - ANEXO IV - Preencher'!C104</f>
        <v>UPA TORRÕES - CG Nº 009/2022</v>
      </c>
      <c r="C95" s="4" t="str">
        <f>'[1]TCE - ANEXO IV - Preencher'!E104</f>
        <v>3.14 - Alimentação Preparada</v>
      </c>
      <c r="D95" s="3">
        <f>'[1]TCE - ANEXO IV - Preencher'!F104</f>
        <v>8014460000180</v>
      </c>
      <c r="E95" s="5" t="str">
        <f>'[1]TCE - ANEXO IV - Preencher'!G104</f>
        <v>VANPEL MAT. DE ESCRITÓRIO E INFORMATICA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71995</v>
      </c>
      <c r="I95" s="6">
        <f>IF('[1]TCE - ANEXO IV - Preencher'!K104="","",'[1]TCE - ANEXO IV - Preencher'!K104)</f>
        <v>46059</v>
      </c>
      <c r="J95" s="5" t="str">
        <f>'[1]TCE - ANEXO IV - Preencher'!L104</f>
        <v>26260208014460000180550010000719951001553186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268.5</v>
      </c>
    </row>
    <row r="96" spans="1:12" s="8" customFormat="1" ht="19.5" customHeight="1" x14ac:dyDescent="0.2">
      <c r="A96" s="3">
        <f>IFERROR(VLOOKUP(B96,'[1]DADOS (OCULTAR)'!$Q$3:$S$136,3,0),"")</f>
        <v>9767633000870</v>
      </c>
      <c r="B96" s="4" t="str">
        <f>'[1]TCE - ANEXO IV - Preencher'!C105</f>
        <v>UPA TORRÕES - CG Nº 009/2022</v>
      </c>
      <c r="C96" s="4" t="str">
        <f>'[1]TCE - ANEXO IV - Preencher'!E105</f>
        <v>3.14 - Alimentação Preparada</v>
      </c>
      <c r="D96" s="3">
        <f>'[1]TCE - ANEXO IV - Preencher'!F105</f>
        <v>63481762000177</v>
      </c>
      <c r="E96" s="5" t="str">
        <f>'[1]TCE - ANEXO IV - Preencher'!G105</f>
        <v>CEREALISTA SÃO JOSÉ ATADO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751</v>
      </c>
      <c r="I96" s="6">
        <f>IF('[1]TCE - ANEXO IV - Preencher'!K105="","",'[1]TCE - ANEXO IV - Preencher'!K105)</f>
        <v>46063</v>
      </c>
      <c r="J96" s="5" t="str">
        <f>'[1]TCE - ANEXO IV - Preencher'!L105</f>
        <v>26260263481762000177550010000007511849946267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876</v>
      </c>
    </row>
    <row r="97" spans="1:12" s="8" customFormat="1" ht="19.5" customHeight="1" x14ac:dyDescent="0.2">
      <c r="A97" s="3">
        <f>IFERROR(VLOOKUP(B97,'[1]DADOS (OCULTAR)'!$Q$3:$S$136,3,0),"")</f>
        <v>9767633000870</v>
      </c>
      <c r="B97" s="4" t="str">
        <f>'[1]TCE - ANEXO IV - Preencher'!C106</f>
        <v>UPA TORRÕES - CG Nº 009/2022</v>
      </c>
      <c r="C97" s="4" t="str">
        <f>'[1]TCE - ANEXO IV - Preencher'!E106</f>
        <v>3.6 - Material de Expediente</v>
      </c>
      <c r="D97" s="3">
        <f>'[1]TCE - ANEXO IV - Preencher'!F106</f>
        <v>24073694000155</v>
      </c>
      <c r="E97" s="5" t="str">
        <f>'[1]TCE - ANEXO IV - Preencher'!G106</f>
        <v>NAGEM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271190</v>
      </c>
      <c r="I97" s="6">
        <f>IF('[1]TCE - ANEXO IV - Preencher'!K106="","",'[1]TCE - ANEXO IV - Preencher'!K106)</f>
        <v>46052</v>
      </c>
      <c r="J97" s="5" t="str">
        <f>'[1]TCE - ANEXO IV - Preencher'!L106</f>
        <v>26260124073694000155550020002711901000683126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150.66</v>
      </c>
    </row>
    <row r="98" spans="1:12" s="8" customFormat="1" ht="19.5" customHeight="1" x14ac:dyDescent="0.2">
      <c r="A98" s="3">
        <f>IFERROR(VLOOKUP(B98,'[1]DADOS (OCULTAR)'!$Q$3:$S$136,3,0),"")</f>
        <v>9767633000870</v>
      </c>
      <c r="B98" s="4" t="str">
        <f>'[1]TCE - ANEXO IV - Preencher'!C107</f>
        <v>UPA TORRÕES - CG Nº 009/2022</v>
      </c>
      <c r="C98" s="4" t="str">
        <f>'[1]TCE - ANEXO IV - Preencher'!E107</f>
        <v>3.6 - Material de Expediente</v>
      </c>
      <c r="D98" s="3">
        <f>'[1]TCE - ANEXO IV - Preencher'!F107</f>
        <v>29342388000190</v>
      </c>
      <c r="E98" s="5" t="str">
        <f>'[1]TCE - ANEXO IV - Preencher'!G107</f>
        <v>EXPRESSO LOGISTICA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653</v>
      </c>
      <c r="I98" s="6">
        <f>IF('[1]TCE - ANEXO IV - Preencher'!K107="","",'[1]TCE - ANEXO IV - Preencher'!K107)</f>
        <v>46058</v>
      </c>
      <c r="J98" s="5" t="str">
        <f>'[1]TCE - ANEXO IV - Preencher'!L107</f>
        <v>26260229342388000190550010000006531137796807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4959</v>
      </c>
    </row>
    <row r="99" spans="1:12" s="8" customFormat="1" ht="19.5" customHeight="1" x14ac:dyDescent="0.2">
      <c r="A99" s="3">
        <f>IFERROR(VLOOKUP(B99,'[1]DADOS (OCULTAR)'!$Q$3:$S$136,3,0),"")</f>
        <v>9767633000870</v>
      </c>
      <c r="B99" s="4" t="str">
        <f>'[1]TCE - ANEXO IV - Preencher'!C108</f>
        <v>UPA TORRÕES - CG Nº 009/2022</v>
      </c>
      <c r="C99" s="4" t="str">
        <f>'[1]TCE - ANEXO IV - Preencher'!E108</f>
        <v>3.6 - Material de Expediente</v>
      </c>
      <c r="D99" s="3">
        <f>'[1]TCE - ANEXO IV - Preencher'!F108</f>
        <v>9626224000188</v>
      </c>
      <c r="E99" s="5" t="str">
        <f>'[1]TCE - ANEXO IV - Preencher'!G108</f>
        <v>D.J. PLASTICOS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10361</v>
      </c>
      <c r="I99" s="6">
        <f>IF('[1]TCE - ANEXO IV - Preencher'!K108="","",'[1]TCE - ANEXO IV - Preencher'!K108)</f>
        <v>46055</v>
      </c>
      <c r="J99" s="5" t="str">
        <f>'[1]TCE - ANEXO IV - Preencher'!L108</f>
        <v>26260209626224000188550010000103611467556567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1656</v>
      </c>
    </row>
    <row r="100" spans="1:12" s="8" customFormat="1" ht="19.5" customHeight="1" x14ac:dyDescent="0.2">
      <c r="A100" s="3">
        <f>IFERROR(VLOOKUP(B100,'[1]DADOS (OCULTAR)'!$Q$3:$S$136,3,0),"")</f>
        <v>9767633000870</v>
      </c>
      <c r="B100" s="4" t="str">
        <f>'[1]TCE - ANEXO IV - Preencher'!C109</f>
        <v>UPA TORRÕES - CG Nº 009/2022</v>
      </c>
      <c r="C100" s="4" t="str">
        <f>'[1]TCE - ANEXO IV - Preencher'!E109</f>
        <v>3.6 - Material de Expediente</v>
      </c>
      <c r="D100" s="3">
        <f>'[1]TCE - ANEXO IV - Preencher'!F109</f>
        <v>8014460000180</v>
      </c>
      <c r="E100" s="5" t="str">
        <f>'[1]TCE - ANEXO IV - Preencher'!G109</f>
        <v>VANPEL MAT. DE ESCRITÓRIO E INFORMATICA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71972</v>
      </c>
      <c r="I100" s="6">
        <f>IF('[1]TCE - ANEXO IV - Preencher'!K109="","",'[1]TCE - ANEXO IV - Preencher'!K109)</f>
        <v>46058</v>
      </c>
      <c r="J100" s="5" t="str">
        <f>'[1]TCE - ANEXO IV - Preencher'!L109</f>
        <v>26260208014460000180550010000719721001552886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384.04</v>
      </c>
    </row>
    <row r="101" spans="1:12" s="8" customFormat="1" ht="19.5" customHeight="1" x14ac:dyDescent="0.2">
      <c r="A101" s="3">
        <f>IFERROR(VLOOKUP(B101,'[1]DADOS (OCULTAR)'!$Q$3:$S$136,3,0),"")</f>
        <v>9767633000870</v>
      </c>
      <c r="B101" s="4" t="str">
        <f>'[1]TCE - ANEXO IV - Preencher'!C110</f>
        <v>UPA TORRÕES - CG Nº 009/2022</v>
      </c>
      <c r="C101" s="4" t="str">
        <f>'[1]TCE - ANEXO IV - Preencher'!E110</f>
        <v>3.6 - Material de Expediente</v>
      </c>
      <c r="D101" s="3">
        <f>'[1]TCE - ANEXO IV - Preencher'!F110</f>
        <v>30743270000153</v>
      </c>
      <c r="E101" s="5" t="str">
        <f>'[1]TCE - ANEXO IV - Preencher'!G110</f>
        <v>TRIUNFO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36894</v>
      </c>
      <c r="I101" s="6">
        <f>IF('[1]TCE - ANEXO IV - Preencher'!K110="","",'[1]TCE - ANEXO IV - Preencher'!K110)</f>
        <v>46059</v>
      </c>
      <c r="J101" s="5" t="str">
        <f>'[1]TCE - ANEXO IV - Preencher'!L110</f>
        <v>26260230743270000153550010000368941934330526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2319</v>
      </c>
    </row>
    <row r="102" spans="1:12" s="8" customFormat="1" ht="19.5" customHeight="1" x14ac:dyDescent="0.2">
      <c r="A102" s="3">
        <f>IFERROR(VLOOKUP(B102,'[1]DADOS (OCULTAR)'!$Q$3:$S$136,3,0),"")</f>
        <v>9767633000870</v>
      </c>
      <c r="B102" s="4" t="str">
        <f>'[1]TCE - ANEXO IV - Preencher'!C111</f>
        <v>UPA TORRÕES - CG Nº 009/2022</v>
      </c>
      <c r="C102" s="4" t="str">
        <f>'[1]TCE - ANEXO IV - Preencher'!E111</f>
        <v>3.6 - Material de Expediente</v>
      </c>
      <c r="D102" s="3">
        <f>'[1]TCE - ANEXO IV - Preencher'!F111</f>
        <v>11840014000130</v>
      </c>
      <c r="E102" s="5" t="str">
        <f>'[1]TCE - ANEXO IV - Preencher'!G111</f>
        <v>MACROPAC PROTEÇÃO E EMBALAGEM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563314</v>
      </c>
      <c r="I102" s="6">
        <f>IF('[1]TCE - ANEXO IV - Preencher'!K111="","",'[1]TCE - ANEXO IV - Preencher'!K111)</f>
        <v>46063</v>
      </c>
      <c r="J102" s="5" t="str">
        <f>'[1]TCE - ANEXO IV - Preencher'!L111</f>
        <v>26260211840014000130550010005633141836996540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98.1</v>
      </c>
    </row>
    <row r="103" spans="1:12" s="8" customFormat="1" ht="19.5" customHeight="1" x14ac:dyDescent="0.2">
      <c r="A103" s="3">
        <f>IFERROR(VLOOKUP(B103,'[1]DADOS (OCULTAR)'!$Q$3:$S$136,3,0),"")</f>
        <v>9767633000870</v>
      </c>
      <c r="B103" s="4" t="str">
        <f>'[1]TCE - ANEXO IV - Preencher'!C112</f>
        <v>UPA TORRÕES - CG Nº 009/2022</v>
      </c>
      <c r="C103" s="4" t="str">
        <f>'[1]TCE - ANEXO IV - Preencher'!E112</f>
        <v>3.6 - Material de Expediente</v>
      </c>
      <c r="D103" s="3">
        <f>'[1]TCE - ANEXO IV - Preencher'!F112</f>
        <v>8014460000180</v>
      </c>
      <c r="E103" s="5" t="str">
        <f>'[1]TCE - ANEXO IV - Preencher'!G112</f>
        <v>VANPEL MAT. DE ESCRITÓRIO E INFORMATICA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71995</v>
      </c>
      <c r="I103" s="6">
        <f>IF('[1]TCE - ANEXO IV - Preencher'!K112="","",'[1]TCE - ANEXO IV - Preencher'!K112)</f>
        <v>46059</v>
      </c>
      <c r="J103" s="5" t="str">
        <f>'[1]TCE - ANEXO IV - Preencher'!L112</f>
        <v>26260208014460000180550010000719951001553186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1127.7</v>
      </c>
    </row>
    <row r="104" spans="1:12" s="8" customFormat="1" ht="19.5" customHeight="1" x14ac:dyDescent="0.2">
      <c r="A104" s="3">
        <f>IFERROR(VLOOKUP(B104,'[1]DADOS (OCULTAR)'!$Q$3:$S$136,3,0),"")</f>
        <v>9767633000870</v>
      </c>
      <c r="B104" s="4" t="str">
        <f>'[1]TCE - ANEXO IV - Preencher'!C113</f>
        <v>UPA TORRÕES - CG Nº 009/2022</v>
      </c>
      <c r="C104" s="4" t="str">
        <f>'[1]TCE - ANEXO IV - Preencher'!E113</f>
        <v>3.6 - Material de Expediente</v>
      </c>
      <c r="D104" s="3">
        <f>'[1]TCE - ANEXO IV - Preencher'!F113</f>
        <v>15610582000103</v>
      </c>
      <c r="E104" s="5" t="str">
        <f>'[1]TCE - ANEXO IV - Preencher'!G113</f>
        <v>ETIQUETAS RECIFE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1721</v>
      </c>
      <c r="I104" s="6">
        <f>IF('[1]TCE - ANEXO IV - Preencher'!K113="","",'[1]TCE - ANEXO IV - Preencher'!K113)</f>
        <v>46065</v>
      </c>
      <c r="J104" s="5" t="str">
        <f>'[1]TCE - ANEXO IV - Preencher'!L113</f>
        <v>26260215610582000103550010000017211250743696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614.5</v>
      </c>
    </row>
    <row r="105" spans="1:12" s="8" customFormat="1" ht="19.5" customHeight="1" x14ac:dyDescent="0.2">
      <c r="A105" s="3">
        <f>IFERROR(VLOOKUP(B105,'[1]DADOS (OCULTAR)'!$Q$3:$S$136,3,0),"")</f>
        <v>9767633000870</v>
      </c>
      <c r="B105" s="4" t="str">
        <f>'[1]TCE - ANEXO IV - Preencher'!C114</f>
        <v>UPA TORRÕES - CG Nº 009/2022</v>
      </c>
      <c r="C105" s="4" t="str">
        <f>'[1]TCE - ANEXO IV - Preencher'!E114</f>
        <v>3.6 - Material de Expediente</v>
      </c>
      <c r="D105" s="3">
        <f>'[1]TCE - ANEXO IV - Preencher'!F114</f>
        <v>15610582000103</v>
      </c>
      <c r="E105" s="5" t="str">
        <f>'[1]TCE - ANEXO IV - Preencher'!G114</f>
        <v>ETIQUETAS RECIFE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1726</v>
      </c>
      <c r="I105" s="6">
        <f>IF('[1]TCE - ANEXO IV - Preencher'!K114="","",'[1]TCE - ANEXO IV - Preencher'!K114)</f>
        <v>46072</v>
      </c>
      <c r="J105" s="5" t="str">
        <f>'[1]TCE - ANEXO IV - Preencher'!L114</f>
        <v>26260215610582000103550010000017261251208910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3462.5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>
        <f>IFERROR(VLOOKUP(B107,'[1]DADOS (OCULTAR)'!$Q$3:$S$136,3,0),"")</f>
        <v>9767633000870</v>
      </c>
      <c r="B107" s="4" t="str">
        <f>'[1]TCE - ANEXO IV - Preencher'!C116</f>
        <v>UPA TORRÕES - CG Nº 009/2022</v>
      </c>
      <c r="C107" s="4" t="str">
        <f>'[1]TCE - ANEXO IV - Preencher'!E116</f>
        <v>3.1 - Combustíveis e Lubrificantes Automotivos</v>
      </c>
      <c r="D107" s="3">
        <f>'[1]TCE - ANEXO IV - Preencher'!F116</f>
        <v>27284516000161</v>
      </c>
      <c r="E107" s="5" t="str">
        <f>'[1]TCE - ANEXO IV - Preencher'!G116</f>
        <v>MAXIFROTA SERVICOS DE MANUTENCAO DE FROTA LTDA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>401081</v>
      </c>
      <c r="I107" s="6">
        <f>IF('[1]TCE - ANEXO IV - Preencher'!K116="","",'[1]TCE - ANEXO IV - Preencher'!K116)</f>
        <v>46066</v>
      </c>
      <c r="J107" s="5" t="str">
        <f>'[1]TCE - ANEXO IV - Preencher'!L116</f>
        <v>P5TUIPFI</v>
      </c>
      <c r="K107" s="5" t="str">
        <f>IF(F107="B",LEFT('[1]TCE - ANEXO IV - Preencher'!M116,2),IF(F107="S",LEFT('[1]TCE - ANEXO IV - Preencher'!M116,7),IF('[1]TCE - ANEXO IV - Preencher'!H116="","")))</f>
        <v>2927408</v>
      </c>
      <c r="L107" s="7">
        <f>'[1]TCE - ANEXO IV - Preencher'!N116</f>
        <v>3000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>
        <f>IFERROR(VLOOKUP(B109,'[1]DADOS (OCULTAR)'!$Q$3:$S$136,3,0),"")</f>
        <v>9767633000870</v>
      </c>
      <c r="B109" s="4" t="str">
        <f>'[1]TCE - ANEXO IV - Preencher'!C118</f>
        <v>UPA TORRÕES - CG Nº 009/2022</v>
      </c>
      <c r="C109" s="4" t="str">
        <f>'[1]TCE - ANEXO IV - Preencher'!E118</f>
        <v xml:space="preserve">3.10 - Material para Manutenção de Bens Móveis </v>
      </c>
      <c r="D109" s="3">
        <f>'[1]TCE - ANEXO IV - Preencher'!F118</f>
        <v>41601210000112</v>
      </c>
      <c r="E109" s="5" t="str">
        <f>'[1]TCE - ANEXO IV - Preencher'!G118</f>
        <v>CLS HOSPITALAR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2100</v>
      </c>
      <c r="I109" s="6">
        <f>IF('[1]TCE - ANEXO IV - Preencher'!K118="","",'[1]TCE - ANEXO IV - Preencher'!K118)</f>
        <v>46058</v>
      </c>
      <c r="J109" s="5" t="str">
        <f>'[1]TCE - ANEXO IV - Preencher'!L118</f>
        <v>26260241601210000112550010000021001046403270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1050</v>
      </c>
    </row>
    <row r="110" spans="1:12" s="8" customFormat="1" ht="19.5" customHeight="1" x14ac:dyDescent="0.2">
      <c r="A110" s="3">
        <f>IFERROR(VLOOKUP(B110,'[1]DADOS (OCULTAR)'!$Q$3:$S$136,3,0),"")</f>
        <v>9767633000870</v>
      </c>
      <c r="B110" s="4" t="str">
        <f>'[1]TCE - ANEXO IV - Preencher'!C119</f>
        <v>UPA TORRÕES - CG Nº 009/2022</v>
      </c>
      <c r="C110" s="4" t="str">
        <f>'[1]TCE - ANEXO IV - Preencher'!E119</f>
        <v xml:space="preserve">3.10 - Material para Manutenção de Bens Móveis </v>
      </c>
      <c r="D110" s="3">
        <f>'[1]TCE - ANEXO IV - Preencher'!F119</f>
        <v>41601210000112</v>
      </c>
      <c r="E110" s="5" t="str">
        <f>'[1]TCE - ANEXO IV - Preencher'!G119</f>
        <v>CLS HOSPITALAR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2111</v>
      </c>
      <c r="I110" s="6">
        <f>IF('[1]TCE - ANEXO IV - Preencher'!K119="","",'[1]TCE - ANEXO IV - Preencher'!K119)</f>
        <v>46063</v>
      </c>
      <c r="J110" s="5" t="str">
        <f>'[1]TCE - ANEXO IV - Preencher'!L119</f>
        <v>26260241601210000112550010000021111046403273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450</v>
      </c>
    </row>
    <row r="111" spans="1:12" s="8" customFormat="1" ht="19.5" customHeight="1" x14ac:dyDescent="0.2">
      <c r="A111" s="3">
        <f>IFERROR(VLOOKUP(B111,'[1]DADOS (OCULTAR)'!$Q$3:$S$136,3,0),"")</f>
        <v>9767633000870</v>
      </c>
      <c r="B111" s="4" t="str">
        <f>'[1]TCE - ANEXO IV - Preencher'!C120</f>
        <v>UPA TORRÕES - CG Nº 009/2022</v>
      </c>
      <c r="C111" s="4" t="str">
        <f>'[1]TCE - ANEXO IV - Preencher'!E120</f>
        <v xml:space="preserve">3.10 - Material para Manutenção de Bens Móveis </v>
      </c>
      <c r="D111" s="3">
        <f>'[1]TCE - ANEXO IV - Preencher'!F120</f>
        <v>61418042000131</v>
      </c>
      <c r="E111" s="5" t="str">
        <f>'[1]TCE - ANEXO IV - Preencher'!G120</f>
        <v>CIRURGICA FERNANDES C.MAT..CIRURGICO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1957039</v>
      </c>
      <c r="I111" s="6">
        <f>IF('[1]TCE - ANEXO IV - Preencher'!K120="","",'[1]TCE - ANEXO IV - Preencher'!K120)</f>
        <v>46062</v>
      </c>
      <c r="J111" s="5" t="str">
        <f>'[1]TCE - ANEXO IV - Preencher'!L120</f>
        <v>35260261418042000131550040019570391832681635</v>
      </c>
      <c r="K111" s="5" t="str">
        <f>IF(F111="B",LEFT('[1]TCE - ANEXO IV - Preencher'!M120,2),IF(F111="S",LEFT('[1]TCE - ANEXO IV - Preencher'!M120,7),IF('[1]TCE - ANEXO IV - Preencher'!H120="","")))</f>
        <v>35</v>
      </c>
      <c r="L111" s="7">
        <f>'[1]TCE - ANEXO IV - Preencher'!N120</f>
        <v>895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>
        <f>IFERROR(VLOOKUP(B123,'[1]DADOS (OCULTAR)'!$Q$3:$S$136,3,0),"")</f>
        <v>9767633000870</v>
      </c>
      <c r="B123" s="4" t="str">
        <f>'[1]TCE - ANEXO IV - Preencher'!C132</f>
        <v>UPA TORRÕES - CG Nº 009/2022</v>
      </c>
      <c r="C123" s="4" t="str">
        <f>'[1]TCE - ANEXO IV - Preencher'!E132</f>
        <v>3.99 - Outras despesas com Material de Consumo</v>
      </c>
      <c r="D123" s="3">
        <f>'[1]TCE - ANEXO IV - Preencher'!F132</f>
        <v>24556839000179</v>
      </c>
      <c r="E123" s="5" t="str">
        <f>'[1]TCE - ANEXO IV - Preencher'!G132</f>
        <v>ARMZEM COMERCAL NOVO LAR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14013</v>
      </c>
      <c r="I123" s="6">
        <f>IF('[1]TCE - ANEXO IV - Preencher'!K132="","",'[1]TCE - ANEXO IV - Preencher'!K132)</f>
        <v>46058</v>
      </c>
      <c r="J123" s="5" t="str">
        <f>'[1]TCE - ANEXO IV - Preencher'!L132</f>
        <v>26260224556839000179550010000140131940357323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404.8</v>
      </c>
    </row>
    <row r="124" spans="1:12" s="8" customFormat="1" ht="19.5" customHeight="1" x14ac:dyDescent="0.2">
      <c r="A124" s="3">
        <f>IFERROR(VLOOKUP(B124,'[1]DADOS (OCULTAR)'!$Q$3:$S$136,3,0),"")</f>
        <v>9767633000870</v>
      </c>
      <c r="B124" s="4" t="str">
        <f>'[1]TCE - ANEXO IV - Preencher'!C133</f>
        <v>UPA TORRÕES - CG Nº 009/2022</v>
      </c>
      <c r="C124" s="4" t="str">
        <f>'[1]TCE - ANEXO IV - Preencher'!E133</f>
        <v>3.99 - Outras despesas com Material de Consumo</v>
      </c>
      <c r="D124" s="3">
        <f>'[1]TCE - ANEXO IV - Preencher'!F133</f>
        <v>24556839000179</v>
      </c>
      <c r="E124" s="5" t="str">
        <f>'[1]TCE - ANEXO IV - Preencher'!G133</f>
        <v>ARMZEM COMERCAL NOVO LAR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14065</v>
      </c>
      <c r="I124" s="6">
        <f>IF('[1]TCE - ANEXO IV - Preencher'!K133="","",'[1]TCE - ANEXO IV - Preencher'!K133)</f>
        <v>46073</v>
      </c>
      <c r="J124" s="5" t="str">
        <f>'[1]TCE - ANEXO IV - Preencher'!L133</f>
        <v>26260224556839000179550010000140651568117024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1208.5999999999999</v>
      </c>
    </row>
    <row r="125" spans="1:12" s="8" customFormat="1" ht="19.5" customHeight="1" x14ac:dyDescent="0.2">
      <c r="A125" s="3">
        <f>IFERROR(VLOOKUP(B125,'[1]DADOS (OCULTAR)'!$Q$3:$S$136,3,0),"")</f>
        <v>9767633000870</v>
      </c>
      <c r="B125" s="4" t="str">
        <f>'[1]TCE - ANEXO IV - Preencher'!C134</f>
        <v>UPA TORRÕES - CG Nº 009/2022</v>
      </c>
      <c r="C125" s="4" t="str">
        <f>'[1]TCE - ANEXO IV - Preencher'!E134</f>
        <v>3.99 - Outras despesas com Material de Consumo</v>
      </c>
      <c r="D125" s="3">
        <f>'[1]TCE - ANEXO IV - Preencher'!F134</f>
        <v>51413651000144</v>
      </c>
      <c r="E125" s="5" t="str">
        <f>'[1]TCE - ANEXO IV - Preencher'!G134</f>
        <v>PROSPEQTUS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1683</v>
      </c>
      <c r="I125" s="6">
        <f>IF('[1]TCE - ANEXO IV - Preencher'!K134="","",'[1]TCE - ANEXO IV - Preencher'!K134)</f>
        <v>46079</v>
      </c>
      <c r="J125" s="5" t="str">
        <f>'[1]TCE - ANEXO IV - Preencher'!L134</f>
        <v>26260251413651000144550010000016831209948491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832.22</v>
      </c>
    </row>
    <row r="126" spans="1:12" s="8" customFormat="1" ht="19.5" customHeight="1" x14ac:dyDescent="0.2">
      <c r="A126" s="3">
        <f>IFERROR(VLOOKUP(B126,'[1]DADOS (OCULTAR)'!$Q$3:$S$136,3,0),"")</f>
        <v>9767633000870</v>
      </c>
      <c r="B126" s="4" t="str">
        <f>'[1]TCE - ANEXO IV - Preencher'!C135</f>
        <v>UPA TORRÕES - CG Nº 009/2022</v>
      </c>
      <c r="C126" s="4" t="str">
        <f>'[1]TCE - ANEXO IV - Preencher'!E135</f>
        <v>6 - Equipamento e Material Permanente</v>
      </c>
      <c r="D126" s="3">
        <f>'[1]TCE - ANEXO IV - Preencher'!F135</f>
        <v>42255610000186</v>
      </c>
      <c r="E126" s="5" t="str">
        <f>'[1]TCE - ANEXO IV - Preencher'!G135</f>
        <v>REBECA DOS SANTOS VELOSO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7</v>
      </c>
      <c r="I126" s="6">
        <f>IF('[1]TCE - ANEXO IV - Preencher'!K135="","",'[1]TCE - ANEXO IV - Preencher'!K135)</f>
        <v>46076</v>
      </c>
      <c r="J126" s="5" t="str">
        <f>'[1]TCE - ANEXO IV - Preencher'!L135</f>
        <v>26260242255610000186550010000000071299395469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1716</v>
      </c>
    </row>
    <row r="127" spans="1:12" s="8" customFormat="1" ht="19.5" customHeight="1" x14ac:dyDescent="0.2">
      <c r="A127" s="3">
        <f>IFERROR(VLOOKUP(B127,'[1]DADOS (OCULTAR)'!$Q$3:$S$136,3,0),"")</f>
        <v>9767633000870</v>
      </c>
      <c r="B127" s="4" t="str">
        <f>'[1]TCE - ANEXO IV - Preencher'!C136</f>
        <v>UPA TORRÕES - CG Nº 009/2022</v>
      </c>
      <c r="C127" s="4" t="str">
        <f>'[1]TCE - ANEXO IV - Preencher'!E136</f>
        <v>6 - Equipamento e Material Permanente</v>
      </c>
      <c r="D127" s="3">
        <f>'[1]TCE - ANEXO IV - Preencher'!F136</f>
        <v>36377805000104</v>
      </c>
      <c r="E127" s="5" t="str">
        <f>'[1]TCE - ANEXO IV - Preencher'!G136</f>
        <v>J.A MATERIAL MÉDICO E HOSPITALAR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865</v>
      </c>
      <c r="I127" s="6">
        <f>IF('[1]TCE - ANEXO IV - Preencher'!K136="","",'[1]TCE - ANEXO IV - Preencher'!K136)</f>
        <v>46081</v>
      </c>
      <c r="J127" s="5" t="str">
        <f>'[1]TCE - ANEXO IV - Preencher'!L136</f>
        <v>26260236377805000104550010000008651289100000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2950</v>
      </c>
    </row>
    <row r="128" spans="1:12" s="8" customFormat="1" ht="19.5" customHeight="1" x14ac:dyDescent="0.2">
      <c r="A128" s="3">
        <f>IFERROR(VLOOKUP(B128,'[1]DADOS (OCULTAR)'!$Q$3:$S$136,3,0),"")</f>
        <v>9767633000870</v>
      </c>
      <c r="B128" s="4" t="str">
        <f>'[1]TCE - ANEXO IV - Preencher'!C137</f>
        <v>UPA TORRÕES - CG Nº 009/2022</v>
      </c>
      <c r="C128" s="4" t="str">
        <f>'[1]TCE - ANEXO IV - Preencher'!E137</f>
        <v xml:space="preserve">3.8 - Uniformes, Tecidos e Aviamentos </v>
      </c>
      <c r="D128" s="3">
        <f>'[1]TCE - ANEXO IV - Preencher'!F137</f>
        <v>29342388000190</v>
      </c>
      <c r="E128" s="5" t="str">
        <f>'[1]TCE - ANEXO IV - Preencher'!G137</f>
        <v>EXPRESSO LOGISTICA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653</v>
      </c>
      <c r="I128" s="6">
        <f>IF('[1]TCE - ANEXO IV - Preencher'!K137="","",'[1]TCE - ANEXO IV - Preencher'!K137)</f>
        <v>46058</v>
      </c>
      <c r="J128" s="5" t="str">
        <f>'[1]TCE - ANEXO IV - Preencher'!L137</f>
        <v>26260229342388000190550010000006531137796807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5530</v>
      </c>
    </row>
    <row r="129" spans="1:12" s="8" customFormat="1" ht="19.5" customHeight="1" x14ac:dyDescent="0.2">
      <c r="A129" s="3">
        <f>IFERROR(VLOOKUP(B129,'[1]DADOS (OCULTAR)'!$Q$3:$S$136,3,0),"")</f>
        <v>9767633000870</v>
      </c>
      <c r="B129" s="4" t="str">
        <f>'[1]TCE - ANEXO IV - Preencher'!C138</f>
        <v>UPA TORRÕES - CG Nº 009/2022</v>
      </c>
      <c r="C129" s="4" t="str">
        <f>'[1]TCE - ANEXO IV - Preencher'!E138</f>
        <v xml:space="preserve">3.8 - Uniformes, Tecidos e Aviamentos </v>
      </c>
      <c r="D129" s="3">
        <f>'[1]TCE - ANEXO IV - Preencher'!F138</f>
        <v>64980010000113</v>
      </c>
      <c r="E129" s="5" t="str">
        <f>'[1]TCE - ANEXO IV - Preencher'!G138</f>
        <v>P.B PERREIRA DE SOUZA CONFECÇÕES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3</v>
      </c>
      <c r="I129" s="6">
        <f>IF('[1]TCE - ANEXO IV - Preencher'!K138="","",'[1]TCE - ANEXO IV - Preencher'!K138)</f>
        <v>46065</v>
      </c>
      <c r="J129" s="5" t="str">
        <f>'[1]TCE - ANEXO IV - Preencher'!L138</f>
        <v>26260264980010000113550010000000031020396012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34268.400000000001</v>
      </c>
    </row>
    <row r="130" spans="1:12" s="8" customFormat="1" ht="19.5" customHeight="1" x14ac:dyDescent="0.2">
      <c r="A130" s="3">
        <f>IFERROR(VLOOKUP(B130,'[1]DADOS (OCULTAR)'!$Q$3:$S$136,3,0),"")</f>
        <v>9767633000870</v>
      </c>
      <c r="B130" s="4" t="str">
        <f>'[1]TCE - ANEXO IV - Preencher'!C139</f>
        <v>UPA TORRÕES - CG Nº 009/2022</v>
      </c>
      <c r="C130" s="4" t="str">
        <f>'[1]TCE - ANEXO IV - Preencher'!E139</f>
        <v xml:space="preserve">3.8 - Uniformes, Tecidos e Aviamentos </v>
      </c>
      <c r="D130" s="3">
        <f>'[1]TCE - ANEXO IV - Preencher'!F139</f>
        <v>39953513000152</v>
      </c>
      <c r="E130" s="5" t="str">
        <f>'[1]TCE - ANEXO IV - Preencher'!G139</f>
        <v>COMERCIAL RECIFE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519</v>
      </c>
      <c r="I130" s="6">
        <f>IF('[1]TCE - ANEXO IV - Preencher'!K139="","",'[1]TCE - ANEXO IV - Preencher'!K139)</f>
        <v>46055</v>
      </c>
      <c r="J130" s="5" t="str">
        <f>'[1]TCE - ANEXO IV - Preencher'!L139</f>
        <v>26260239953513000152550010000005191100005197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272.39999999999998</v>
      </c>
    </row>
    <row r="131" spans="1:12" s="8" customFormat="1" ht="19.5" customHeight="1" x14ac:dyDescent="0.2">
      <c r="A131" s="3">
        <f>IFERROR(VLOOKUP(B131,'[1]DADOS (OCULTAR)'!$Q$3:$S$136,3,0),"")</f>
        <v>9767633000870</v>
      </c>
      <c r="B131" s="4" t="str">
        <f>'[1]TCE - ANEXO IV - Preencher'!C140</f>
        <v>UPA TORRÕES - CG Nº 009/2022</v>
      </c>
      <c r="C131" s="4" t="str">
        <f>'[1]TCE - ANEXO IV - Preencher'!E140</f>
        <v xml:space="preserve">3.8 - Uniformes, Tecidos e Aviamentos </v>
      </c>
      <c r="D131" s="3">
        <f>'[1]TCE - ANEXO IV - Preencher'!F140</f>
        <v>4402515000179</v>
      </c>
      <c r="E131" s="5" t="str">
        <f>'[1]TCE - ANEXO IV - Preencher'!G140</f>
        <v>E.M. DE MOURA COMERCIAL-ME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7040</v>
      </c>
      <c r="I131" s="6">
        <f>IF('[1]TCE - ANEXO IV - Preencher'!K140="","",'[1]TCE - ANEXO IV - Preencher'!K140)</f>
        <v>46066</v>
      </c>
      <c r="J131" s="5" t="str">
        <f>'[1]TCE - ANEXO IV - Preencher'!L140</f>
        <v>26260204402515000179550010000070401126806496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236</v>
      </c>
    </row>
    <row r="132" spans="1:12" s="8" customFormat="1" ht="19.5" customHeight="1" x14ac:dyDescent="0.2">
      <c r="A132" s="3">
        <f>IFERROR(VLOOKUP(B132,'[1]DADOS (OCULTAR)'!$Q$3:$S$136,3,0),"")</f>
        <v>9767633000870</v>
      </c>
      <c r="B132" s="4" t="str">
        <f>'[1]TCE - ANEXO IV - Preencher'!C141</f>
        <v>UPA TORRÕES - CG Nº 009/2022</v>
      </c>
      <c r="C132" s="4" t="str">
        <f>'[1]TCE - ANEXO IV - Preencher'!E141</f>
        <v xml:space="preserve">3.8 - Uniformes, Tecidos e Aviamentos </v>
      </c>
      <c r="D132" s="3">
        <f>'[1]TCE - ANEXO IV - Preencher'!F141</f>
        <v>51413651000144</v>
      </c>
      <c r="E132" s="5" t="str">
        <f>'[1]TCE - ANEXO IV - Preencher'!G141</f>
        <v>PROSPEQTUS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1684</v>
      </c>
      <c r="I132" s="6">
        <f>IF('[1]TCE - ANEXO IV - Preencher'!K141="","",'[1]TCE - ANEXO IV - Preencher'!K141)</f>
        <v>46079</v>
      </c>
      <c r="J132" s="5" t="str">
        <f>'[1]TCE - ANEXO IV - Preencher'!L141</f>
        <v>26260251413651000144550010000016841500022815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147.41999999999999</v>
      </c>
    </row>
    <row r="133" spans="1:12" s="8" customFormat="1" ht="19.5" customHeight="1" x14ac:dyDescent="0.2">
      <c r="A133" s="3">
        <f>IFERROR(VLOOKUP(B133,'[1]DADOS (OCULTAR)'!$Q$3:$S$136,3,0),"")</f>
        <v>9767633000870</v>
      </c>
      <c r="B133" s="4" t="str">
        <f>'[1]TCE - ANEXO IV - Preencher'!C142</f>
        <v>UPA TORRÕES - CG Nº 009/2022</v>
      </c>
      <c r="C133" s="4" t="str">
        <f>'[1]TCE - ANEXO IV - Preencher'!E142</f>
        <v>3.99 - Outras despesas com Material de Consumo</v>
      </c>
      <c r="D133" s="3">
        <f>'[1]TCE - ANEXO IV - Preencher'!F142</f>
        <v>24073694000155</v>
      </c>
      <c r="E133" s="5" t="str">
        <f>'[1]TCE - ANEXO IV - Preencher'!G142</f>
        <v>NAGEM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271190</v>
      </c>
      <c r="I133" s="6">
        <f>IF('[1]TCE - ANEXO IV - Preencher'!K142="","",'[1]TCE - ANEXO IV - Preencher'!K142)</f>
        <v>46052</v>
      </c>
      <c r="J133" s="5" t="str">
        <f>'[1]TCE - ANEXO IV - Preencher'!L142</f>
        <v>26260124073694000155550020002711901000683126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137.16</v>
      </c>
    </row>
    <row r="134" spans="1:12" s="8" customFormat="1" ht="19.5" customHeight="1" x14ac:dyDescent="0.2">
      <c r="A134" s="3">
        <f>IFERROR(VLOOKUP(B134,'[1]DADOS (OCULTAR)'!$Q$3:$S$136,3,0),"")</f>
        <v>9767633000870</v>
      </c>
      <c r="B134" s="4" t="str">
        <f>'[1]TCE - ANEXO IV - Preencher'!C143</f>
        <v>UPA TORRÕES - CG Nº 009/2022</v>
      </c>
      <c r="C134" s="4" t="str">
        <f>'[1]TCE - ANEXO IV - Preencher'!E143</f>
        <v>3.99 - Outras despesas com Material de Consumo</v>
      </c>
      <c r="D134" s="3">
        <f>'[1]TCE - ANEXO IV - Preencher'!F143</f>
        <v>24556839000179</v>
      </c>
      <c r="E134" s="5" t="str">
        <f>'[1]TCE - ANEXO IV - Preencher'!G143</f>
        <v>ARMZEM COMERCAL NOVO LAR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14066</v>
      </c>
      <c r="I134" s="6">
        <f>IF('[1]TCE - ANEXO IV - Preencher'!K143="","",'[1]TCE - ANEXO IV - Preencher'!K143)</f>
        <v>46073</v>
      </c>
      <c r="J134" s="5" t="str">
        <f>'[1]TCE - ANEXO IV - Preencher'!L143</f>
        <v>26260224556839000179550010000140661220022815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459.8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>
        <f>IFERROR(VLOOKUP(B141,'[1]DADOS (OCULTAR)'!$Q$3:$S$136,3,0),"")</f>
        <v>9767633000870</v>
      </c>
      <c r="B141" s="4" t="str">
        <f>'[1]TCE - ANEXO IV - Preencher'!C150</f>
        <v>UPA TORRÕES - CG Nº 009/2022</v>
      </c>
      <c r="C141" s="4" t="str">
        <f>'[1]TCE - ANEXO IV - Preencher'!E150</f>
        <v xml:space="preserve">5.25 - Serviços Bancários </v>
      </c>
      <c r="D141" s="3">
        <f>'[1]TCE - ANEXO IV - Preencher'!F150</f>
        <v>360305000104</v>
      </c>
      <c r="E141" s="5" t="str">
        <f>'[1]TCE - ANEXO IV - Preencher'!G150</f>
        <v xml:space="preserve">CAIXA ECONOMICA FEDERAL </v>
      </c>
      <c r="F141" s="5" t="str">
        <f>'[1]TCE - ANEXO IV - Preencher'!H150</f>
        <v>S</v>
      </c>
      <c r="G141" s="5" t="str">
        <f>'[1]TCE - ANEXO IV - Preencher'!I150</f>
        <v>N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>2611606</v>
      </c>
      <c r="L141" s="7">
        <f>'[1]TCE - ANEXO IV - Preencher'!N150</f>
        <v>258</v>
      </c>
    </row>
    <row r="142" spans="1:12" s="8" customFormat="1" ht="19.5" customHeight="1" x14ac:dyDescent="0.2">
      <c r="A142" s="3">
        <f>IFERROR(VLOOKUP(B142,'[1]DADOS (OCULTAR)'!$Q$3:$S$136,3,0),"")</f>
        <v>9767633000870</v>
      </c>
      <c r="B142" s="4" t="str">
        <f>'[1]TCE - ANEXO IV - Preencher'!C151</f>
        <v>UPA TORRÕES - CG Nº 009/2022</v>
      </c>
      <c r="C142" s="4" t="str">
        <f>'[1]TCE - ANEXO IV - Preencher'!E151</f>
        <v xml:space="preserve">5.25 - Serviços Bancários </v>
      </c>
      <c r="D142" s="3">
        <f>'[1]TCE - ANEXO IV - Preencher'!F151</f>
        <v>60701190000104</v>
      </c>
      <c r="E142" s="5" t="str">
        <f>'[1]TCE - ANEXO IV - Preencher'!G151</f>
        <v>BANCO ITAU 98912-9</v>
      </c>
      <c r="F142" s="5" t="str">
        <f>'[1]TCE - ANEXO IV - Preencher'!H151</f>
        <v>S</v>
      </c>
      <c r="G142" s="5" t="str">
        <f>'[1]TCE - ANEXO IV - Preencher'!I151</f>
        <v>N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>2611606</v>
      </c>
      <c r="L142" s="7">
        <f>'[1]TCE - ANEXO IV - Preencher'!N151</f>
        <v>87</v>
      </c>
    </row>
    <row r="143" spans="1:12" s="8" customFormat="1" ht="19.5" customHeight="1" x14ac:dyDescent="0.2">
      <c r="A143" s="3">
        <f>IFERROR(VLOOKUP(B143,'[1]DADOS (OCULTAR)'!$Q$3:$S$136,3,0),"")</f>
        <v>9767633000870</v>
      </c>
      <c r="B143" s="4" t="str">
        <f>'[1]TCE - ANEXO IV - Preencher'!C152</f>
        <v>UPA TORRÕES - CG Nº 009/2022</v>
      </c>
      <c r="C143" s="4" t="str">
        <f>'[1]TCE - ANEXO IV - Preencher'!E152</f>
        <v xml:space="preserve">5.25 - Serviços Bancários </v>
      </c>
      <c r="D143" s="3">
        <f>'[1]TCE - ANEXO IV - Preencher'!F152</f>
        <v>360305000104</v>
      </c>
      <c r="E143" s="5" t="str">
        <f>'[1]TCE - ANEXO IV - Preencher'!G152</f>
        <v xml:space="preserve">CAIXA ECONOMICA FEDERAL </v>
      </c>
      <c r="F143" s="5" t="str">
        <f>'[1]TCE - ANEXO IV - Preencher'!H152</f>
        <v>S</v>
      </c>
      <c r="G143" s="5" t="str">
        <f>'[1]TCE - ANEXO IV - Preencher'!I152</f>
        <v>N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>2611606</v>
      </c>
      <c r="L143" s="7">
        <f>'[1]TCE - ANEXO IV - Preencher'!N152</f>
        <v>108</v>
      </c>
    </row>
    <row r="144" spans="1:12" s="8" customFormat="1" ht="19.5" customHeight="1" x14ac:dyDescent="0.2">
      <c r="A144" s="3">
        <f>IFERROR(VLOOKUP(B144,'[1]DADOS (OCULTAR)'!$Q$3:$S$136,3,0),"")</f>
        <v>9767633000870</v>
      </c>
      <c r="B144" s="4" t="str">
        <f>'[1]TCE - ANEXO IV - Preencher'!C153</f>
        <v>UPA TORRÕES - CG Nº 009/2022</v>
      </c>
      <c r="C144" s="4" t="str">
        <f>'[1]TCE - ANEXO IV - Preencher'!E153</f>
        <v xml:space="preserve">5.25 - Serviços Bancários </v>
      </c>
      <c r="D144" s="3">
        <f>'[1]TCE - ANEXO IV - Preencher'!F153</f>
        <v>60701190000104</v>
      </c>
      <c r="E144" s="5" t="str">
        <f>'[1]TCE - ANEXO IV - Preencher'!G153</f>
        <v>BANCO ITAU 98912-9</v>
      </c>
      <c r="F144" s="5" t="str">
        <f>'[1]TCE - ANEXO IV - Preencher'!H153</f>
        <v>S</v>
      </c>
      <c r="G144" s="5" t="str">
        <f>'[1]TCE - ANEXO IV - Preencher'!I153</f>
        <v>N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>2611606</v>
      </c>
      <c r="L144" s="7">
        <f>'[1]TCE - ANEXO IV - Preencher'!N153</f>
        <v>13.2</v>
      </c>
    </row>
    <row r="145" spans="1:12" s="8" customFormat="1" ht="19.5" customHeight="1" x14ac:dyDescent="0.2">
      <c r="A145" s="3">
        <f>IFERROR(VLOOKUP(B145,'[1]DADOS (OCULTAR)'!$Q$3:$S$136,3,0),"")</f>
        <v>9767633000870</v>
      </c>
      <c r="B145" s="4" t="str">
        <f>'[1]TCE - ANEXO IV - Preencher'!C154</f>
        <v>UPA TORRÕES - CG Nº 009/2022</v>
      </c>
      <c r="C145" s="4" t="str">
        <f>'[1]TCE - ANEXO IV - Preencher'!E154</f>
        <v>5.18 - Teledonia Fixa</v>
      </c>
      <c r="D145" s="3">
        <f>'[1]TCE - ANEXO IV - Preencher'!F154</f>
        <v>71208516016500</v>
      </c>
      <c r="E145" s="5" t="str">
        <f>'[1]TCE - ANEXO IV - Preencher'!G154</f>
        <v>ALGAR TELECOM SA</v>
      </c>
      <c r="F145" s="5" t="str">
        <f>'[1]TCE - ANEXO IV - Preencher'!H154</f>
        <v>S</v>
      </c>
      <c r="G145" s="5" t="str">
        <f>'[1]TCE - ANEXO IV - Preencher'!I154</f>
        <v>N</v>
      </c>
      <c r="H145" s="5" t="str">
        <f>'[1]TCE - ANEXO IV - Preencher'!J154</f>
        <v>533596482</v>
      </c>
      <c r="I145" s="6">
        <f>IF('[1]TCE - ANEXO IV - Preencher'!K154="","",'[1]TCE - ANEXO IV - Preencher'!K154)</f>
        <v>46084</v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>2611606</v>
      </c>
      <c r="L145" s="7">
        <f>'[1]TCE - ANEXO IV - Preencher'!N154</f>
        <v>562.76</v>
      </c>
    </row>
    <row r="146" spans="1:12" s="8" customFormat="1" ht="19.5" customHeight="1" x14ac:dyDescent="0.2">
      <c r="A146" s="3">
        <f>IFERROR(VLOOKUP(B146,'[1]DADOS (OCULTAR)'!$Q$3:$S$136,3,0),"")</f>
        <v>9767633000870</v>
      </c>
      <c r="B146" s="4" t="str">
        <f>'[1]TCE - ANEXO IV - Preencher'!C155</f>
        <v>UPA TORRÕES - CG Nº 009/2022</v>
      </c>
      <c r="C146" s="4" t="str">
        <f>'[1]TCE - ANEXO IV - Preencher'!E155</f>
        <v>5.13 - Água e Esgoto</v>
      </c>
      <c r="D146" s="3">
        <f>'[1]TCE - ANEXO IV - Preencher'!F155</f>
        <v>9769035000164</v>
      </c>
      <c r="E146" s="5" t="str">
        <f>'[1]TCE - ANEXO IV - Preencher'!G155</f>
        <v>COMPANHIA PERNAMBUCANA DE SANEAMENTO</v>
      </c>
      <c r="F146" s="5" t="str">
        <f>'[1]TCE - ANEXO IV - Preencher'!H155</f>
        <v>S</v>
      </c>
      <c r="G146" s="5" t="str">
        <f>'[1]TCE - ANEXO IV - Preencher'!I155</f>
        <v>N</v>
      </c>
      <c r="H146" s="5" t="str">
        <f>'[1]TCE - ANEXO IV - Preencher'!J155</f>
        <v>02/2026</v>
      </c>
      <c r="I146" s="6">
        <f>IF('[1]TCE - ANEXO IV - Preencher'!K155="","",'[1]TCE - ANEXO IV - Preencher'!K155)</f>
        <v>46096</v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>2611606</v>
      </c>
      <c r="L146" s="7">
        <f>'[1]TCE - ANEXO IV - Preencher'!N155</f>
        <v>9286.56</v>
      </c>
    </row>
    <row r="147" spans="1:12" s="8" customFormat="1" ht="19.5" customHeight="1" x14ac:dyDescent="0.2">
      <c r="A147" s="3">
        <f>IFERROR(VLOOKUP(B147,'[1]DADOS (OCULTAR)'!$Q$3:$S$136,3,0),"")</f>
        <v>9767633000870</v>
      </c>
      <c r="B147" s="4" t="str">
        <f>'[1]TCE - ANEXO IV - Preencher'!C156</f>
        <v>UPA TORRÕES - CG Nº 009/2022</v>
      </c>
      <c r="C147" s="4" t="str">
        <f>'[1]TCE - ANEXO IV - Preencher'!E156</f>
        <v>5.12 - Energia Elétrica</v>
      </c>
      <c r="D147" s="3">
        <f>'[1]TCE - ANEXO IV - Preencher'!F156</f>
        <v>10835932000108</v>
      </c>
      <c r="E147" s="5" t="str">
        <f>'[1]TCE - ANEXO IV - Preencher'!G156</f>
        <v>COMPANHIA ENERGETICA PERNAMBUCANA</v>
      </c>
      <c r="F147" s="5" t="str">
        <f>'[1]TCE - ANEXO IV - Preencher'!H156</f>
        <v>S</v>
      </c>
      <c r="G147" s="5" t="str">
        <f>'[1]TCE - ANEXO IV - Preencher'!I156</f>
        <v>S</v>
      </c>
      <c r="H147" s="5" t="str">
        <f>'[1]TCE - ANEXO IV - Preencher'!J156</f>
        <v>402203659</v>
      </c>
      <c r="I147" s="6">
        <f>IF('[1]TCE - ANEXO IV - Preencher'!K156="","",'[1]TCE - ANEXO IV - Preencher'!K156)</f>
        <v>46093</v>
      </c>
      <c r="J147" s="5" t="str">
        <f>'[1]TCE - ANEXO IV - Preencher'!L156</f>
        <v>26260310835932000108660004022036591083101750</v>
      </c>
      <c r="K147" s="5" t="str">
        <f>IF(F147="B",LEFT('[1]TCE - ANEXO IV - Preencher'!M156,2),IF(F147="S",LEFT('[1]TCE - ANEXO IV - Preencher'!M156,7),IF('[1]TCE - ANEXO IV - Preencher'!H156="","")))</f>
        <v>2611606</v>
      </c>
      <c r="L147" s="7">
        <f>'[1]TCE - ANEXO IV - Preencher'!N156</f>
        <v>17930.12</v>
      </c>
    </row>
    <row r="148" spans="1:12" s="8" customFormat="1" ht="19.5" customHeight="1" x14ac:dyDescent="0.2">
      <c r="A148" s="3">
        <f>IFERROR(VLOOKUP(B148,'[1]DADOS (OCULTAR)'!$Q$3:$S$136,3,0),"")</f>
        <v>9767633000870</v>
      </c>
      <c r="B148" s="4" t="str">
        <f>'[1]TCE - ANEXO IV - Preencher'!C157</f>
        <v>UPA TORRÕES - CG Nº 009/2022</v>
      </c>
      <c r="C148" s="4" t="str">
        <f>'[1]TCE - ANEXO IV - Preencher'!E157</f>
        <v>5.3 - Locação de Máquinas e Equipamentos</v>
      </c>
      <c r="D148" s="3">
        <f>'[1]TCE - ANEXO IV - Preencher'!F157</f>
        <v>22400267000109</v>
      </c>
      <c r="E148" s="5" t="str">
        <f>'[1]TCE - ANEXO IV - Preencher'!G157</f>
        <v>ACAO SERVICOS TELECOM LTDA</v>
      </c>
      <c r="F148" s="5" t="str">
        <f>'[1]TCE - ANEXO IV - Preencher'!H157</f>
        <v>S</v>
      </c>
      <c r="G148" s="5" t="str">
        <f>'[1]TCE - ANEXO IV - Preencher'!I157</f>
        <v>N</v>
      </c>
      <c r="H148" s="5" t="str">
        <f>'[1]TCE - ANEXO IV - Preencher'!J157</f>
        <v>06032026</v>
      </c>
      <c r="I148" s="6">
        <f>IF('[1]TCE - ANEXO IV - Preencher'!K157="","",'[1]TCE - ANEXO IV - Preencher'!K157)</f>
        <v>46090</v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>2611606</v>
      </c>
      <c r="L148" s="7">
        <f>'[1]TCE - ANEXO IV - Preencher'!N157</f>
        <v>3181.08</v>
      </c>
    </row>
    <row r="149" spans="1:12" s="8" customFormat="1" ht="19.5" customHeight="1" x14ac:dyDescent="0.2">
      <c r="A149" s="3">
        <f>IFERROR(VLOOKUP(B149,'[1]DADOS (OCULTAR)'!$Q$3:$S$136,3,0),"")</f>
        <v>9767633000870</v>
      </c>
      <c r="B149" s="4" t="str">
        <f>'[1]TCE - ANEXO IV - Preencher'!C158</f>
        <v>UPA TORRÕES - CG Nº 009/2022</v>
      </c>
      <c r="C149" s="4" t="str">
        <f>'[1]TCE - ANEXO IV - Preencher'!E158</f>
        <v>5.3 - Locação de Máquinas e Equipamentos</v>
      </c>
      <c r="D149" s="3">
        <f>'[1]TCE - ANEXO IV - Preencher'!F158</f>
        <v>14543772000184</v>
      </c>
      <c r="E149" s="5" t="str">
        <f>'[1]TCE - ANEXO IV - Preencher'!G158</f>
        <v>BRAVO LOCACAO DE MAQUINAS E EQUIPAMENTOS LTDA</v>
      </c>
      <c r="F149" s="5" t="str">
        <f>'[1]TCE - ANEXO IV - Preencher'!H158</f>
        <v>S</v>
      </c>
      <c r="G149" s="5" t="str">
        <f>'[1]TCE - ANEXO IV - Preencher'!I158</f>
        <v>N</v>
      </c>
      <c r="H149" s="5" t="str">
        <f>'[1]TCE - ANEXO IV - Preencher'!J158</f>
        <v>13005</v>
      </c>
      <c r="I149" s="6">
        <f>IF('[1]TCE - ANEXO IV - Preencher'!K158="","",'[1]TCE - ANEXO IV - Preencher'!K158)</f>
        <v>46083</v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>2607901</v>
      </c>
      <c r="L149" s="7">
        <f>'[1]TCE - ANEXO IV - Preencher'!N158</f>
        <v>1000</v>
      </c>
    </row>
    <row r="150" spans="1:12" s="8" customFormat="1" ht="19.5" customHeight="1" x14ac:dyDescent="0.2">
      <c r="A150" s="3">
        <f>IFERROR(VLOOKUP(B150,'[1]DADOS (OCULTAR)'!$Q$3:$S$136,3,0),"")</f>
        <v>9767633000870</v>
      </c>
      <c r="B150" s="4" t="str">
        <f>'[1]TCE - ANEXO IV - Preencher'!C159</f>
        <v>UPA TORRÕES - CG Nº 009/2022</v>
      </c>
      <c r="C150" s="4" t="str">
        <f>'[1]TCE - ANEXO IV - Preencher'!E159</f>
        <v>5.3 - Locação de Máquinas e Equipamentos</v>
      </c>
      <c r="D150" s="3">
        <f>'[1]TCE - ANEXO IV - Preencher'!F159</f>
        <v>26081685000131</v>
      </c>
      <c r="E150" s="5" t="str">
        <f>'[1]TCE - ANEXO IV - Preencher'!G159</f>
        <v>CG REFRIGERACOES LTDA</v>
      </c>
      <c r="F150" s="5" t="str">
        <f>'[1]TCE - ANEXO IV - Preencher'!H159</f>
        <v>S</v>
      </c>
      <c r="G150" s="5" t="str">
        <f>'[1]TCE - ANEXO IV - Preencher'!I159</f>
        <v>N</v>
      </c>
      <c r="H150" s="5" t="str">
        <f>'[1]TCE - ANEXO IV - Preencher'!J159</f>
        <v>31186</v>
      </c>
      <c r="I150" s="6">
        <f>IF('[1]TCE - ANEXO IV - Preencher'!K159="","",'[1]TCE - ANEXO IV - Preencher'!K159)</f>
        <v>46086</v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>2611606</v>
      </c>
      <c r="L150" s="7">
        <f>'[1]TCE - ANEXO IV - Preencher'!N159</f>
        <v>2280.6999999999998</v>
      </c>
    </row>
    <row r="151" spans="1:12" s="8" customFormat="1" ht="19.5" customHeight="1" x14ac:dyDescent="0.2">
      <c r="A151" s="3">
        <f>IFERROR(VLOOKUP(B151,'[1]DADOS (OCULTAR)'!$Q$3:$S$136,3,0),"")</f>
        <v>9767633000870</v>
      </c>
      <c r="B151" s="4" t="str">
        <f>'[1]TCE - ANEXO IV - Preencher'!C160</f>
        <v>UPA TORRÕES - CG Nº 009/2022</v>
      </c>
      <c r="C151" s="4" t="str">
        <f>'[1]TCE - ANEXO IV - Preencher'!E160</f>
        <v>5.3 - Locação de Máquinas e Equipamentos</v>
      </c>
      <c r="D151" s="3">
        <f>'[1]TCE - ANEXO IV - Preencher'!F160</f>
        <v>331788002405</v>
      </c>
      <c r="E151" s="5" t="str">
        <f>'[1]TCE - ANEXO IV - Preencher'!G160</f>
        <v>AIR LIQUIDE BRASIL LTDA</v>
      </c>
      <c r="F151" s="5" t="str">
        <f>'[1]TCE - ANEXO IV - Preencher'!H160</f>
        <v>S</v>
      </c>
      <c r="G151" s="5" t="str">
        <f>'[1]TCE - ANEXO IV - Preencher'!I160</f>
        <v>N</v>
      </c>
      <c r="H151" s="5" t="str">
        <f>'[1]TCE - ANEXO IV - Preencher'!J160</f>
        <v>59034</v>
      </c>
      <c r="I151" s="6">
        <f>IF('[1]TCE - ANEXO IV - Preencher'!K160="","",'[1]TCE - ANEXO IV - Preencher'!K160)</f>
        <v>46079</v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>2602902</v>
      </c>
      <c r="L151" s="7">
        <f>'[1]TCE - ANEXO IV - Preencher'!N160</f>
        <v>6328.04</v>
      </c>
    </row>
    <row r="152" spans="1:12" s="8" customFormat="1" ht="19.5" customHeight="1" x14ac:dyDescent="0.2">
      <c r="A152" s="3">
        <f>IFERROR(VLOOKUP(B152,'[1]DADOS (OCULTAR)'!$Q$3:$S$136,3,0),"")</f>
        <v>9767633000870</v>
      </c>
      <c r="B152" s="4" t="str">
        <f>'[1]TCE - ANEXO IV - Preencher'!C161</f>
        <v>UPA TORRÕES - CG Nº 009/2022</v>
      </c>
      <c r="C152" s="4" t="str">
        <f>'[1]TCE - ANEXO IV - Preencher'!E161</f>
        <v>5.3 - Locação de Máquinas e Equipamentos</v>
      </c>
      <c r="D152" s="3">
        <f>'[1]TCE - ANEXO IV - Preencher'!F161</f>
        <v>59105999000186</v>
      </c>
      <c r="E152" s="5" t="str">
        <f>'[1]TCE - ANEXO IV - Preencher'!G161</f>
        <v>WHIRLPOOL SA</v>
      </c>
      <c r="F152" s="5" t="str">
        <f>'[1]TCE - ANEXO IV - Preencher'!H161</f>
        <v>S</v>
      </c>
      <c r="G152" s="5" t="str">
        <f>'[1]TCE - ANEXO IV - Preencher'!I161</f>
        <v>N</v>
      </c>
      <c r="H152" s="5" t="str">
        <f>'[1]TCE - ANEXO IV - Preencher'!J161</f>
        <v>3000088510</v>
      </c>
      <c r="I152" s="6" t="str">
        <f>IF('[1]TCE - ANEXO IV - Preencher'!K161="","",'[1]TCE - ANEXO IV - Preencher'!K161)</f>
        <v>10/02/2026</v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>3550308</v>
      </c>
      <c r="L152" s="7">
        <f>'[1]TCE - ANEXO IV - Preencher'!N161</f>
        <v>198.39</v>
      </c>
    </row>
    <row r="153" spans="1:12" s="8" customFormat="1" ht="19.5" customHeight="1" x14ac:dyDescent="0.2">
      <c r="A153" s="3">
        <f>IFERROR(VLOOKUP(B153,'[1]DADOS (OCULTAR)'!$Q$3:$S$136,3,0),"")</f>
        <v>9767633000870</v>
      </c>
      <c r="B153" s="4" t="str">
        <f>'[1]TCE - ANEXO IV - Preencher'!C162</f>
        <v>UPA TORRÕES - CG Nº 009/2022</v>
      </c>
      <c r="C153" s="4" t="str">
        <f>'[1]TCE - ANEXO IV - Preencher'!E162</f>
        <v>5.3 - Locação de Máquinas e Equipamentos</v>
      </c>
      <c r="D153" s="3">
        <f>'[1]TCE - ANEXO IV - Preencher'!F162</f>
        <v>43559107000187</v>
      </c>
      <c r="E153" s="5" t="str">
        <f>'[1]TCE - ANEXO IV - Preencher'!G162</f>
        <v>SARAH LIMA GUSMAO NERES EPP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133</v>
      </c>
      <c r="I153" s="6">
        <f>IF('[1]TCE - ANEXO IV - Preencher'!K162="","",'[1]TCE - ANEXO IV - Preencher'!K162)</f>
        <v>46091</v>
      </c>
      <c r="J153" s="5" t="str">
        <f>'[1]TCE - ANEXO IV - Preencher'!L162</f>
        <v>26116062243559107000187000000000013326030798917225</v>
      </c>
      <c r="K153" s="5" t="str">
        <f>IF(F153="B",LEFT('[1]TCE - ANEXO IV - Preencher'!M162,2),IF(F153="S",LEFT('[1]TCE - ANEXO IV - Preencher'!M162,7),IF('[1]TCE - ANEXO IV - Preencher'!H162="","")))</f>
        <v>2611606</v>
      </c>
      <c r="L153" s="7">
        <f>'[1]TCE - ANEXO IV - Preencher'!N162</f>
        <v>5910</v>
      </c>
    </row>
    <row r="154" spans="1:12" s="8" customFormat="1" ht="19.5" customHeight="1" x14ac:dyDescent="0.2">
      <c r="A154" s="3">
        <f>IFERROR(VLOOKUP(B154,'[1]DADOS (OCULTAR)'!$Q$3:$S$136,3,0),"")</f>
        <v>9767633000870</v>
      </c>
      <c r="B154" s="4" t="str">
        <f>'[1]TCE - ANEXO IV - Preencher'!C163</f>
        <v>UPA TORRÕES - CG Nº 009/2022</v>
      </c>
      <c r="C154" s="4" t="str">
        <f>'[1]TCE - ANEXO IV - Preencher'!E163</f>
        <v>5.3 - Locação de Máquinas e Equipamentos</v>
      </c>
      <c r="D154" s="3">
        <f>'[1]TCE - ANEXO IV - Preencher'!F163</f>
        <v>43559107000187</v>
      </c>
      <c r="E154" s="5" t="str">
        <f>'[1]TCE - ANEXO IV - Preencher'!G163</f>
        <v>SARAH LIMA GUSMAO NERES EPP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132</v>
      </c>
      <c r="I154" s="6" t="str">
        <f>IF('[1]TCE - ANEXO IV - Preencher'!K163="","",'[1]TCE - ANEXO IV - Preencher'!K163)</f>
        <v>10/03/2026</v>
      </c>
      <c r="J154" s="5" t="str">
        <f>'[1]TCE - ANEXO IV - Preencher'!L163</f>
        <v>26116062243559107000187000000000013226037447025848</v>
      </c>
      <c r="K154" s="5" t="str">
        <f>IF(F154="B",LEFT('[1]TCE - ANEXO IV - Preencher'!M163,2),IF(F154="S",LEFT('[1]TCE - ANEXO IV - Preencher'!M163,7),IF('[1]TCE - ANEXO IV - Preencher'!H163="","")))</f>
        <v>2611606</v>
      </c>
      <c r="L154" s="7">
        <f>'[1]TCE - ANEXO IV - Preencher'!N163</f>
        <v>3828.56</v>
      </c>
    </row>
    <row r="155" spans="1:12" s="8" customFormat="1" ht="19.5" customHeight="1" x14ac:dyDescent="0.2">
      <c r="A155" s="3">
        <f>IFERROR(VLOOKUP(B155,'[1]DADOS (OCULTAR)'!$Q$3:$S$136,3,0),"")</f>
        <v>9767633000870</v>
      </c>
      <c r="B155" s="4" t="str">
        <f>'[1]TCE - ANEXO IV - Preencher'!C164</f>
        <v>UPA TORRÕES - CG Nº 009/2022</v>
      </c>
      <c r="C155" s="4" t="str">
        <f>'[1]TCE - ANEXO IV - Preencher'!E164</f>
        <v>5.1 - Locação de Equipamentos Médicos-Hospitalares</v>
      </c>
      <c r="D155" s="3">
        <f>'[1]TCE - ANEXO IV - Preencher'!F164</f>
        <v>5011743000180</v>
      </c>
      <c r="E155" s="5" t="str">
        <f>'[1]TCE - ANEXO IV - Preencher'!G164</f>
        <v>ALMERI ANGELO SALVIANO DA SILVA</v>
      </c>
      <c r="F155" s="5" t="str">
        <f>'[1]TCE - ANEXO IV - Preencher'!H164</f>
        <v>S</v>
      </c>
      <c r="G155" s="5" t="str">
        <f>'[1]TCE - ANEXO IV - Preencher'!I164</f>
        <v>N</v>
      </c>
      <c r="H155" s="5" t="str">
        <f>'[1]TCE - ANEXO IV - Preencher'!J164</f>
        <v>7025</v>
      </c>
      <c r="I155" s="6" t="str">
        <f>IF('[1]TCE - ANEXO IV - Preencher'!K164="","",'[1]TCE - ANEXO IV - Preencher'!K164)</f>
        <v>19/02/2026</v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>2611606</v>
      </c>
      <c r="L155" s="7">
        <f>'[1]TCE - ANEXO IV - Preencher'!N164</f>
        <v>1800</v>
      </c>
    </row>
    <row r="156" spans="1:12" s="8" customFormat="1" ht="19.5" customHeight="1" x14ac:dyDescent="0.2">
      <c r="A156" s="3">
        <f>IFERROR(VLOOKUP(B156,'[1]DADOS (OCULTAR)'!$Q$3:$S$136,3,0),"")</f>
        <v>9767633000870</v>
      </c>
      <c r="B156" s="4" t="str">
        <f>'[1]TCE - ANEXO IV - Preencher'!C165</f>
        <v>UPA TORRÕES - CG Nº 009/2022</v>
      </c>
      <c r="C156" s="4" t="str">
        <f>'[1]TCE - ANEXO IV - Preencher'!E165</f>
        <v>5.1 - Locação de Equipamentos Médicos-Hospitalares</v>
      </c>
      <c r="D156" s="3">
        <f>'[1]TCE - ANEXO IV - Preencher'!F165</f>
        <v>24380578002041</v>
      </c>
      <c r="E156" s="5" t="str">
        <f>'[1]TCE - ANEXO IV - Preencher'!G165</f>
        <v>WHITE MARTINS GASES INDUSTRIAIS LTDA</v>
      </c>
      <c r="F156" s="5" t="str">
        <f>'[1]TCE - ANEXO IV - Preencher'!H165</f>
        <v>S</v>
      </c>
      <c r="G156" s="5" t="str">
        <f>'[1]TCE - ANEXO IV - Preencher'!I165</f>
        <v>N</v>
      </c>
      <c r="H156" s="5" t="str">
        <f>'[1]TCE - ANEXO IV - Preencher'!J165</f>
        <v>0100007766</v>
      </c>
      <c r="I156" s="6" t="str">
        <f>IF('[1]TCE - ANEXO IV - Preencher'!K165="","",'[1]TCE - ANEXO IV - Preencher'!K165)</f>
        <v>14/02/2026</v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>2607901</v>
      </c>
      <c r="L156" s="7">
        <f>'[1]TCE - ANEXO IV - Preencher'!N165</f>
        <v>3118.9</v>
      </c>
    </row>
    <row r="157" spans="1:12" s="8" customFormat="1" ht="19.5" customHeight="1" x14ac:dyDescent="0.2">
      <c r="A157" s="3">
        <f>IFERROR(VLOOKUP(B157,'[1]DADOS (OCULTAR)'!$Q$3:$S$136,3,0),"")</f>
        <v>9767633000870</v>
      </c>
      <c r="B157" s="4" t="str">
        <f>'[1]TCE - ANEXO IV - Preencher'!C166</f>
        <v>UPA TORRÕES - CG Nº 009/2022</v>
      </c>
      <c r="C157" s="4" t="str">
        <f>'[1]TCE - ANEXO IV - Preencher'!E166</f>
        <v>5.1 - Locação de Equipamentos Médicos-Hospitalares</v>
      </c>
      <c r="D157" s="3">
        <f>'[1]TCE - ANEXO IV - Preencher'!F166</f>
        <v>48146804000200</v>
      </c>
      <c r="E157" s="5" t="str">
        <f>'[1]TCE - ANEXO IV - Preencher'!G166</f>
        <v>UNIVEN LTDA</v>
      </c>
      <c r="F157" s="5" t="str">
        <f>'[1]TCE - ANEXO IV - Preencher'!H166</f>
        <v>S</v>
      </c>
      <c r="G157" s="5" t="str">
        <f>'[1]TCE - ANEXO IV - Preencher'!I166</f>
        <v>N</v>
      </c>
      <c r="H157" s="5" t="str">
        <f>'[1]TCE - ANEXO IV - Preencher'!J166</f>
        <v>58/21</v>
      </c>
      <c r="I157" s="6" t="str">
        <f>IF('[1]TCE - ANEXO IV - Preencher'!K166="","",'[1]TCE - ANEXO IV - Preencher'!K166)</f>
        <v>29/05/2024</v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>4211900</v>
      </c>
      <c r="L157" s="7">
        <f>'[1]TCE - ANEXO IV - Preencher'!N166</f>
        <v>5100</v>
      </c>
    </row>
    <row r="158" spans="1:12" s="8" customFormat="1" ht="19.5" customHeight="1" x14ac:dyDescent="0.2">
      <c r="A158" s="3">
        <f>IFERROR(VLOOKUP(B158,'[1]DADOS (OCULTAR)'!$Q$3:$S$136,3,0),"")</f>
        <v>9767633000870</v>
      </c>
      <c r="B158" s="4" t="str">
        <f>'[1]TCE - ANEXO IV - Preencher'!C167</f>
        <v>UPA TORRÕES - CG Nº 009/2022</v>
      </c>
      <c r="C158" s="4" t="str">
        <f>'[1]TCE - ANEXO IV - Preencher'!E167</f>
        <v>5.1 - Locação de Equipamentos Médicos-Hospitalares</v>
      </c>
      <c r="D158" s="3">
        <f>'[1]TCE - ANEXO IV - Preencher'!F167</f>
        <v>18271934000123</v>
      </c>
      <c r="E158" s="5" t="str">
        <f>'[1]TCE - ANEXO IV - Preencher'!G167</f>
        <v>NOVA BIOMEDICAL DIAGNOSTICOS MEDICOS E BIOTECNOLOGIA LTDA</v>
      </c>
      <c r="F158" s="5" t="str">
        <f>'[1]TCE - ANEXO IV - Preencher'!H167</f>
        <v>S</v>
      </c>
      <c r="G158" s="5" t="str">
        <f>'[1]TCE - ANEXO IV - Preencher'!I167</f>
        <v>N</v>
      </c>
      <c r="H158" s="5" t="str">
        <f>'[1]TCE - ANEXO IV - Preencher'!J167</f>
        <v>056</v>
      </c>
      <c r="I158" s="6" t="str">
        <f>IF('[1]TCE - ANEXO IV - Preencher'!K167="","",'[1]TCE - ANEXO IV - Preencher'!K167)</f>
        <v>09/03/2026</v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>3144805</v>
      </c>
      <c r="L158" s="7">
        <f>'[1]TCE - ANEXO IV - Preencher'!N167</f>
        <v>1605</v>
      </c>
    </row>
    <row r="159" spans="1:12" s="8" customFormat="1" ht="19.5" customHeight="1" x14ac:dyDescent="0.2">
      <c r="A159" s="3">
        <f>IFERROR(VLOOKUP(B159,'[1]DADOS (OCULTAR)'!$Q$3:$S$136,3,0),"")</f>
        <v>9767633000870</v>
      </c>
      <c r="B159" s="4" t="str">
        <f>'[1]TCE - ANEXO IV - Preencher'!C168</f>
        <v>UPA TORRÕES - CG Nº 009/2022</v>
      </c>
      <c r="C159" s="4" t="str">
        <f>'[1]TCE - ANEXO IV - Preencher'!E168</f>
        <v>5.99 - Outros Serviços de Terceiros Pessoa Jurídica</v>
      </c>
      <c r="D159" s="3">
        <f>'[1]TCE - ANEXO IV - Preencher'!F168</f>
        <v>27284516000161</v>
      </c>
      <c r="E159" s="5" t="str">
        <f>'[1]TCE - ANEXO IV - Preencher'!G168</f>
        <v>MAXIFROTA SERVICOS DE MANUTENCAO DE FROTA LTDA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401081</v>
      </c>
      <c r="I159" s="6" t="str">
        <f>IF('[1]TCE - ANEXO IV - Preencher'!K168="","",'[1]TCE - ANEXO IV - Preencher'!K168)</f>
        <v>13/02/2026</v>
      </c>
      <c r="J159" s="5" t="str">
        <f>'[1]TCE - ANEXO IV - Preencher'!L168</f>
        <v>P5TUIPFI</v>
      </c>
      <c r="K159" s="5" t="str">
        <f>IF(F159="B",LEFT('[1]TCE - ANEXO IV - Preencher'!M168,2),IF(F159="S",LEFT('[1]TCE - ANEXO IV - Preencher'!M168,7),IF('[1]TCE - ANEXO IV - Preencher'!H168="","")))</f>
        <v>2927408</v>
      </c>
      <c r="L159" s="7">
        <f>'[1]TCE - ANEXO IV - Preencher'!N168</f>
        <v>25.2</v>
      </c>
    </row>
    <row r="160" spans="1:12" s="8" customFormat="1" ht="19.5" customHeight="1" x14ac:dyDescent="0.2">
      <c r="A160" s="3">
        <f>IFERROR(VLOOKUP(B160,'[1]DADOS (OCULTAR)'!$Q$3:$S$136,3,0),"")</f>
        <v>9767633000870</v>
      </c>
      <c r="B160" s="4" t="str">
        <f>'[1]TCE - ANEXO IV - Preencher'!C169</f>
        <v>UPA TORRÕES - CG Nº 009/2022</v>
      </c>
      <c r="C160" s="4" t="str">
        <f>'[1]TCE - ANEXO IV - Preencher'!E169</f>
        <v>5.16 - Serviços Médico-Hospitalares, Odotonlogia e Laboratoriais</v>
      </c>
      <c r="D160" s="3">
        <f>'[1]TCE - ANEXO IV - Preencher'!F169</f>
        <v>46705567000164</v>
      </c>
      <c r="E160" s="5" t="str">
        <f>'[1]TCE - ANEXO IV - Preencher'!G169</f>
        <v xml:space="preserve">RESFISIO FISIOTERAPIA LTDA 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31</v>
      </c>
      <c r="I160" s="6" t="str">
        <f>IF('[1]TCE - ANEXO IV - Preencher'!K169="","",'[1]TCE - ANEXO IV - Preencher'!K169)</f>
        <v>05/03/2026</v>
      </c>
      <c r="J160" s="5" t="str">
        <f>'[1]TCE - ANEXO IV - Preencher'!L169</f>
        <v>26116062246705567000164000000000003126030649933173</v>
      </c>
      <c r="K160" s="5" t="str">
        <f>IF(F160="B",LEFT('[1]TCE - ANEXO IV - Preencher'!M169,2),IF(F160="S",LEFT('[1]TCE - ANEXO IV - Preencher'!M169,7),IF('[1]TCE - ANEXO IV - Preencher'!H169="","")))</f>
        <v>2611606</v>
      </c>
      <c r="L160" s="7">
        <f>'[1]TCE - ANEXO IV - Preencher'!N169</f>
        <v>23980</v>
      </c>
    </row>
    <row r="161" spans="1:12" s="8" customFormat="1" ht="19.5" customHeight="1" x14ac:dyDescent="0.2">
      <c r="A161" s="3">
        <f>IFERROR(VLOOKUP(B161,'[1]DADOS (OCULTAR)'!$Q$3:$S$136,3,0),"")</f>
        <v>9767633000870</v>
      </c>
      <c r="B161" s="4" t="str">
        <f>'[1]TCE - ANEXO IV - Preencher'!C170</f>
        <v>UPA TORRÕES - CG Nº 009/2022</v>
      </c>
      <c r="C161" s="4" t="str">
        <f>'[1]TCE - ANEXO IV - Preencher'!E170</f>
        <v>5.16 - Serviços Médico-Hospitalares, Odotonlogia e Laboratoriais</v>
      </c>
      <c r="D161" s="3">
        <f>'[1]TCE - ANEXO IV - Preencher'!F170</f>
        <v>35369111000154</v>
      </c>
      <c r="E161" s="5" t="str">
        <f>'[1]TCE - ANEXO IV - Preencher'!G170</f>
        <v>ASSOCIACAO ADOLFO LUTZ DE PESQUISAS E DIAGNOSTICOS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55</v>
      </c>
      <c r="I161" s="6">
        <f>IF('[1]TCE - ANEXO IV - Preencher'!K170="","",'[1]TCE - ANEXO IV - Preencher'!K170)</f>
        <v>46084</v>
      </c>
      <c r="J161" s="5" t="str">
        <f>'[1]TCE - ANEXO IV - Preencher'!L170</f>
        <v>26116062235369111000154000000000005526032795746803</v>
      </c>
      <c r="K161" s="5" t="str">
        <f>IF(F161="B",LEFT('[1]TCE - ANEXO IV - Preencher'!M170,2),IF(F161="S",LEFT('[1]TCE - ANEXO IV - Preencher'!M170,7),IF('[1]TCE - ANEXO IV - Preencher'!H170="","")))</f>
        <v>2611606</v>
      </c>
      <c r="L161" s="7">
        <f>'[1]TCE - ANEXO IV - Preencher'!N170</f>
        <v>52200</v>
      </c>
    </row>
    <row r="162" spans="1:12" s="8" customFormat="1" ht="19.5" customHeight="1" x14ac:dyDescent="0.2">
      <c r="A162" s="3">
        <f>IFERROR(VLOOKUP(B162,'[1]DADOS (OCULTAR)'!$Q$3:$S$136,3,0),"")</f>
        <v>9767633000870</v>
      </c>
      <c r="B162" s="4" t="str">
        <f>'[1]TCE - ANEXO IV - Preencher'!C171</f>
        <v>UPA TORRÕES - CG Nº 009/2022</v>
      </c>
      <c r="C162" s="4" t="str">
        <f>'[1]TCE - ANEXO IV - Preencher'!E171</f>
        <v>5.8 - Locação de Veículos Automotores</v>
      </c>
      <c r="D162" s="3">
        <f>'[1]TCE - ANEXO IV - Preencher'!F171</f>
        <v>29932922000119</v>
      </c>
      <c r="E162" s="5" t="str">
        <f>'[1]TCE - ANEXO IV - Preencher'!G171</f>
        <v>MEDLIFE LOCACAO DE MAQUINAS E EQUIPAMENTOS LTDA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>35</v>
      </c>
      <c r="I162" s="6">
        <f>IF('[1]TCE - ANEXO IV - Preencher'!K171="","",'[1]TCE - ANEXO IV - Preencher'!K171)</f>
        <v>46078</v>
      </c>
      <c r="J162" s="5" t="str">
        <f>'[1]TCE - ANEXO IV - Preencher'!L171</f>
        <v>26116062229932922000119000000000003526025998136853</v>
      </c>
      <c r="K162" s="5" t="str">
        <f>IF(F162="B",LEFT('[1]TCE - ANEXO IV - Preencher'!M171,2),IF(F162="S",LEFT('[1]TCE - ANEXO IV - Preencher'!M171,7),IF('[1]TCE - ANEXO IV - Preencher'!H171="","")))</f>
        <v>2611606</v>
      </c>
      <c r="L162" s="7">
        <f>'[1]TCE - ANEXO IV - Preencher'!N171</f>
        <v>30000</v>
      </c>
    </row>
    <row r="163" spans="1:12" s="8" customFormat="1" ht="19.5" customHeight="1" x14ac:dyDescent="0.2">
      <c r="A163" s="3">
        <f>IFERROR(VLOOKUP(B163,'[1]DADOS (OCULTAR)'!$Q$3:$S$136,3,0),"")</f>
        <v>9767633000870</v>
      </c>
      <c r="B163" s="4" t="str">
        <f>'[1]TCE - ANEXO IV - Preencher'!C172</f>
        <v>UPA TORRÕES - CG Nº 009/2022</v>
      </c>
      <c r="C163" s="4" t="str">
        <f>'[1]TCE - ANEXO IV - Preencher'!E172</f>
        <v>5.15 - Serviços Domésticos</v>
      </c>
      <c r="D163" s="3">
        <f>'[1]TCE - ANEXO IV - Preencher'!F172</f>
        <v>52486728000179</v>
      </c>
      <c r="E163" s="5" t="str">
        <f>'[1]TCE - ANEXO IV - Preencher'!G172</f>
        <v>LAVICLIN LAVANDERIA HOSPITALAR LTDA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2600000000069</v>
      </c>
      <c r="I163" s="6">
        <f>IF('[1]TCE - ANEXO IV - Preencher'!K172="","",'[1]TCE - ANEXO IV - Preencher'!K172)</f>
        <v>46083</v>
      </c>
      <c r="J163" s="5" t="str">
        <f>'[1]TCE - ANEXO IV - Preencher'!L172</f>
        <v>26034541252486728000179260000000006926033249397923</v>
      </c>
      <c r="K163" s="5" t="str">
        <f>IF(F163="B",LEFT('[1]TCE - ANEXO IV - Preencher'!M172,2),IF(F163="S",LEFT('[1]TCE - ANEXO IV - Preencher'!M172,7),IF('[1]TCE - ANEXO IV - Preencher'!H172="","")))</f>
        <v>2603454</v>
      </c>
      <c r="L163" s="7">
        <f>'[1]TCE - ANEXO IV - Preencher'!N172</f>
        <v>2694.78</v>
      </c>
    </row>
    <row r="164" spans="1:12" s="8" customFormat="1" ht="19.5" customHeight="1" x14ac:dyDescent="0.2">
      <c r="A164" s="3">
        <f>IFERROR(VLOOKUP(B164,'[1]DADOS (OCULTAR)'!$Q$3:$S$136,3,0),"")</f>
        <v>9767633000870</v>
      </c>
      <c r="B164" s="4" t="str">
        <f>'[1]TCE - ANEXO IV - Preencher'!C173</f>
        <v>UPA TORRÕES - CG Nº 009/2022</v>
      </c>
      <c r="C164" s="4" t="str">
        <f>'[1]TCE - ANEXO IV - Preencher'!E173</f>
        <v>5.10 - Detetização/Tratamento de Resíduos e Afins</v>
      </c>
      <c r="D164" s="3">
        <f>'[1]TCE - ANEXO IV - Preencher'!F173</f>
        <v>11863530000180</v>
      </c>
      <c r="E164" s="5" t="str">
        <f>'[1]TCE - ANEXO IV - Preencher'!G173</f>
        <v xml:space="preserve">BRASCON GESTÃO AMBIENTAL LTDA 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>284760</v>
      </c>
      <c r="I164" s="6">
        <f>IF('[1]TCE - ANEXO IV - Preencher'!K173="","",'[1]TCE - ANEXO IV - Preencher'!K173)</f>
        <v>46085</v>
      </c>
      <c r="J164" s="5" t="str">
        <f>'[1]TCE - ANEXO IV - Preencher'!L173</f>
        <v>TTJLIVAH5</v>
      </c>
      <c r="K164" s="5" t="str">
        <f>IF(F164="B",LEFT('[1]TCE - ANEXO IV - Preencher'!M173,2),IF(F164="S",LEFT('[1]TCE - ANEXO IV - Preencher'!M173,7),IF('[1]TCE - ANEXO IV - Preencher'!H173="","")))</f>
        <v>2611606</v>
      </c>
      <c r="L164" s="7">
        <f>'[1]TCE - ANEXO IV - Preencher'!N173</f>
        <v>5435.52</v>
      </c>
    </row>
    <row r="165" spans="1:12" s="8" customFormat="1" ht="19.5" customHeight="1" x14ac:dyDescent="0.2">
      <c r="A165" s="3">
        <f>IFERROR(VLOOKUP(B165,'[1]DADOS (OCULTAR)'!$Q$3:$S$136,3,0),"")</f>
        <v>9767633000870</v>
      </c>
      <c r="B165" s="4" t="str">
        <f>'[1]TCE - ANEXO IV - Preencher'!C174</f>
        <v>UPA TORRÕES - CG Nº 009/2022</v>
      </c>
      <c r="C165" s="4" t="str">
        <f>'[1]TCE - ANEXO IV - Preencher'!E174</f>
        <v>5.17 - Manutenção de Software, Certificação Digital e Microfilmagem</v>
      </c>
      <c r="D165" s="3">
        <f>'[1]TCE - ANEXO IV - Preencher'!F174</f>
        <v>18630942000119</v>
      </c>
      <c r="E165" s="5" t="str">
        <f>'[1]TCE - ANEXO IV - Preencher'!G174</f>
        <v>PROVTEL TECNOLOGIA SERVICOS GERENCIADOS LTDA</v>
      </c>
      <c r="F165" s="5" t="str">
        <f>'[1]TCE - ANEXO IV - Preencher'!H174</f>
        <v>S</v>
      </c>
      <c r="G165" s="5" t="str">
        <f>'[1]TCE - ANEXO IV - Preencher'!I174</f>
        <v>S</v>
      </c>
      <c r="H165" s="5" t="str">
        <f>'[1]TCE - ANEXO IV - Preencher'!J174</f>
        <v>487</v>
      </c>
      <c r="I165" s="6">
        <f>IF('[1]TCE - ANEXO IV - Preencher'!K174="","",'[1]TCE - ANEXO IV - Preencher'!K174)</f>
        <v>46100</v>
      </c>
      <c r="J165" s="5" t="str">
        <f>'[1]TCE - ANEXO IV - Preencher'!L174</f>
        <v>26116062218630942000119000000000048726037224687144</v>
      </c>
      <c r="K165" s="5" t="str">
        <f>IF(F165="B",LEFT('[1]TCE - ANEXO IV - Preencher'!M174,2),IF(F165="S",LEFT('[1]TCE - ANEXO IV - Preencher'!M174,7),IF('[1]TCE - ANEXO IV - Preencher'!H174="","")))</f>
        <v>2611606</v>
      </c>
      <c r="L165" s="7">
        <f>'[1]TCE - ANEXO IV - Preencher'!N174</f>
        <v>4246</v>
      </c>
    </row>
    <row r="166" spans="1:12" s="8" customFormat="1" ht="19.5" customHeight="1" x14ac:dyDescent="0.2">
      <c r="A166" s="3">
        <f>IFERROR(VLOOKUP(B166,'[1]DADOS (OCULTAR)'!$Q$3:$S$136,3,0),"")</f>
        <v>9767633000870</v>
      </c>
      <c r="B166" s="4" t="str">
        <f>'[1]TCE - ANEXO IV - Preencher'!C175</f>
        <v>UPA TORRÕES - CG Nº 009/2022</v>
      </c>
      <c r="C166" s="4" t="str">
        <f>'[1]TCE - ANEXO IV - Preencher'!E175</f>
        <v>5.17 - Manutenção de Software, Certificação Digital e Microfilmagem</v>
      </c>
      <c r="D166" s="3">
        <f>'[1]TCE - ANEXO IV - Preencher'!F175</f>
        <v>34624704000157</v>
      </c>
      <c r="E166" s="5" t="str">
        <f>'[1]TCE - ANEXO IV - Preencher'!G175</f>
        <v>TECHSYST SISTEMAS DE AUTOMACAO E INFORMATICA LTDA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33</v>
      </c>
      <c r="I166" s="6">
        <f>IF('[1]TCE - ANEXO IV - Preencher'!K175="","",'[1]TCE - ANEXO IV - Preencher'!K175)</f>
        <v>46084</v>
      </c>
      <c r="J166" s="5" t="str">
        <f>'[1]TCE - ANEXO IV - Preencher'!L175</f>
        <v>26116062234624704000157000000000003326031491969248</v>
      </c>
      <c r="K166" s="5" t="str">
        <f>IF(F166="B",LEFT('[1]TCE - ANEXO IV - Preencher'!M175,2),IF(F166="S",LEFT('[1]TCE - ANEXO IV - Preencher'!M175,7),IF('[1]TCE - ANEXO IV - Preencher'!H175="","")))</f>
        <v>2611606</v>
      </c>
      <c r="L166" s="7">
        <f>'[1]TCE - ANEXO IV - Preencher'!N175</f>
        <v>320</v>
      </c>
    </row>
    <row r="167" spans="1:12" s="8" customFormat="1" ht="19.5" customHeight="1" x14ac:dyDescent="0.2">
      <c r="A167" s="3">
        <f>IFERROR(VLOOKUP(B167,'[1]DADOS (OCULTAR)'!$Q$3:$S$136,3,0),"")</f>
        <v>9767633000870</v>
      </c>
      <c r="B167" s="4" t="str">
        <f>'[1]TCE - ANEXO IV - Preencher'!C176</f>
        <v>UPA TORRÕES - CG Nº 009/2022</v>
      </c>
      <c r="C167" s="4" t="str">
        <f>'[1]TCE - ANEXO IV - Preencher'!E176</f>
        <v>5.17 - Manutenção de Software, Certificação Digital e Microfilmagem</v>
      </c>
      <c r="D167" s="3">
        <f>'[1]TCE - ANEXO IV - Preencher'!F176</f>
        <v>7333111000169</v>
      </c>
      <c r="E167" s="5" t="str">
        <f>'[1]TCE - ANEXO IV - Preencher'!G176</f>
        <v xml:space="preserve">SAFETEC INFORMATICA LTDA 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11476</v>
      </c>
      <c r="I167" s="6">
        <f>IF('[1]TCE - ANEXO IV - Preencher'!K176="","",'[1]TCE - ANEXO IV - Preencher'!K176)</f>
        <v>46084</v>
      </c>
      <c r="J167" s="5" t="str">
        <f>'[1]TCE - ANEXO IV - Preencher'!L176</f>
        <v>26116062207333111000169000000001147626031862291218</v>
      </c>
      <c r="K167" s="5" t="str">
        <f>IF(F167="B",LEFT('[1]TCE - ANEXO IV - Preencher'!M176,2),IF(F167="S",LEFT('[1]TCE - ANEXO IV - Preencher'!M176,7),IF('[1]TCE - ANEXO IV - Preencher'!H176="","")))</f>
        <v>2611606</v>
      </c>
      <c r="L167" s="7">
        <f>'[1]TCE - ANEXO IV - Preencher'!N176</f>
        <v>59.44</v>
      </c>
    </row>
    <row r="168" spans="1:12" s="8" customFormat="1" ht="19.5" customHeight="1" x14ac:dyDescent="0.2">
      <c r="A168" s="3">
        <f>IFERROR(VLOOKUP(B168,'[1]DADOS (OCULTAR)'!$Q$3:$S$136,3,0),"")</f>
        <v>9767633000870</v>
      </c>
      <c r="B168" s="4" t="str">
        <f>'[1]TCE - ANEXO IV - Preencher'!C177</f>
        <v>UPA TORRÕES - CG Nº 009/2022</v>
      </c>
      <c r="C168" s="4" t="str">
        <f>'[1]TCE - ANEXO IV - Preencher'!E177</f>
        <v>5.17 - Manutenção de Software, Certificação Digital e Microfilmagem</v>
      </c>
      <c r="D168" s="3">
        <f>'[1]TCE - ANEXO IV - Preencher'!F177</f>
        <v>7333111000169</v>
      </c>
      <c r="E168" s="5" t="str">
        <f>'[1]TCE - ANEXO IV - Preencher'!G177</f>
        <v xml:space="preserve">SAFETEC INFORMATICA LTDA 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10466</v>
      </c>
      <c r="I168" s="6">
        <f>IF('[1]TCE - ANEXO IV - Preencher'!K177="","",'[1]TCE - ANEXO IV - Preencher'!K177)</f>
        <v>46084</v>
      </c>
      <c r="J168" s="5" t="str">
        <f>'[1]TCE - ANEXO IV - Preencher'!L177</f>
        <v>26116062207333111000169000000001046626036380362998</v>
      </c>
      <c r="K168" s="5" t="str">
        <f>IF(F168="B",LEFT('[1]TCE - ANEXO IV - Preencher'!M177,2),IF(F168="S",LEFT('[1]TCE - ANEXO IV - Preencher'!M177,7),IF('[1]TCE - ANEXO IV - Preencher'!H177="","")))</f>
        <v>2611606</v>
      </c>
      <c r="L168" s="7">
        <f>'[1]TCE - ANEXO IV - Preencher'!N177</f>
        <v>1021.73</v>
      </c>
    </row>
    <row r="169" spans="1:12" s="8" customFormat="1" ht="19.5" customHeight="1" x14ac:dyDescent="0.2">
      <c r="A169" s="3">
        <f>IFERROR(VLOOKUP(B169,'[1]DADOS (OCULTAR)'!$Q$3:$S$136,3,0),"")</f>
        <v>9767633000870</v>
      </c>
      <c r="B169" s="4" t="str">
        <f>'[1]TCE - ANEXO IV - Preencher'!C178</f>
        <v>UPA TORRÕES - CG Nº 009/2022</v>
      </c>
      <c r="C169" s="4" t="str">
        <f>'[1]TCE - ANEXO IV - Preencher'!E178</f>
        <v>5.17 - Manutenção de Software, Certificação Digital e Microfilmagem</v>
      </c>
      <c r="D169" s="3">
        <f>'[1]TCE - ANEXO IV - Preencher'!F178</f>
        <v>92306257000780</v>
      </c>
      <c r="E169" s="5" t="str">
        <f>'[1]TCE - ANEXO IV - Preencher'!G178</f>
        <v xml:space="preserve">MV INFORMATICA NORDEST LTDA 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4235</v>
      </c>
      <c r="I169" s="6">
        <f>IF('[1]TCE - ANEXO IV - Preencher'!K178="","",'[1]TCE - ANEXO IV - Preencher'!K178)</f>
        <v>46087</v>
      </c>
      <c r="J169" s="5" t="str">
        <f>'[1]TCE - ANEXO IV - Preencher'!L178</f>
        <v>26116062292306257000780000000000423526031894672136</v>
      </c>
      <c r="K169" s="5" t="str">
        <f>IF(F169="B",LEFT('[1]TCE - ANEXO IV - Preencher'!M178,2),IF(F169="S",LEFT('[1]TCE - ANEXO IV - Preencher'!M178,7),IF('[1]TCE - ANEXO IV - Preencher'!H178="","")))</f>
        <v>2611606</v>
      </c>
      <c r="L169" s="7">
        <f>'[1]TCE - ANEXO IV - Preencher'!N178</f>
        <v>13011.48</v>
      </c>
    </row>
    <row r="170" spans="1:12" s="8" customFormat="1" ht="19.5" customHeight="1" x14ac:dyDescent="0.2">
      <c r="A170" s="3">
        <f>IFERROR(VLOOKUP(B170,'[1]DADOS (OCULTAR)'!$Q$3:$S$136,3,0),"")</f>
        <v>9767633000870</v>
      </c>
      <c r="B170" s="4" t="str">
        <f>'[1]TCE - ANEXO IV - Preencher'!C179</f>
        <v>UPA TORRÕES - CG Nº 009/2022</v>
      </c>
      <c r="C170" s="4" t="str">
        <f>'[1]TCE - ANEXO IV - Preencher'!E179</f>
        <v>5.17 - Manutenção de Software, Certificação Digital e Microfilmagem</v>
      </c>
      <c r="D170" s="3">
        <f>'[1]TCE - ANEXO IV - Preencher'!F179</f>
        <v>6312868000103</v>
      </c>
      <c r="E170" s="5" t="str">
        <f>'[1]TCE - ANEXO IV - Preencher'!G179</f>
        <v xml:space="preserve">TASCOM INFORMATICA LTDA </v>
      </c>
      <c r="F170" s="5" t="str">
        <f>'[1]TCE - ANEXO IV - Preencher'!H179</f>
        <v>S</v>
      </c>
      <c r="G170" s="5" t="str">
        <f>'[1]TCE - ANEXO IV - Preencher'!I179</f>
        <v>S</v>
      </c>
      <c r="H170" s="5" t="str">
        <f>'[1]TCE - ANEXO IV - Preencher'!J179</f>
        <v>501</v>
      </c>
      <c r="I170" s="6">
        <f>IF('[1]TCE - ANEXO IV - Preencher'!K179="","",'[1]TCE - ANEXO IV - Preencher'!K179)</f>
        <v>46097</v>
      </c>
      <c r="J170" s="5" t="str">
        <f>'[1]TCE - ANEXO IV - Preencher'!L179</f>
        <v>HRIBCDHZX</v>
      </c>
      <c r="K170" s="5" t="str">
        <f>IF(F170="B",LEFT('[1]TCE - ANEXO IV - Preencher'!M179,2),IF(F170="S",LEFT('[1]TCE - ANEXO IV - Preencher'!M179,7),IF('[1]TCE - ANEXO IV - Preencher'!H179="","")))</f>
        <v>2610707</v>
      </c>
      <c r="L170" s="7">
        <f>'[1]TCE - ANEXO IV - Preencher'!N179</f>
        <v>1434.31</v>
      </c>
    </row>
    <row r="171" spans="1:12" s="8" customFormat="1" ht="19.5" customHeight="1" x14ac:dyDescent="0.2">
      <c r="A171" s="3">
        <f>IFERROR(VLOOKUP(B171,'[1]DADOS (OCULTAR)'!$Q$3:$S$136,3,0),"")</f>
        <v>9767633000870</v>
      </c>
      <c r="B171" s="4" t="str">
        <f>'[1]TCE - ANEXO IV - Preencher'!C180</f>
        <v>UPA TORRÕES - CG Nº 009/2022</v>
      </c>
      <c r="C171" s="4" t="str">
        <f>'[1]TCE - ANEXO IV - Preencher'!E180</f>
        <v>5.17 - Manutenção de Software, Certificação Digital e Microfilmagem</v>
      </c>
      <c r="D171" s="3">
        <f>'[1]TCE - ANEXO IV - Preencher'!F180</f>
        <v>23412408000176</v>
      </c>
      <c r="E171" s="5" t="str">
        <f>'[1]TCE - ANEXO IV - Preencher'!G180</f>
        <v>WEK TECHNOLOGY IN BUSINESS LTDA ME</v>
      </c>
      <c r="F171" s="5" t="str">
        <f>'[1]TCE - ANEXO IV - Preencher'!H180</f>
        <v>S</v>
      </c>
      <c r="G171" s="5" t="str">
        <f>'[1]TCE - ANEXO IV - Preencher'!I180</f>
        <v>S</v>
      </c>
      <c r="H171" s="5" t="str">
        <f>'[1]TCE - ANEXO IV - Preencher'!J180</f>
        <v>18776</v>
      </c>
      <c r="I171" s="6">
        <f>IF('[1]TCE - ANEXO IV - Preencher'!K180="","",'[1]TCE - ANEXO IV - Preencher'!K180)</f>
        <v>46100</v>
      </c>
      <c r="J171" s="5" t="str">
        <f>'[1]TCE - ANEXO IV - Preencher'!L180</f>
        <v>ZR59A8MP</v>
      </c>
      <c r="K171" s="5" t="str">
        <f>IF(F171="B",LEFT('[1]TCE - ANEXO IV - Preencher'!M180,2),IF(F171="S",LEFT('[1]TCE - ANEXO IV - Preencher'!M180,7),IF('[1]TCE - ANEXO IV - Preencher'!H180="","")))</f>
        <v>4209102</v>
      </c>
      <c r="L171" s="7">
        <f>'[1]TCE - ANEXO IV - Preencher'!N180</f>
        <v>1132.7</v>
      </c>
    </row>
    <row r="172" spans="1:12" s="8" customFormat="1" ht="19.5" customHeight="1" x14ac:dyDescent="0.2">
      <c r="A172" s="3">
        <f>IFERROR(VLOOKUP(B172,'[1]DADOS (OCULTAR)'!$Q$3:$S$136,3,0),"")</f>
        <v>9767633000870</v>
      </c>
      <c r="B172" s="4" t="str">
        <f>'[1]TCE - ANEXO IV - Preencher'!C181</f>
        <v>UPA TORRÕES - CG Nº 009/2022</v>
      </c>
      <c r="C172" s="4" t="str">
        <f>'[1]TCE - ANEXO IV - Preencher'!E181</f>
        <v>5.17 - Manutenção de Software, Certificação Digital e Microfilmagem</v>
      </c>
      <c r="D172" s="3">
        <f>'[1]TCE - ANEXO IV - Preencher'!F181</f>
        <v>4069709000102</v>
      </c>
      <c r="E172" s="5" t="str">
        <f>'[1]TCE - ANEXO IV - Preencher'!G181</f>
        <v xml:space="preserve">BIONEXO S.A 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628121</v>
      </c>
      <c r="I172" s="6">
        <f>IF('[1]TCE - ANEXO IV - Preencher'!K181="","",'[1]TCE - ANEXO IV - Preencher'!K181)</f>
        <v>46060</v>
      </c>
      <c r="J172" s="5" t="str">
        <f>'[1]TCE - ANEXO IV - Preencher'!L181</f>
        <v>VYXEXEK1</v>
      </c>
      <c r="K172" s="5" t="str">
        <f>IF(F172="B",LEFT('[1]TCE - ANEXO IV - Preencher'!M181,2),IF(F172="S",LEFT('[1]TCE - ANEXO IV - Preencher'!M181,7),IF('[1]TCE - ANEXO IV - Preencher'!H181="","")))</f>
        <v>3550308</v>
      </c>
      <c r="L172" s="7">
        <f>'[1]TCE - ANEXO IV - Preencher'!N181</f>
        <v>982.97</v>
      </c>
    </row>
    <row r="173" spans="1:12" s="8" customFormat="1" ht="19.5" customHeight="1" x14ac:dyDescent="0.2">
      <c r="A173" s="3">
        <f>IFERROR(VLOOKUP(B173,'[1]DADOS (OCULTAR)'!$Q$3:$S$136,3,0),"")</f>
        <v>9767633000870</v>
      </c>
      <c r="B173" s="4" t="str">
        <f>'[1]TCE - ANEXO IV - Preencher'!C182</f>
        <v>UPA TORRÕES - CG Nº 009/2022</v>
      </c>
      <c r="C173" s="4" t="str">
        <f>'[1]TCE - ANEXO IV - Preencher'!E182</f>
        <v>5.17 - Manutenção de Software, Certificação Digital e Microfilmagem</v>
      </c>
      <c r="D173" s="3">
        <f>'[1]TCE - ANEXO IV - Preencher'!F182</f>
        <v>10891998000115</v>
      </c>
      <c r="E173" s="5" t="str">
        <f>'[1]TCE - ANEXO IV - Preencher'!G182</f>
        <v xml:space="preserve">ADVISERSIT SERVIÇOS EM INFORMATICA LTDA 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72</v>
      </c>
      <c r="I173" s="6">
        <f>IF('[1]TCE - ANEXO IV - Preencher'!K182="","",'[1]TCE - ANEXO IV - Preencher'!K182)</f>
        <v>46082</v>
      </c>
      <c r="J173" s="5" t="str">
        <f>'[1]TCE - ANEXO IV - Preencher'!L182</f>
        <v>26116062210891998000115000000000007226039431810002</v>
      </c>
      <c r="K173" s="5" t="str">
        <f>IF(F173="B",LEFT('[1]TCE - ANEXO IV - Preencher'!M182,2),IF(F173="S",LEFT('[1]TCE - ANEXO IV - Preencher'!M182,7),IF('[1]TCE - ANEXO IV - Preencher'!H182="","")))</f>
        <v>2611606</v>
      </c>
      <c r="L173" s="7">
        <f>'[1]TCE - ANEXO IV - Preencher'!N182</f>
        <v>1520.21</v>
      </c>
    </row>
    <row r="174" spans="1:12" s="8" customFormat="1" ht="19.5" customHeight="1" x14ac:dyDescent="0.2">
      <c r="A174" s="3">
        <f>IFERROR(VLOOKUP(B174,'[1]DADOS (OCULTAR)'!$Q$3:$S$136,3,0),"")</f>
        <v>9767633000870</v>
      </c>
      <c r="B174" s="4" t="str">
        <f>'[1]TCE - ANEXO IV - Preencher'!C183</f>
        <v>UPA TORRÕES - CG Nº 009/2022</v>
      </c>
      <c r="C174" s="4" t="str">
        <f>'[1]TCE - ANEXO IV - Preencher'!E183</f>
        <v>5.17 - Manutenção de Software, Certificação Digital e Microfilmagem</v>
      </c>
      <c r="D174" s="3">
        <f>'[1]TCE - ANEXO IV - Preencher'!F183</f>
        <v>5633849000116</v>
      </c>
      <c r="E174" s="5" t="str">
        <f>'[1]TCE - ANEXO IV - Preencher'!G183</f>
        <v xml:space="preserve">GCINET SERVIÇOS DE INFORMATICA LTDA 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884</v>
      </c>
      <c r="I174" s="6">
        <f>IF('[1]TCE - ANEXO IV - Preencher'!K183="","",'[1]TCE - ANEXO IV - Preencher'!K183)</f>
        <v>46080</v>
      </c>
      <c r="J174" s="5" t="str">
        <f>'[1]TCE - ANEXO IV - Preencher'!L183</f>
        <v>26116062205633849000116000000000088426026338572590</v>
      </c>
      <c r="K174" s="5" t="str">
        <f>IF(F174="B",LEFT('[1]TCE - ANEXO IV - Preencher'!M183,2),IF(F174="S",LEFT('[1]TCE - ANEXO IV - Preencher'!M183,7),IF('[1]TCE - ANEXO IV - Preencher'!H183="","")))</f>
        <v>2611606</v>
      </c>
      <c r="L174" s="7">
        <f>'[1]TCE - ANEXO IV - Preencher'!N183</f>
        <v>1612.66</v>
      </c>
    </row>
    <row r="175" spans="1:12" s="8" customFormat="1" ht="19.5" customHeight="1" x14ac:dyDescent="0.2">
      <c r="A175" s="3">
        <f>IFERROR(VLOOKUP(B175,'[1]DADOS (OCULTAR)'!$Q$3:$S$136,3,0),"")</f>
        <v>9767633000870</v>
      </c>
      <c r="B175" s="4" t="str">
        <f>'[1]TCE - ANEXO IV - Preencher'!C184</f>
        <v>UPA TORRÕES - CG Nº 009/2022</v>
      </c>
      <c r="C175" s="4" t="str">
        <f>'[1]TCE - ANEXO IV - Preencher'!E184</f>
        <v>5.22 - Vigilância Ostensiva / Monitorada</v>
      </c>
      <c r="D175" s="3">
        <f>'[1]TCE - ANEXO IV - Preencher'!F184</f>
        <v>11572781000105</v>
      </c>
      <c r="E175" s="5" t="str">
        <f>'[1]TCE - ANEXO IV - Preencher'!G184</f>
        <v xml:space="preserve">SOSERVI VIGILANCIA LTDA 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2600000000122</v>
      </c>
      <c r="I175" s="6">
        <f>IF('[1]TCE - ANEXO IV - Preencher'!K184="","",'[1]TCE - ANEXO IV - Preencher'!K184)</f>
        <v>46062</v>
      </c>
      <c r="J175" s="5" t="str">
        <f>'[1]TCE - ANEXO IV - Preencher'!L184</f>
        <v>26096001211572781000105260000000012226028993164114</v>
      </c>
      <c r="K175" s="5" t="str">
        <f>IF(F175="B",LEFT('[1]TCE - ANEXO IV - Preencher'!M184,2),IF(F175="S",LEFT('[1]TCE - ANEXO IV - Preencher'!M184,7),IF('[1]TCE - ANEXO IV - Preencher'!H184="","")))</f>
        <v>2609600</v>
      </c>
      <c r="L175" s="7">
        <f>'[1]TCE - ANEXO IV - Preencher'!N184</f>
        <v>27291.42</v>
      </c>
    </row>
    <row r="176" spans="1:12" s="8" customFormat="1" ht="19.5" customHeight="1" x14ac:dyDescent="0.2">
      <c r="A176" s="3">
        <f>IFERROR(VLOOKUP(B176,'[1]DADOS (OCULTAR)'!$Q$3:$S$136,3,0),"")</f>
        <v>9767633000870</v>
      </c>
      <c r="B176" s="4" t="str">
        <f>'[1]TCE - ANEXO IV - Preencher'!C185</f>
        <v>UPA TORRÕES - CG Nº 009/2022</v>
      </c>
      <c r="C176" s="4" t="str">
        <f>'[1]TCE - ANEXO IV - Preencher'!E185</f>
        <v>5.22 - Vigilância Ostensiva / Monitorada</v>
      </c>
      <c r="D176" s="3">
        <f>'[1]TCE - ANEXO IV - Preencher'!F185</f>
        <v>7360290000123</v>
      </c>
      <c r="E176" s="5" t="str">
        <f>'[1]TCE - ANEXO IV - Preencher'!G185</f>
        <v>SERVAL SERVICOS E LIMPEZA LTDA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65278</v>
      </c>
      <c r="I176" s="6">
        <f>IF('[1]TCE - ANEXO IV - Preencher'!K185="","",'[1]TCE - ANEXO IV - Preencher'!K185)</f>
        <v>46083</v>
      </c>
      <c r="J176" s="5" t="str">
        <f>'[1]TCE - ANEXO IV - Preencher'!L185</f>
        <v>272823689</v>
      </c>
      <c r="K176" s="5" t="str">
        <f>IF(F176="B",LEFT('[1]TCE - ANEXO IV - Preencher'!M185,2),IF(F176="S",LEFT('[1]TCE - ANEXO IV - Preencher'!M185,7),IF('[1]TCE - ANEXO IV - Preencher'!H185="","")))</f>
        <v>2304400</v>
      </c>
      <c r="L176" s="7">
        <f>'[1]TCE - ANEXO IV - Preencher'!N185</f>
        <v>37663.019999999997</v>
      </c>
    </row>
    <row r="177" spans="1:12" s="8" customFormat="1" ht="19.5" customHeight="1" x14ac:dyDescent="0.2">
      <c r="A177" s="3">
        <f>IFERROR(VLOOKUP(B177,'[1]DADOS (OCULTAR)'!$Q$3:$S$136,3,0),"")</f>
        <v>9767633000870</v>
      </c>
      <c r="B177" s="4" t="str">
        <f>'[1]TCE - ANEXO IV - Preencher'!C186</f>
        <v>UPA TORRÕES - CG Nº 009/2022</v>
      </c>
      <c r="C177" s="4" t="str">
        <f>'[1]TCE - ANEXO IV - Preencher'!E186</f>
        <v>5.10 - Detetização/Tratamento de Resíduos e Afins</v>
      </c>
      <c r="D177" s="3">
        <f>'[1]TCE - ANEXO IV - Preencher'!F186</f>
        <v>9595245000183</v>
      </c>
      <c r="E177" s="5" t="str">
        <f>'[1]TCE - ANEXO IV - Preencher'!G186</f>
        <v xml:space="preserve">FOCUS SERVIÇOS AMBIENTAIS LTDA ME 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504</v>
      </c>
      <c r="I177" s="6">
        <f>IF('[1]TCE - ANEXO IV - Preencher'!K186="","",'[1]TCE - ANEXO IV - Preencher'!K186)</f>
        <v>46069</v>
      </c>
      <c r="J177" s="5" t="str">
        <f>'[1]TCE - ANEXO IV - Preencher'!L186</f>
        <v>26116062209595245000183000000000050426022133457670</v>
      </c>
      <c r="K177" s="5" t="str">
        <f>IF(F177="B",LEFT('[1]TCE - ANEXO IV - Preencher'!M186,2),IF(F177="S",LEFT('[1]TCE - ANEXO IV - Preencher'!M186,7),IF('[1]TCE - ANEXO IV - Preencher'!H186="","")))</f>
        <v>2611606</v>
      </c>
      <c r="L177" s="7">
        <f>'[1]TCE - ANEXO IV - Preencher'!N186</f>
        <v>1000</v>
      </c>
    </row>
    <row r="178" spans="1:12" s="8" customFormat="1" ht="19.5" customHeight="1" x14ac:dyDescent="0.2">
      <c r="A178" s="3">
        <f>IFERROR(VLOOKUP(B178,'[1]DADOS (OCULTAR)'!$Q$3:$S$136,3,0),"")</f>
        <v>9767633000870</v>
      </c>
      <c r="B178" s="4" t="str">
        <f>'[1]TCE - ANEXO IV - Preencher'!C187</f>
        <v>UPA TORRÕES - CG Nº 009/2022</v>
      </c>
      <c r="C178" s="4" t="str">
        <f>'[1]TCE - ANEXO IV - Preencher'!E187</f>
        <v>5.23 - Limpeza e Conservação</v>
      </c>
      <c r="D178" s="3">
        <f>'[1]TCE - ANEXO IV - Preencher'!F187</f>
        <v>9863853000121</v>
      </c>
      <c r="E178" s="5" t="str">
        <f>'[1]TCE - ANEXO IV - Preencher'!G187</f>
        <v>SOSERVI-SOCIEDADE DE SERVICOS GERAIS LTDA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2600000000727</v>
      </c>
      <c r="I178" s="6">
        <f>IF('[1]TCE - ANEXO IV - Preencher'!K187="","",'[1]TCE - ANEXO IV - Preencher'!K187)</f>
        <v>46056</v>
      </c>
      <c r="J178" s="5" t="str">
        <f>'[1]TCE - ANEXO IV - Preencher'!L187</f>
        <v>26096001209863853000121260000000072726029549667139</v>
      </c>
      <c r="K178" s="5" t="str">
        <f>IF(F178="B",LEFT('[1]TCE - ANEXO IV - Preencher'!M187,2),IF(F178="S",LEFT('[1]TCE - ANEXO IV - Preencher'!M187,7),IF('[1]TCE - ANEXO IV - Preencher'!H187="","")))</f>
        <v>2609600</v>
      </c>
      <c r="L178" s="7">
        <f>'[1]TCE - ANEXO IV - Preencher'!N187</f>
        <v>57551.75</v>
      </c>
    </row>
    <row r="179" spans="1:12" s="8" customFormat="1" ht="19.5" customHeight="1" x14ac:dyDescent="0.2">
      <c r="A179" s="3">
        <f>IFERROR(VLOOKUP(B179,'[1]DADOS (OCULTAR)'!$Q$3:$S$136,3,0),"")</f>
        <v>9767633000870</v>
      </c>
      <c r="B179" s="4" t="str">
        <f>'[1]TCE - ANEXO IV - Preencher'!C188</f>
        <v>UPA TORRÕES - CG Nº 009/2022</v>
      </c>
      <c r="C179" s="4" t="str">
        <f>'[1]TCE - ANEXO IV - Preencher'!E188</f>
        <v>5.99 - Outros Serviços de Terceiros Pessoa Jurídica</v>
      </c>
      <c r="D179" s="3">
        <f>'[1]TCE - ANEXO IV - Preencher'!F188</f>
        <v>51140639000103</v>
      </c>
      <c r="E179" s="5" t="str">
        <f>'[1]TCE - ANEXO IV - Preencher'!G188</f>
        <v>FOCUS ENGENHARIA E CONSULTORIA SST LTDA</v>
      </c>
      <c r="F179" s="5" t="str">
        <f>'[1]TCE - ANEXO IV - Preencher'!H188</f>
        <v>S</v>
      </c>
      <c r="G179" s="5" t="str">
        <f>'[1]TCE - ANEXO IV - Preencher'!I188</f>
        <v>S</v>
      </c>
      <c r="H179" s="5" t="str">
        <f>'[1]TCE - ANEXO IV - Preencher'!J188</f>
        <v>56</v>
      </c>
      <c r="I179" s="6">
        <f>IF('[1]TCE - ANEXO IV - Preencher'!K188="","",'[1]TCE - ANEXO IV - Preencher'!K188)</f>
        <v>46090</v>
      </c>
      <c r="J179" s="5" t="str">
        <f>'[1]TCE - ANEXO IV - Preencher'!L188</f>
        <v>26116062251140639000103000000000005626035068342781</v>
      </c>
      <c r="K179" s="5" t="str">
        <f>IF(F179="B",LEFT('[1]TCE - ANEXO IV - Preencher'!M188,2),IF(F179="S",LEFT('[1]TCE - ANEXO IV - Preencher'!M188,7),IF('[1]TCE - ANEXO IV - Preencher'!H188="","")))</f>
        <v>2611606</v>
      </c>
      <c r="L179" s="7">
        <f>'[1]TCE - ANEXO IV - Preencher'!N188</f>
        <v>3430.56</v>
      </c>
    </row>
    <row r="180" spans="1:12" s="8" customFormat="1" ht="19.5" customHeight="1" x14ac:dyDescent="0.2">
      <c r="A180" s="3">
        <f>IFERROR(VLOOKUP(B180,'[1]DADOS (OCULTAR)'!$Q$3:$S$136,3,0),"")</f>
        <v>9767633000870</v>
      </c>
      <c r="B180" s="4" t="str">
        <f>'[1]TCE - ANEXO IV - Preencher'!C189</f>
        <v>UPA TORRÕES - CG Nº 009/2022</v>
      </c>
      <c r="C180" s="4" t="str">
        <f>'[1]TCE - ANEXO IV - Preencher'!E189</f>
        <v>5.99 - Outros Serviços de Terceiros Pessoa Jurídica</v>
      </c>
      <c r="D180" s="3">
        <f>'[1]TCE - ANEXO IV - Preencher'!F189</f>
        <v>1545203000126</v>
      </c>
      <c r="E180" s="5" t="str">
        <f>'[1]TCE - ANEXO IV - Preencher'!G189</f>
        <v>ENAE EMPRESA NACIONAL DE ESTERILIZAÇÃO LTDA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82</v>
      </c>
      <c r="I180" s="6">
        <f>IF('[1]TCE - ANEXO IV - Preencher'!K189="","",'[1]TCE - ANEXO IV - Preencher'!K189)</f>
        <v>46083</v>
      </c>
      <c r="J180" s="5" t="str">
        <f>'[1]TCE - ANEXO IV - Preencher'!L189</f>
        <v>26116062201545203000126000000000008226034791713779</v>
      </c>
      <c r="K180" s="5" t="str">
        <f>IF(F180="B",LEFT('[1]TCE - ANEXO IV - Preencher'!M189,2),IF(F180="S",LEFT('[1]TCE - ANEXO IV - Preencher'!M189,7),IF('[1]TCE - ANEXO IV - Preencher'!H189="","")))</f>
        <v>2611606</v>
      </c>
      <c r="L180" s="7">
        <f>'[1]TCE - ANEXO IV - Preencher'!N189</f>
        <v>14209.3</v>
      </c>
    </row>
    <row r="181" spans="1:12" s="8" customFormat="1" ht="19.5" customHeight="1" x14ac:dyDescent="0.2">
      <c r="A181" s="3">
        <f>IFERROR(VLOOKUP(B181,'[1]DADOS (OCULTAR)'!$Q$3:$S$136,3,0),"")</f>
        <v>9767633000870</v>
      </c>
      <c r="B181" s="4" t="str">
        <f>'[1]TCE - ANEXO IV - Preencher'!C190</f>
        <v>UPA TORRÕES - CG Nº 009/2022</v>
      </c>
      <c r="C181" s="4" t="str">
        <f>'[1]TCE - ANEXO IV - Preencher'!E190</f>
        <v>5.99 - Outros Serviços de Terceiros Pessoa Jurídica</v>
      </c>
      <c r="D181" s="3">
        <f>'[1]TCE - ANEXO IV - Preencher'!F190</f>
        <v>45671533000133</v>
      </c>
      <c r="E181" s="5" t="str">
        <f>'[1]TCE - ANEXO IV - Preencher'!G190</f>
        <v>VITORINO E MAIA ADVOGADOS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68</v>
      </c>
      <c r="I181" s="6">
        <f>IF('[1]TCE - ANEXO IV - Preencher'!K190="","",'[1]TCE - ANEXO IV - Preencher'!K190)</f>
        <v>46085</v>
      </c>
      <c r="J181" s="5" t="str">
        <f>'[1]TCE - ANEXO IV - Preencher'!L190</f>
        <v>26116062245671533000133000000000006826030207979909</v>
      </c>
      <c r="K181" s="5" t="str">
        <f>IF(F181="B",LEFT('[1]TCE - ANEXO IV - Preencher'!M190,2),IF(F181="S",LEFT('[1]TCE - ANEXO IV - Preencher'!M190,7),IF('[1]TCE - ANEXO IV - Preencher'!H190="","")))</f>
        <v>2611606</v>
      </c>
      <c r="L181" s="7">
        <f>'[1]TCE - ANEXO IV - Preencher'!N190</f>
        <v>2233.5100000000002</v>
      </c>
    </row>
    <row r="182" spans="1:12" s="8" customFormat="1" ht="19.5" customHeight="1" x14ac:dyDescent="0.2">
      <c r="A182" s="3">
        <f>IFERROR(VLOOKUP(B182,'[1]DADOS (OCULTAR)'!$Q$3:$S$136,3,0),"")</f>
        <v>9767633000870</v>
      </c>
      <c r="B182" s="4" t="str">
        <f>'[1]TCE - ANEXO IV - Preencher'!C191</f>
        <v>UPA TORRÕES - CG Nº 009/2022</v>
      </c>
      <c r="C182" s="4" t="str">
        <f>'[1]TCE - ANEXO IV - Preencher'!E191</f>
        <v>5.99 - Outros Serviços de Terceiros Pessoa Jurídica</v>
      </c>
      <c r="D182" s="3">
        <f>'[1]TCE - ANEXO IV - Preencher'!F191</f>
        <v>46021768000142</v>
      </c>
      <c r="E182" s="5" t="str">
        <f>'[1]TCE - ANEXO IV - Preencher'!G191</f>
        <v>BEM SAUDE LTDA</v>
      </c>
      <c r="F182" s="5" t="str">
        <f>'[1]TCE - ANEXO IV - Preencher'!H191</f>
        <v>S</v>
      </c>
      <c r="G182" s="5" t="str">
        <f>'[1]TCE - ANEXO IV - Preencher'!I191</f>
        <v>S</v>
      </c>
      <c r="H182" s="5" t="str">
        <f>'[1]TCE - ANEXO IV - Preencher'!J191</f>
        <v>168</v>
      </c>
      <c r="I182" s="6">
        <f>IF('[1]TCE - ANEXO IV - Preencher'!K191="","",'[1]TCE - ANEXO IV - Preencher'!K191)</f>
        <v>46086</v>
      </c>
      <c r="J182" s="5" t="str">
        <f>'[1]TCE - ANEXO IV - Preencher'!L191</f>
        <v>26116062246021768000142000000000016826039992329847</v>
      </c>
      <c r="K182" s="5" t="str">
        <f>IF(F182="B",LEFT('[1]TCE - ANEXO IV - Preencher'!M191,2),IF(F182="S",LEFT('[1]TCE - ANEXO IV - Preencher'!M191,7),IF('[1]TCE - ANEXO IV - Preencher'!H191="","")))</f>
        <v>2611606</v>
      </c>
      <c r="L182" s="7">
        <f>'[1]TCE - ANEXO IV - Preencher'!N191</f>
        <v>3200</v>
      </c>
    </row>
    <row r="183" spans="1:12" s="8" customFormat="1" ht="19.5" customHeight="1" x14ac:dyDescent="0.2">
      <c r="A183" s="3">
        <f>IFERROR(VLOOKUP(B183,'[1]DADOS (OCULTAR)'!$Q$3:$S$136,3,0),"")</f>
        <v>9767633000870</v>
      </c>
      <c r="B183" s="4" t="str">
        <f>'[1]TCE - ANEXO IV - Preencher'!C192</f>
        <v>UPA TORRÕES - CG Nº 009/2022</v>
      </c>
      <c r="C183" s="4" t="str">
        <f>'[1]TCE - ANEXO IV - Preencher'!E192</f>
        <v>5.99 - Outros Serviços de Terceiros Pessoa Jurídica</v>
      </c>
      <c r="D183" s="3">
        <f>'[1]TCE - ANEXO IV - Preencher'!F192</f>
        <v>19786063000143</v>
      </c>
      <c r="E183" s="5" t="str">
        <f>'[1]TCE - ANEXO IV - Preencher'!G192</f>
        <v xml:space="preserve">MARINHO E CASTRO SERVIÇOS LTDA ME 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224</v>
      </c>
      <c r="I183" s="6">
        <f>IF('[1]TCE - ANEXO IV - Preencher'!K192="","",'[1]TCE - ANEXO IV - Preencher'!K192)</f>
        <v>46078</v>
      </c>
      <c r="J183" s="5" t="str">
        <f>'[1]TCE - ANEXO IV - Preencher'!L192</f>
        <v>26116062219786063000143000000000022426028599729635</v>
      </c>
      <c r="K183" s="5" t="str">
        <f>IF(F183="B",LEFT('[1]TCE - ANEXO IV - Preencher'!M192,2),IF(F183="S",LEFT('[1]TCE - ANEXO IV - Preencher'!M192,7),IF('[1]TCE - ANEXO IV - Preencher'!H192="","")))</f>
        <v>2611606</v>
      </c>
      <c r="L183" s="7">
        <f>'[1]TCE - ANEXO IV - Preencher'!N192</f>
        <v>2521.4</v>
      </c>
    </row>
    <row r="184" spans="1:12" s="8" customFormat="1" ht="19.5" customHeight="1" x14ac:dyDescent="0.2">
      <c r="A184" s="3">
        <f>IFERROR(VLOOKUP(B184,'[1]DADOS (OCULTAR)'!$Q$3:$S$136,3,0),"")</f>
        <v>9767633000870</v>
      </c>
      <c r="B184" s="4" t="str">
        <f>'[1]TCE - ANEXO IV - Preencher'!C193</f>
        <v>UPA TORRÕES - CG Nº 009/2022</v>
      </c>
      <c r="C184" s="4" t="str">
        <f>'[1]TCE - ANEXO IV - Preencher'!E193</f>
        <v>5.99 - Outros Serviços de Terceiros Pessoa Jurídica</v>
      </c>
      <c r="D184" s="3">
        <f>'[1]TCE - ANEXO IV - Preencher'!F193</f>
        <v>19786063000143</v>
      </c>
      <c r="E184" s="5" t="str">
        <f>'[1]TCE - ANEXO IV - Preencher'!G193</f>
        <v xml:space="preserve">MARINHO E CASTRO SERVIÇOS LTDA ME </v>
      </c>
      <c r="F184" s="5" t="str">
        <f>'[1]TCE - ANEXO IV - Preencher'!H193</f>
        <v>S</v>
      </c>
      <c r="G184" s="5" t="str">
        <f>'[1]TCE - ANEXO IV - Preencher'!I193</f>
        <v>S</v>
      </c>
      <c r="H184" s="5" t="str">
        <f>'[1]TCE - ANEXO IV - Preencher'!J193</f>
        <v>225</v>
      </c>
      <c r="I184" s="6">
        <f>IF('[1]TCE - ANEXO IV - Preencher'!K193="","",'[1]TCE - ANEXO IV - Preencher'!K193)</f>
        <v>46078</v>
      </c>
      <c r="J184" s="5" t="str">
        <f>'[1]TCE - ANEXO IV - Preencher'!L193</f>
        <v>26116062219786063000143000000000022526022273720702</v>
      </c>
      <c r="K184" s="5" t="str">
        <f>IF(F184="B",LEFT('[1]TCE - ANEXO IV - Preencher'!M193,2),IF(F184="S",LEFT('[1]TCE - ANEXO IV - Preencher'!M193,7),IF('[1]TCE - ANEXO IV - Preencher'!H193="","")))</f>
        <v>2611606</v>
      </c>
      <c r="L184" s="7">
        <f>'[1]TCE - ANEXO IV - Preencher'!N193</f>
        <v>167.15</v>
      </c>
    </row>
    <row r="185" spans="1:12" s="8" customFormat="1" ht="19.5" customHeight="1" x14ac:dyDescent="0.2">
      <c r="A185" s="3">
        <f>IFERROR(VLOOKUP(B185,'[1]DADOS (OCULTAR)'!$Q$3:$S$136,3,0),"")</f>
        <v>9767633000870</v>
      </c>
      <c r="B185" s="4" t="str">
        <f>'[1]TCE - ANEXO IV - Preencher'!C194</f>
        <v>UPA TORRÕES - CG Nº 009/2022</v>
      </c>
      <c r="C185" s="4" t="str">
        <f>'[1]TCE - ANEXO IV - Preencher'!E194</f>
        <v>5.99 - Outros Serviços de Terceiros Pessoa Jurídica</v>
      </c>
      <c r="D185" s="3">
        <f>'[1]TCE - ANEXO IV - Preencher'!F194</f>
        <v>10816775000274</v>
      </c>
      <c r="E185" s="5" t="str">
        <f>'[1]TCE - ANEXO IV - Preencher'!G194</f>
        <v xml:space="preserve">INSPETORIA SALESIANA DO NORDESTE DO BRASIL </v>
      </c>
      <c r="F185" s="5" t="str">
        <f>'[1]TCE - ANEXO IV - Preencher'!H194</f>
        <v>S</v>
      </c>
      <c r="G185" s="5" t="str">
        <f>'[1]TCE - ANEXO IV - Preencher'!I194</f>
        <v>S</v>
      </c>
      <c r="H185" s="5" t="str">
        <f>'[1]TCE - ANEXO IV - Preencher'!J194</f>
        <v>290</v>
      </c>
      <c r="I185" s="6">
        <f>IF('[1]TCE - ANEXO IV - Preencher'!K194="","",'[1]TCE - ANEXO IV - Preencher'!K194)</f>
        <v>46057</v>
      </c>
      <c r="J185" s="5" t="str">
        <f>'[1]TCE - ANEXO IV - Preencher'!L194</f>
        <v>26116062210816775000274000000000029026027009974953</v>
      </c>
      <c r="K185" s="5" t="str">
        <f>IF(F185="B",LEFT('[1]TCE - ANEXO IV - Preencher'!M194,2),IF(F185="S",LEFT('[1]TCE - ANEXO IV - Preencher'!M194,7),IF('[1]TCE - ANEXO IV - Preencher'!H194="","")))</f>
        <v>2611606</v>
      </c>
      <c r="L185" s="7">
        <f>'[1]TCE - ANEXO IV - Preencher'!N194</f>
        <v>550</v>
      </c>
    </row>
    <row r="186" spans="1:12" s="8" customFormat="1" ht="19.5" customHeight="1" x14ac:dyDescent="0.2">
      <c r="A186" s="3">
        <f>IFERROR(VLOOKUP(B186,'[1]DADOS (OCULTAR)'!$Q$3:$S$136,3,0),"")</f>
        <v>9767633000870</v>
      </c>
      <c r="B186" s="4" t="str">
        <f>'[1]TCE - ANEXO IV - Preencher'!C195</f>
        <v>UPA TORRÕES - CG Nº 009/2022</v>
      </c>
      <c r="C186" s="4" t="str">
        <f>'[1]TCE - ANEXO IV - Preencher'!E195</f>
        <v>5.99 - Outros Serviços de Terceiros Pessoa Jurídica</v>
      </c>
      <c r="D186" s="3">
        <f>'[1]TCE - ANEXO IV - Preencher'!F195</f>
        <v>8654123000158</v>
      </c>
      <c r="E186" s="5" t="str">
        <f>'[1]TCE - ANEXO IV - Preencher'!G195</f>
        <v>AUDISA - AUDITORES ASSOCIADOS S/S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>32735</v>
      </c>
      <c r="I186" s="6">
        <f>IF('[1]TCE - ANEXO IV - Preencher'!K195="","",'[1]TCE - ANEXO IV - Preencher'!K195)</f>
        <v>46080</v>
      </c>
      <c r="J186" s="5" t="str">
        <f>'[1]TCE - ANEXO IV - Preencher'!L195</f>
        <v>195T868770435485199U</v>
      </c>
      <c r="K186" s="5" t="str">
        <f>IF(F186="B",LEFT('[1]TCE - ANEXO IV - Preencher'!M195,2),IF(F186="S",LEFT('[1]TCE - ANEXO IV - Preencher'!M195,7),IF('[1]TCE - ANEXO IV - Preencher'!H195="","")))</f>
        <v>3550308</v>
      </c>
      <c r="L186" s="7">
        <f>'[1]TCE - ANEXO IV - Preencher'!N195</f>
        <v>1189</v>
      </c>
    </row>
    <row r="187" spans="1:12" s="8" customFormat="1" ht="19.5" customHeight="1" x14ac:dyDescent="0.2">
      <c r="A187" s="3">
        <f>IFERROR(VLOOKUP(B187,'[1]DADOS (OCULTAR)'!$Q$3:$S$136,3,0),"")</f>
        <v>9767633000870</v>
      </c>
      <c r="B187" s="4" t="str">
        <f>'[1]TCE - ANEXO IV - Preencher'!C196</f>
        <v>UPA TORRÕES - CG Nº 009/2022</v>
      </c>
      <c r="C187" s="4" t="str">
        <f>'[1]TCE - ANEXO IV - Preencher'!E196</f>
        <v>5.99 - Outros Serviços de Terceiros Pessoa Jurídica</v>
      </c>
      <c r="D187" s="3">
        <f>'[1]TCE - ANEXO IV - Preencher'!F196</f>
        <v>55561817000201</v>
      </c>
      <c r="E187" s="5" t="str">
        <f>'[1]TCE - ANEXO IV - Preencher'!G196</f>
        <v>MAXXA LOG LTDA</v>
      </c>
      <c r="F187" s="5" t="str">
        <f>'[1]TCE - ANEXO IV - Preencher'!H196</f>
        <v>S</v>
      </c>
      <c r="G187" s="5" t="str">
        <f>'[1]TCE - ANEXO IV - Preencher'!I196</f>
        <v>S</v>
      </c>
      <c r="H187" s="5" t="str">
        <f>'[1]TCE - ANEXO IV - Preencher'!J196</f>
        <v>2600000000031</v>
      </c>
      <c r="I187" s="6">
        <f>IF('[1]TCE - ANEXO IV - Preencher'!K196="","",'[1]TCE - ANEXO IV - Preencher'!K196)</f>
        <v>46098</v>
      </c>
      <c r="J187" s="5" t="str">
        <f>'[1]TCE - ANEXO IV - Preencher'!L196</f>
        <v>26079011255561817000201260000000003126031988998268</v>
      </c>
      <c r="K187" s="5" t="str">
        <f>IF(F187="B",LEFT('[1]TCE - ANEXO IV - Preencher'!M196,2),IF(F187="S",LEFT('[1]TCE - ANEXO IV - Preencher'!M196,7),IF('[1]TCE - ANEXO IV - Preencher'!H196="","")))</f>
        <v>2607901</v>
      </c>
      <c r="L187" s="7">
        <f>'[1]TCE - ANEXO IV - Preencher'!N196</f>
        <v>731.92</v>
      </c>
    </row>
    <row r="188" spans="1:12" s="8" customFormat="1" ht="19.5" customHeight="1" x14ac:dyDescent="0.2">
      <c r="A188" s="3">
        <f>IFERROR(VLOOKUP(B188,'[1]DADOS (OCULTAR)'!$Q$3:$S$136,3,0),"")</f>
        <v>9767633000870</v>
      </c>
      <c r="B188" s="4" t="str">
        <f>'[1]TCE - ANEXO IV - Preencher'!C197</f>
        <v>UPA TORRÕES - CG Nº 009/2022</v>
      </c>
      <c r="C188" s="4" t="str">
        <f>'[1]TCE - ANEXO IV - Preencher'!E197</f>
        <v>5.99 - Outros Serviços de Terceiros Pessoa Jurídica</v>
      </c>
      <c r="D188" s="3">
        <f>'[1]TCE - ANEXO IV - Preencher'!F197</f>
        <v>1699696000159</v>
      </c>
      <c r="E188" s="5" t="str">
        <f>'[1]TCE - ANEXO IV - Preencher'!G197</f>
        <v xml:space="preserve">QUALIAGUA LABORATORIO E CONSULTORIA </v>
      </c>
      <c r="F188" s="5" t="str">
        <f>'[1]TCE - ANEXO IV - Preencher'!H197</f>
        <v>S</v>
      </c>
      <c r="G188" s="5" t="str">
        <f>'[1]TCE - ANEXO IV - Preencher'!I197</f>
        <v>S</v>
      </c>
      <c r="H188" s="5" t="str">
        <f>'[1]TCE - ANEXO IV - Preencher'!J197</f>
        <v>959</v>
      </c>
      <c r="I188" s="6">
        <f>IF('[1]TCE - ANEXO IV - Preencher'!K197="","",'[1]TCE - ANEXO IV - Preencher'!K197)</f>
        <v>46083</v>
      </c>
      <c r="J188" s="5" t="str">
        <f>'[1]TCE - ANEXO IV - Preencher'!L197</f>
        <v>26116062201699696000159000000000095926038315949633</v>
      </c>
      <c r="K188" s="5" t="str">
        <f>IF(F188="B",LEFT('[1]TCE - ANEXO IV - Preencher'!M197,2),IF(F188="S",LEFT('[1]TCE - ANEXO IV - Preencher'!M197,7),IF('[1]TCE - ANEXO IV - Preencher'!H197="","")))</f>
        <v>2611606</v>
      </c>
      <c r="L188" s="7">
        <f>'[1]TCE - ANEXO IV - Preencher'!N197</f>
        <v>269.08999999999997</v>
      </c>
    </row>
    <row r="189" spans="1:12" s="8" customFormat="1" ht="19.5" customHeight="1" x14ac:dyDescent="0.2">
      <c r="A189" s="3">
        <f>IFERROR(VLOOKUP(B189,'[1]DADOS (OCULTAR)'!$Q$3:$S$136,3,0),"")</f>
        <v>9767633000870</v>
      </c>
      <c r="B189" s="4" t="str">
        <f>'[1]TCE - ANEXO IV - Preencher'!C198</f>
        <v>UPA TORRÕES - CG Nº 009/2022</v>
      </c>
      <c r="C189" s="4" t="str">
        <f>'[1]TCE - ANEXO IV - Preencher'!E198</f>
        <v>5.99 - Outros Serviços de Terceiros Pessoa Jurídica</v>
      </c>
      <c r="D189" s="3">
        <f>'[1]TCE - ANEXO IV - Preencher'!F198</f>
        <v>6317907000165</v>
      </c>
      <c r="E189" s="5" t="str">
        <f>'[1]TCE - ANEXO IV - Preencher'!G198</f>
        <v>RUI JORGE DE A. PIRES -ME</v>
      </c>
      <c r="F189" s="5" t="str">
        <f>'[1]TCE - ANEXO IV - Preencher'!H198</f>
        <v>S</v>
      </c>
      <c r="G189" s="5" t="str">
        <f>'[1]TCE - ANEXO IV - Preencher'!I198</f>
        <v>S</v>
      </c>
      <c r="H189" s="5" t="str">
        <f>'[1]TCE - ANEXO IV - Preencher'!J198</f>
        <v>459</v>
      </c>
      <c r="I189" s="6">
        <f>IF('[1]TCE - ANEXO IV - Preencher'!K198="","",'[1]TCE - ANEXO IV - Preencher'!K198)</f>
        <v>46098</v>
      </c>
      <c r="J189" s="5" t="str">
        <f>'[1]TCE - ANEXO IV - Preencher'!L198</f>
        <v>26116062206317907000165000000000045926032708332258</v>
      </c>
      <c r="K189" s="5" t="str">
        <f>IF(F189="B",LEFT('[1]TCE - ANEXO IV - Preencher'!M198,2),IF(F189="S",LEFT('[1]TCE - ANEXO IV - Preencher'!M198,7),IF('[1]TCE - ANEXO IV - Preencher'!H198="","")))</f>
        <v>2611606</v>
      </c>
      <c r="L189" s="7">
        <f>'[1]TCE - ANEXO IV - Preencher'!N198</f>
        <v>670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>
        <f>IFERROR(VLOOKUP(B191,'[1]DADOS (OCULTAR)'!$Q$3:$S$136,3,0),"")</f>
        <v>9767633000870</v>
      </c>
      <c r="B191" s="4" t="str">
        <f>'[1]TCE - ANEXO IV - Preencher'!C200</f>
        <v>UPA TORRÕES - CG Nº 009/2022</v>
      </c>
      <c r="C191" s="4" t="str">
        <f>'[1]TCE - ANEXO IV - Preencher'!E200</f>
        <v>5.99 - Outros Serviços de Terceiros Pessoa Jurídica</v>
      </c>
      <c r="D191" s="3">
        <f>'[1]TCE - ANEXO IV - Preencher'!F200</f>
        <v>2593984000197</v>
      </c>
      <c r="E191" s="5" t="str">
        <f>'[1]TCE - ANEXO IV - Preencher'!G200</f>
        <v>COOPESERSA COOPERATIVA DE PROF DE SERV DE SAUDE PE LTDA</v>
      </c>
      <c r="F191" s="5" t="str">
        <f>'[1]TCE - ANEXO IV - Preencher'!H200</f>
        <v>S</v>
      </c>
      <c r="G191" s="5" t="str">
        <f>'[1]TCE - ANEXO IV - Preencher'!I200</f>
        <v>S</v>
      </c>
      <c r="H191" s="5" t="str">
        <f>'[1]TCE - ANEXO IV - Preencher'!J200</f>
        <v>64</v>
      </c>
      <c r="I191" s="6">
        <f>IF('[1]TCE - ANEXO IV - Preencher'!K200="","",'[1]TCE - ANEXO IV - Preencher'!K200)</f>
        <v>46098</v>
      </c>
      <c r="J191" s="5" t="str">
        <f>'[1]TCE - ANEXO IV - Preencher'!L200</f>
        <v>26116062202593984000197000000000006426039569723723</v>
      </c>
      <c r="K191" s="5" t="str">
        <f>IF(F191="B",LEFT('[1]TCE - ANEXO IV - Preencher'!M200,2),IF(F191="S",LEFT('[1]TCE - ANEXO IV - Preencher'!M200,7),IF('[1]TCE - ANEXO IV - Preencher'!H200="","")))</f>
        <v>2611606</v>
      </c>
      <c r="L191" s="7">
        <f>'[1]TCE - ANEXO IV - Preencher'!N200</f>
        <v>27671.4</v>
      </c>
    </row>
    <row r="192" spans="1:12" s="8" customFormat="1" ht="19.5" customHeight="1" x14ac:dyDescent="0.2">
      <c r="A192" s="3">
        <f>IFERROR(VLOOKUP(B192,'[1]DADOS (OCULTAR)'!$Q$3:$S$136,3,0),"")</f>
        <v>9767633000870</v>
      </c>
      <c r="B192" s="4" t="str">
        <f>'[1]TCE - ANEXO IV - Preencher'!C201</f>
        <v>UPA TORRÕES - CG Nº 009/2022</v>
      </c>
      <c r="C192" s="4" t="str">
        <f>'[1]TCE - ANEXO IV - Preencher'!E201</f>
        <v>5.5 - Reparo e Manutenção de Máquinas e Equipamentos</v>
      </c>
      <c r="D192" s="3">
        <f>'[1]TCE - ANEXO IV - Preencher'!F201</f>
        <v>18204483000101</v>
      </c>
      <c r="E192" s="5" t="str">
        <f>'[1]TCE - ANEXO IV - Preencher'!G201</f>
        <v>WAGNER FERNANDES SALES DA SILVA E CIA LTDA</v>
      </c>
      <c r="F192" s="5" t="str">
        <f>'[1]TCE - ANEXO IV - Preencher'!H201</f>
        <v>S</v>
      </c>
      <c r="G192" s="5" t="str">
        <f>'[1]TCE - ANEXO IV - Preencher'!I201</f>
        <v>S</v>
      </c>
      <c r="H192" s="5" t="str">
        <f>'[1]TCE - ANEXO IV - Preencher'!J201</f>
        <v>6060</v>
      </c>
      <c r="I192" s="6">
        <f>IF('[1]TCE - ANEXO IV - Preencher'!K201="","",'[1]TCE - ANEXO IV - Preencher'!K201)</f>
        <v>46083</v>
      </c>
      <c r="J192" s="5" t="str">
        <f>'[1]TCE - ANEXO IV - Preencher'!L201</f>
        <v>8AL8XSOTC</v>
      </c>
      <c r="K192" s="5" t="str">
        <f>IF(F192="B",LEFT('[1]TCE - ANEXO IV - Preencher'!M201,2),IF(F192="S",LEFT('[1]TCE - ANEXO IV - Preencher'!M201,7),IF('[1]TCE - ANEXO IV - Preencher'!H201="","")))</f>
        <v>2704302</v>
      </c>
      <c r="L192" s="7">
        <f>'[1]TCE - ANEXO IV - Preencher'!N201</f>
        <v>2880</v>
      </c>
    </row>
    <row r="193" spans="1:12" s="8" customFormat="1" ht="19.5" customHeight="1" x14ac:dyDescent="0.2">
      <c r="A193" s="3">
        <f>IFERROR(VLOOKUP(B193,'[1]DADOS (OCULTAR)'!$Q$3:$S$136,3,0),"")</f>
        <v>9767633000870</v>
      </c>
      <c r="B193" s="4" t="str">
        <f>'[1]TCE - ANEXO IV - Preencher'!C202</f>
        <v>UPA TORRÕES - CG Nº 009/2022</v>
      </c>
      <c r="C193" s="4" t="str">
        <f>'[1]TCE - ANEXO IV - Preencher'!E202</f>
        <v>5.5 - Reparo e Manutenção de Máquinas e Equipamentos</v>
      </c>
      <c r="D193" s="3">
        <f>'[1]TCE - ANEXO IV - Preencher'!F202</f>
        <v>7146768000117</v>
      </c>
      <c r="E193" s="5" t="str">
        <f>'[1]TCE - ANEXO IV - Preencher'!G202</f>
        <v xml:space="preserve">SERV IMAGEM NORDESTE ASSISTENCIA TECNICA LTDA 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2500000000204</v>
      </c>
      <c r="I193" s="6">
        <f>IF('[1]TCE - ANEXO IV - Preencher'!K202="","",'[1]TCE - ANEXO IV - Preencher'!K202)</f>
        <v>46080</v>
      </c>
      <c r="J193" s="5" t="str">
        <f>'[1]TCE - ANEXO IV - Preencher'!L202</f>
        <v>26079011207146768000117260000000020426029013976564</v>
      </c>
      <c r="K193" s="5" t="str">
        <f>IF(F193="B",LEFT('[1]TCE - ANEXO IV - Preencher'!M202,2),IF(F193="S",LEFT('[1]TCE - ANEXO IV - Preencher'!M202,7),IF('[1]TCE - ANEXO IV - Preencher'!H202="","")))</f>
        <v>2607901</v>
      </c>
      <c r="L193" s="7">
        <f>'[1]TCE - ANEXO IV - Preencher'!N202</f>
        <v>2550</v>
      </c>
    </row>
    <row r="194" spans="1:12" s="8" customFormat="1" ht="19.5" customHeight="1" x14ac:dyDescent="0.2">
      <c r="A194" s="3">
        <f>IFERROR(VLOOKUP(B194,'[1]DADOS (OCULTAR)'!$Q$3:$S$136,3,0),"")</f>
        <v>9767633000870</v>
      </c>
      <c r="B194" s="4" t="str">
        <f>'[1]TCE - ANEXO IV - Preencher'!C203</f>
        <v>UPA TORRÕES - CG Nº 009/2022</v>
      </c>
      <c r="C194" s="4" t="str">
        <f>'[1]TCE - ANEXO IV - Preencher'!E203</f>
        <v>5.5 - Reparo e Manutenção de Máquinas e Equipamentos</v>
      </c>
      <c r="D194" s="3">
        <f>'[1]TCE - ANEXO IV - Preencher'!F203</f>
        <v>7221834000176</v>
      </c>
      <c r="E194" s="5" t="str">
        <f>'[1]TCE - ANEXO IV - Preencher'!G203</f>
        <v xml:space="preserve">C2 COMERCIO E SERVIÇOS LTDA </v>
      </c>
      <c r="F194" s="5" t="str">
        <f>'[1]TCE - ANEXO IV - Preencher'!H203</f>
        <v>S</v>
      </c>
      <c r="G194" s="5" t="str">
        <f>'[1]TCE - ANEXO IV - Preencher'!I203</f>
        <v>S</v>
      </c>
      <c r="H194" s="5" t="str">
        <f>'[1]TCE - ANEXO IV - Preencher'!J203</f>
        <v>51</v>
      </c>
      <c r="I194" s="6">
        <f>IF('[1]TCE - ANEXO IV - Preencher'!K203="","",'[1]TCE - ANEXO IV - Preencher'!K203)</f>
        <v>46079</v>
      </c>
      <c r="J194" s="5" t="str">
        <f>'[1]TCE - ANEXO IV - Preencher'!L203</f>
        <v>261160622072218334000176000000000005126020071952404</v>
      </c>
      <c r="K194" s="5" t="str">
        <f>IF(F194="B",LEFT('[1]TCE - ANEXO IV - Preencher'!M203,2),IF(F194="S",LEFT('[1]TCE - ANEXO IV - Preencher'!M203,7),IF('[1]TCE - ANEXO IV - Preencher'!H203="","")))</f>
        <v>2611606</v>
      </c>
      <c r="L194" s="7">
        <f>'[1]TCE - ANEXO IV - Preencher'!N203</f>
        <v>4613.18</v>
      </c>
    </row>
    <row r="195" spans="1:12" s="8" customFormat="1" ht="19.5" customHeight="1" x14ac:dyDescent="0.2">
      <c r="A195" s="3">
        <f>IFERROR(VLOOKUP(B195,'[1]DADOS (OCULTAR)'!$Q$3:$S$136,3,0),"")</f>
        <v>9767633000870</v>
      </c>
      <c r="B195" s="4" t="str">
        <f>'[1]TCE - ANEXO IV - Preencher'!C204</f>
        <v>UPA TORRÕES - CG Nº 009/2022</v>
      </c>
      <c r="C195" s="4" t="str">
        <f>'[1]TCE - ANEXO IV - Preencher'!E204</f>
        <v>5.5 - Reparo e Manutenção de Máquinas e Equipamentos</v>
      </c>
      <c r="D195" s="3">
        <f>'[1]TCE - ANEXO IV - Preencher'!F204</f>
        <v>40893042000113</v>
      </c>
      <c r="E195" s="5" t="str">
        <f>'[1]TCE - ANEXO IV - Preencher'!G204</f>
        <v xml:space="preserve">GERASTEP GERADORES ASSISTENCIA TECNICA E PECAS LTDA ME </v>
      </c>
      <c r="F195" s="5" t="str">
        <f>'[1]TCE - ANEXO IV - Preencher'!H204</f>
        <v>S</v>
      </c>
      <c r="G195" s="5" t="str">
        <f>'[1]TCE - ANEXO IV - Preencher'!I204</f>
        <v>S</v>
      </c>
      <c r="H195" s="5" t="str">
        <f>'[1]TCE - ANEXO IV - Preencher'!J204</f>
        <v>1706</v>
      </c>
      <c r="I195" s="6">
        <f>IF('[1]TCE - ANEXO IV - Preencher'!K204="","",'[1]TCE - ANEXO IV - Preencher'!K204)</f>
        <v>46056</v>
      </c>
      <c r="J195" s="5" t="str">
        <f>'[1]TCE - ANEXO IV - Preencher'!L204</f>
        <v>26116062240893042000113000000000170626023856594000</v>
      </c>
      <c r="K195" s="5" t="str">
        <f>IF(F195="B",LEFT('[1]TCE - ANEXO IV - Preencher'!M204,2),IF(F195="S",LEFT('[1]TCE - ANEXO IV - Preencher'!M204,7),IF('[1]TCE - ANEXO IV - Preencher'!H204="","")))</f>
        <v>2611606</v>
      </c>
      <c r="L195" s="7">
        <f>'[1]TCE - ANEXO IV - Preencher'!N204</f>
        <v>365</v>
      </c>
    </row>
    <row r="196" spans="1:12" s="8" customFormat="1" ht="19.5" customHeight="1" x14ac:dyDescent="0.2">
      <c r="A196" s="3">
        <f>IFERROR(VLOOKUP(B196,'[1]DADOS (OCULTAR)'!$Q$3:$S$136,3,0),"")</f>
        <v>9767633000870</v>
      </c>
      <c r="B196" s="4" t="str">
        <f>'[1]TCE - ANEXO IV - Preencher'!C205</f>
        <v>UPA TORRÕES - CG Nº 009/2022</v>
      </c>
      <c r="C196" s="4" t="str">
        <f>'[1]TCE - ANEXO IV - Preencher'!E205</f>
        <v>5.5 - Reparo e Manutenção de Máquinas e Equipamentos</v>
      </c>
      <c r="D196" s="3">
        <f>'[1]TCE - ANEXO IV - Preencher'!F205</f>
        <v>13259653000131</v>
      </c>
      <c r="E196" s="5" t="str">
        <f>'[1]TCE - ANEXO IV - Preencher'!G205</f>
        <v xml:space="preserve">POWER INSTALAÇAO E MANUTENCAO DE ELEVADORES LTDA </v>
      </c>
      <c r="F196" s="5" t="str">
        <f>'[1]TCE - ANEXO IV - Preencher'!H205</f>
        <v>S</v>
      </c>
      <c r="G196" s="5" t="str">
        <f>'[1]TCE - ANEXO IV - Preencher'!I205</f>
        <v>S</v>
      </c>
      <c r="H196" s="5" t="str">
        <f>'[1]TCE - ANEXO IV - Preencher'!J205</f>
        <v>2600000000174</v>
      </c>
      <c r="I196" s="6">
        <f>IF('[1]TCE - ANEXO IV - Preencher'!K205="","",'[1]TCE - ANEXO IV - Preencher'!K205)</f>
        <v>46084</v>
      </c>
      <c r="J196" s="5" t="str">
        <f>'[1]TCE - ANEXO IV - Preencher'!L205</f>
        <v>26079011213259653000131260000000017426039351527767</v>
      </c>
      <c r="K196" s="5" t="str">
        <f>IF(F196="B",LEFT('[1]TCE - ANEXO IV - Preencher'!M205,2),IF(F196="S",LEFT('[1]TCE - ANEXO IV - Preencher'!M205,7),IF('[1]TCE - ANEXO IV - Preencher'!H205="","")))</f>
        <v>2611606</v>
      </c>
      <c r="L196" s="7">
        <f>'[1]TCE - ANEXO IV - Preencher'!N205</f>
        <v>923.67</v>
      </c>
    </row>
    <row r="197" spans="1:12" s="8" customFormat="1" ht="19.5" customHeight="1" x14ac:dyDescent="0.2">
      <c r="A197" s="3">
        <f>IFERROR(VLOOKUP(B197,'[1]DADOS (OCULTAR)'!$Q$3:$S$136,3,0),"")</f>
        <v>9767633000870</v>
      </c>
      <c r="B197" s="4" t="str">
        <f>'[1]TCE - ANEXO IV - Preencher'!C206</f>
        <v>UPA TORRÕES - CG Nº 009/2022</v>
      </c>
      <c r="C197" s="4" t="str">
        <f>'[1]TCE - ANEXO IV - Preencher'!E206</f>
        <v>5.5 - Reparo e Manutenção de Máquinas e Equipamentos</v>
      </c>
      <c r="D197" s="3">
        <f>'[1]TCE - ANEXO IV - Preencher'!F206</f>
        <v>24380578002041</v>
      </c>
      <c r="E197" s="5" t="str">
        <f>'[1]TCE - ANEXO IV - Preencher'!G206</f>
        <v>WHITE MARTINS GASES INDUSTRIAIS DO NORDESTE LTDA</v>
      </c>
      <c r="F197" s="5" t="str">
        <f>'[1]TCE - ANEXO IV - Preencher'!H206</f>
        <v>S</v>
      </c>
      <c r="G197" s="5" t="str">
        <f>'[1]TCE - ANEXO IV - Preencher'!I206</f>
        <v>S</v>
      </c>
      <c r="H197" s="5" t="str">
        <f>'[1]TCE - ANEXO IV - Preencher'!J206</f>
        <v>2600000000385</v>
      </c>
      <c r="I197" s="6">
        <f>IF('[1]TCE - ANEXO IV - Preencher'!K206="","",'[1]TCE - ANEXO IV - Preencher'!K206)</f>
        <v>46057</v>
      </c>
      <c r="J197" s="5" t="str">
        <f>'[1]TCE - ANEXO IV - Preencher'!L206</f>
        <v>26079011224380578002041260000000038526025998711182</v>
      </c>
      <c r="K197" s="5" t="str">
        <f>IF(F197="B",LEFT('[1]TCE - ANEXO IV - Preencher'!M206,2),IF(F197="S",LEFT('[1]TCE - ANEXO IV - Preencher'!M206,7),IF('[1]TCE - ANEXO IV - Preencher'!H206="","")))</f>
        <v>2607901</v>
      </c>
      <c r="L197" s="7">
        <f>'[1]TCE - ANEXO IV - Preencher'!N206</f>
        <v>1249.24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>
        <f>IFERROR(VLOOKUP(B201,'[1]DADOS (OCULTAR)'!$Q$3:$S$136,3,0),"")</f>
        <v>9767633000870</v>
      </c>
      <c r="B201" s="4" t="str">
        <f>'[1]TCE - ANEXO IV - Preencher'!C210</f>
        <v>UPA TORRÕES - CG Nº 009/2022</v>
      </c>
      <c r="C201" s="4" t="str">
        <f>'[1]TCE - ANEXO IV - Preencher'!E210</f>
        <v>5.16 - Serviços Médico-Hospitalares, Odotonlogia e Laboratoriais</v>
      </c>
      <c r="D201" s="3">
        <f>'[1]TCE - ANEXO IV - Preencher'!F210</f>
        <v>41686017000121</v>
      </c>
      <c r="E201" s="5" t="str">
        <f>'[1]TCE - ANEXO IV - Preencher'!G210</f>
        <v>CLINICA DANIEL SOARES ORTOPEDIA E FISIOTERAPIA LTDA</v>
      </c>
      <c r="F201" s="5" t="str">
        <f>'[1]TCE - ANEXO IV - Preencher'!H210</f>
        <v>S</v>
      </c>
      <c r="G201" s="5" t="str">
        <f>'[1]TCE - ANEXO IV - Preencher'!I210</f>
        <v>S</v>
      </c>
      <c r="H201" s="5" t="str">
        <f>'[1]TCE - ANEXO IV - Preencher'!J210</f>
        <v>675</v>
      </c>
      <c r="I201" s="6" t="str">
        <f>IF('[1]TCE - ANEXO IV - Preencher'!K210="","",'[1]TCE - ANEXO IV - Preencher'!K210)</f>
        <v>02/03/2026</v>
      </c>
      <c r="J201" s="5" t="str">
        <f>'[1]TCE - ANEXO IV - Preencher'!L210</f>
        <v>5UCXTPWXE</v>
      </c>
      <c r="K201" s="5" t="str">
        <f>IF(F201="B",LEFT('[1]TCE - ANEXO IV - Preencher'!M210,2),IF(F201="S",LEFT('[1]TCE - ANEXO IV - Preencher'!M210,7),IF('[1]TCE - ANEXO IV - Preencher'!H210="","")))</f>
        <v>2604106</v>
      </c>
      <c r="L201" s="7">
        <f>'[1]TCE - ANEXO IV - Preencher'!N210</f>
        <v>2500</v>
      </c>
    </row>
    <row r="202" spans="1:12" s="8" customFormat="1" ht="19.5" customHeight="1" x14ac:dyDescent="0.2">
      <c r="A202" s="3">
        <f>IFERROR(VLOOKUP(B202,'[1]DADOS (OCULTAR)'!$Q$3:$S$136,3,0),"")</f>
        <v>9767633000870</v>
      </c>
      <c r="B202" s="4" t="str">
        <f>'[1]TCE - ANEXO IV - Preencher'!C211</f>
        <v>UPA TORRÕES - CG Nº 009/2022</v>
      </c>
      <c r="C202" s="4" t="str">
        <f>'[1]TCE - ANEXO IV - Preencher'!E211</f>
        <v>5.16 - Serviços Médico-Hospitalares, Odotonlogia e Laboratoriais</v>
      </c>
      <c r="D202" s="3">
        <f>'[1]TCE - ANEXO IV - Preencher'!F211</f>
        <v>46618437000194</v>
      </c>
      <c r="E202" s="5" t="str">
        <f>'[1]TCE - ANEXO IV - Preencher'!G211</f>
        <v>DR SANDI SARDINHA FREITAS SERVIÇOS MEDICOS LTDA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12</v>
      </c>
      <c r="I202" s="6" t="str">
        <f>IF('[1]TCE - ANEXO IV - Preencher'!K211="","",'[1]TCE - ANEXO IV - Preencher'!K211)</f>
        <v>04/03/2026</v>
      </c>
      <c r="J202" s="5" t="str">
        <f>'[1]TCE - ANEXO IV - Preencher'!L211</f>
        <v>26116062246618437000194000000000001226033672421238</v>
      </c>
      <c r="K202" s="5" t="str">
        <f>IF(F202="B",LEFT('[1]TCE - ANEXO IV - Preencher'!M211,2),IF(F202="S",LEFT('[1]TCE - ANEXO IV - Preencher'!M211,7),IF('[1]TCE - ANEXO IV - Preencher'!H211="","")))</f>
        <v>2611606</v>
      </c>
      <c r="L202" s="7">
        <f>'[1]TCE - ANEXO IV - Preencher'!N211</f>
        <v>19150</v>
      </c>
    </row>
    <row r="203" spans="1:12" s="8" customFormat="1" ht="19.5" customHeight="1" x14ac:dyDescent="0.2">
      <c r="A203" s="3">
        <f>IFERROR(VLOOKUP(B203,'[1]DADOS (OCULTAR)'!$Q$3:$S$136,3,0),"")</f>
        <v>9767633000870</v>
      </c>
      <c r="B203" s="4" t="str">
        <f>'[1]TCE - ANEXO IV - Preencher'!C212</f>
        <v>UPA TORRÕES - CG Nº 009/2022</v>
      </c>
      <c r="C203" s="4" t="str">
        <f>'[1]TCE - ANEXO IV - Preencher'!E212</f>
        <v>5.16 - Serviços Médico-Hospitalares, Odotonlogia e Laboratoriais</v>
      </c>
      <c r="D203" s="3">
        <f>'[1]TCE - ANEXO IV - Preencher'!F212</f>
        <v>52936843000106</v>
      </c>
      <c r="E203" s="5" t="str">
        <f>'[1]TCE - ANEXO IV - Preencher'!G212</f>
        <v>GMATS LTDA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11</v>
      </c>
      <c r="I203" s="6" t="str">
        <f>IF('[1]TCE - ANEXO IV - Preencher'!K212="","",'[1]TCE - ANEXO IV - Preencher'!K212)</f>
        <v>02/03/2026</v>
      </c>
      <c r="J203" s="5" t="str">
        <f>'[1]TCE - ANEXO IV - Preencher'!L212</f>
        <v>26116062252936843000106000000000001126038501042349</v>
      </c>
      <c r="K203" s="5" t="str">
        <f>IF(F203="B",LEFT('[1]TCE - ANEXO IV - Preencher'!M212,2),IF(F203="S",LEFT('[1]TCE - ANEXO IV - Preencher'!M212,7),IF('[1]TCE - ANEXO IV - Preencher'!H212="","")))</f>
        <v>2611606</v>
      </c>
      <c r="L203" s="7">
        <f>'[1]TCE - ANEXO IV - Preencher'!N212</f>
        <v>5650</v>
      </c>
    </row>
    <row r="204" spans="1:12" s="8" customFormat="1" ht="19.5" customHeight="1" x14ac:dyDescent="0.2">
      <c r="A204" s="3">
        <f>IFERROR(VLOOKUP(B204,'[1]DADOS (OCULTAR)'!$Q$3:$S$136,3,0),"")</f>
        <v>9767633000870</v>
      </c>
      <c r="B204" s="4" t="str">
        <f>'[1]TCE - ANEXO IV - Preencher'!C213</f>
        <v>UPA TORRÕES - CG Nº 009/2022</v>
      </c>
      <c r="C204" s="4" t="str">
        <f>'[1]TCE - ANEXO IV - Preencher'!E213</f>
        <v>5.16 - Serviços Médico-Hospitalares, Odotonlogia e Laboratoriais</v>
      </c>
      <c r="D204" s="3">
        <f>'[1]TCE - ANEXO IV - Preencher'!F213</f>
        <v>48893827000106</v>
      </c>
      <c r="E204" s="5" t="str">
        <f>'[1]TCE - ANEXO IV - Preencher'!G213</f>
        <v>L G SERVICOS MEDICOS LTDA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10</v>
      </c>
      <c r="I204" s="6" t="str">
        <f>IF('[1]TCE - ANEXO IV - Preencher'!K213="","",'[1]TCE - ANEXO IV - Preencher'!K213)</f>
        <v>02/03/2026</v>
      </c>
      <c r="J204" s="5" t="str">
        <f>'[1]TCE - ANEXO IV - Preencher'!L213</f>
        <v>26116062248893827000106000000000001026039823033288</v>
      </c>
      <c r="K204" s="5" t="str">
        <f>IF(F204="B",LEFT('[1]TCE - ANEXO IV - Preencher'!M213,2),IF(F204="S",LEFT('[1]TCE - ANEXO IV - Preencher'!M213,7),IF('[1]TCE - ANEXO IV - Preencher'!H213="","")))</f>
        <v>2611606</v>
      </c>
      <c r="L204" s="7">
        <f>'[1]TCE - ANEXO IV - Preencher'!N213</f>
        <v>15200</v>
      </c>
    </row>
    <row r="205" spans="1:12" s="8" customFormat="1" ht="19.5" customHeight="1" x14ac:dyDescent="0.2">
      <c r="A205" s="3">
        <f>IFERROR(VLOOKUP(B205,'[1]DADOS (OCULTAR)'!$Q$3:$S$136,3,0),"")</f>
        <v>9767633000870</v>
      </c>
      <c r="B205" s="4" t="str">
        <f>'[1]TCE - ANEXO IV - Preencher'!C214</f>
        <v>UPA TORRÕES - CG Nº 009/2022</v>
      </c>
      <c r="C205" s="4" t="str">
        <f>'[1]TCE - ANEXO IV - Preencher'!E214</f>
        <v>5.16 - Serviços Médico-Hospitalares, Odotonlogia e Laboratoriais</v>
      </c>
      <c r="D205" s="3">
        <f>'[1]TCE - ANEXO IV - Preencher'!F214</f>
        <v>52456698000158</v>
      </c>
      <c r="E205" s="5" t="str">
        <f>'[1]TCE - ANEXO IV - Preencher'!G214</f>
        <v>R.E MEDICINA LTDA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1000029</v>
      </c>
      <c r="I205" s="6" t="str">
        <f>IF('[1]TCE - ANEXO IV - Preencher'!K214="","",'[1]TCE - ANEXO IV - Preencher'!K214)</f>
        <v>02/03/2026</v>
      </c>
      <c r="J205" s="5" t="str">
        <f>'[1]TCE - ANEXO IV - Preencher'!L214</f>
        <v>I1HTOCWY4</v>
      </c>
      <c r="K205" s="5" t="str">
        <f>IF(F205="B",LEFT('[1]TCE - ANEXO IV - Preencher'!M214,2),IF(F205="S",LEFT('[1]TCE - ANEXO IV - Preencher'!M214,7),IF('[1]TCE - ANEXO IV - Preencher'!H214="","")))</f>
        <v>2507507</v>
      </c>
      <c r="L205" s="7">
        <f>'[1]TCE - ANEXO IV - Preencher'!N214</f>
        <v>2200</v>
      </c>
    </row>
    <row r="206" spans="1:12" s="8" customFormat="1" ht="19.5" customHeight="1" x14ac:dyDescent="0.2">
      <c r="A206" s="3">
        <f>IFERROR(VLOOKUP(B206,'[1]DADOS (OCULTAR)'!$Q$3:$S$136,3,0),"")</f>
        <v>9767633000870</v>
      </c>
      <c r="B206" s="4" t="str">
        <f>'[1]TCE - ANEXO IV - Preencher'!C215</f>
        <v>UPA TORRÕES - CG Nº 009/2022</v>
      </c>
      <c r="C206" s="4" t="str">
        <f>'[1]TCE - ANEXO IV - Preencher'!E215</f>
        <v>5.16 - Serviços Médico-Hospitalares, Odotonlogia e Laboratoriais</v>
      </c>
      <c r="D206" s="3">
        <f>'[1]TCE - ANEXO IV - Preencher'!F215</f>
        <v>43652788000123</v>
      </c>
      <c r="E206" s="5" t="str">
        <f>'[1]TCE - ANEXO IV - Preencher'!G215</f>
        <v>ARZT SAUDE LTDA ME</v>
      </c>
      <c r="F206" s="5" t="str">
        <f>'[1]TCE - ANEXO IV - Preencher'!H215</f>
        <v>S</v>
      </c>
      <c r="G206" s="5" t="str">
        <f>'[1]TCE - ANEXO IV - Preencher'!I215</f>
        <v>S</v>
      </c>
      <c r="H206" s="5" t="str">
        <f>'[1]TCE - ANEXO IV - Preencher'!J215</f>
        <v>67</v>
      </c>
      <c r="I206" s="6" t="str">
        <f>IF('[1]TCE - ANEXO IV - Preencher'!K215="","",'[1]TCE - ANEXO IV - Preencher'!K215)</f>
        <v>03/03/2026</v>
      </c>
      <c r="J206" s="5" t="str">
        <f>'[1]TCE - ANEXO IV - Preencher'!L215</f>
        <v>26096001243652788000123260000000006726033966908757</v>
      </c>
      <c r="K206" s="5" t="str">
        <f>IF(F206="B",LEFT('[1]TCE - ANEXO IV - Preencher'!M215,2),IF(F206="S",LEFT('[1]TCE - ANEXO IV - Preencher'!M215,7),IF('[1]TCE - ANEXO IV - Preencher'!H215="","")))</f>
        <v>2609600</v>
      </c>
      <c r="L206" s="7">
        <f>'[1]TCE - ANEXO IV - Preencher'!N215</f>
        <v>1250</v>
      </c>
    </row>
    <row r="207" spans="1:12" s="8" customFormat="1" ht="19.5" customHeight="1" x14ac:dyDescent="0.2">
      <c r="A207" s="3">
        <f>IFERROR(VLOOKUP(B207,'[1]DADOS (OCULTAR)'!$Q$3:$S$136,3,0),"")</f>
        <v>9767633000870</v>
      </c>
      <c r="B207" s="4" t="str">
        <f>'[1]TCE - ANEXO IV - Preencher'!C216</f>
        <v>UPA TORRÕES - CG Nº 009/2022</v>
      </c>
      <c r="C207" s="4" t="str">
        <f>'[1]TCE - ANEXO IV - Preencher'!E216</f>
        <v>5.16 - Serviços Médico-Hospitalares, Odotonlogia e Laboratoriais</v>
      </c>
      <c r="D207" s="3">
        <f>'[1]TCE - ANEXO IV - Preencher'!F216</f>
        <v>45864268000100</v>
      </c>
      <c r="E207" s="5" t="str">
        <f>'[1]TCE - ANEXO IV - Preencher'!G216</f>
        <v>CESAR MONTEIRO MEDICINA SERV. MEDIC. LTDA</v>
      </c>
      <c r="F207" s="5" t="str">
        <f>'[1]TCE - ANEXO IV - Preencher'!H216</f>
        <v>S</v>
      </c>
      <c r="G207" s="5" t="str">
        <f>'[1]TCE - ANEXO IV - Preencher'!I216</f>
        <v>S</v>
      </c>
      <c r="H207" s="5" t="str">
        <f>'[1]TCE - ANEXO IV - Preencher'!J216</f>
        <v>44</v>
      </c>
      <c r="I207" s="6" t="str">
        <f>IF('[1]TCE - ANEXO IV - Preencher'!K216="","",'[1]TCE - ANEXO IV - Preencher'!K216)</f>
        <v>03/03/2026</v>
      </c>
      <c r="J207" s="5" t="str">
        <f>'[1]TCE - ANEXO IV - Preencher'!L216</f>
        <v>26116062245864268000100000000000004426032511611936</v>
      </c>
      <c r="K207" s="5" t="str">
        <f>IF(F207="B",LEFT('[1]TCE - ANEXO IV - Preencher'!M216,2),IF(F207="S",LEFT('[1]TCE - ANEXO IV - Preencher'!M216,7),IF('[1]TCE - ANEXO IV - Preencher'!H216="","")))</f>
        <v>2611606</v>
      </c>
      <c r="L207" s="7">
        <f>'[1]TCE - ANEXO IV - Preencher'!N216</f>
        <v>6600</v>
      </c>
    </row>
    <row r="208" spans="1:12" s="8" customFormat="1" ht="19.5" customHeight="1" x14ac:dyDescent="0.2">
      <c r="A208" s="3">
        <f>IFERROR(VLOOKUP(B208,'[1]DADOS (OCULTAR)'!$Q$3:$S$136,3,0),"")</f>
        <v>9767633000870</v>
      </c>
      <c r="B208" s="4" t="str">
        <f>'[1]TCE - ANEXO IV - Preencher'!C217</f>
        <v>UPA TORRÕES - CG Nº 009/2022</v>
      </c>
      <c r="C208" s="4" t="str">
        <f>'[1]TCE - ANEXO IV - Preencher'!E217</f>
        <v>5.16 - Serviços Médico-Hospitalares, Odotonlogia e Laboratoriais</v>
      </c>
      <c r="D208" s="3">
        <f>'[1]TCE - ANEXO IV - Preencher'!F217</f>
        <v>45864268000100</v>
      </c>
      <c r="E208" s="5" t="str">
        <f>'[1]TCE - ANEXO IV - Preencher'!G217</f>
        <v>CESAR MONTEIRO MEDICINA SERV. MEDIC. LTDA</v>
      </c>
      <c r="F208" s="5" t="str">
        <f>'[1]TCE - ANEXO IV - Preencher'!H217</f>
        <v>S</v>
      </c>
      <c r="G208" s="5" t="str">
        <f>'[1]TCE - ANEXO IV - Preencher'!I217</f>
        <v>S</v>
      </c>
      <c r="H208" s="5" t="str">
        <f>'[1]TCE - ANEXO IV - Preencher'!J217</f>
        <v>43</v>
      </c>
      <c r="I208" s="6" t="str">
        <f>IF('[1]TCE - ANEXO IV - Preencher'!K217="","",'[1]TCE - ANEXO IV - Preencher'!K217)</f>
        <v>03/03/2026</v>
      </c>
      <c r="J208" s="5" t="str">
        <f>'[1]TCE - ANEXO IV - Preencher'!L217</f>
        <v>26116062245864268000100000000000004326036405098502</v>
      </c>
      <c r="K208" s="5" t="str">
        <f>IF(F208="B",LEFT('[1]TCE - ANEXO IV - Preencher'!M217,2),IF(F208="S",LEFT('[1]TCE - ANEXO IV - Preencher'!M217,7),IF('[1]TCE - ANEXO IV - Preencher'!H217="","")))</f>
        <v>2611606</v>
      </c>
      <c r="L208" s="7">
        <f>'[1]TCE - ANEXO IV - Preencher'!N217</f>
        <v>3750</v>
      </c>
    </row>
    <row r="209" spans="1:12" s="8" customFormat="1" ht="19.5" customHeight="1" x14ac:dyDescent="0.2">
      <c r="A209" s="3">
        <f>IFERROR(VLOOKUP(B209,'[1]DADOS (OCULTAR)'!$Q$3:$S$136,3,0),"")</f>
        <v>9767633000870</v>
      </c>
      <c r="B209" s="4" t="str">
        <f>'[1]TCE - ANEXO IV - Preencher'!C218</f>
        <v>UPA TORRÕES - CG Nº 009/2022</v>
      </c>
      <c r="C209" s="4" t="str">
        <f>'[1]TCE - ANEXO IV - Preencher'!E218</f>
        <v>5.16 - Serviços Médico-Hospitalares, Odotonlogia e Laboratoriais</v>
      </c>
      <c r="D209" s="3">
        <f>'[1]TCE - ANEXO IV - Preencher'!F218</f>
        <v>45864268000100</v>
      </c>
      <c r="E209" s="5" t="str">
        <f>'[1]TCE - ANEXO IV - Preencher'!G218</f>
        <v>CESAR MONTEIRO MEDICINA SERV. MEDIC. LTDA</v>
      </c>
      <c r="F209" s="5" t="str">
        <f>'[1]TCE - ANEXO IV - Preencher'!H218</f>
        <v>S</v>
      </c>
      <c r="G209" s="5" t="str">
        <f>'[1]TCE - ANEXO IV - Preencher'!I218</f>
        <v>S</v>
      </c>
      <c r="H209" s="5" t="str">
        <f>'[1]TCE - ANEXO IV - Preencher'!J218</f>
        <v>42</v>
      </c>
      <c r="I209" s="6" t="str">
        <f>IF('[1]TCE - ANEXO IV - Preencher'!K218="","",'[1]TCE - ANEXO IV - Preencher'!K218)</f>
        <v>03/03/2026</v>
      </c>
      <c r="J209" s="5" t="str">
        <f>'[1]TCE - ANEXO IV - Preencher'!L218</f>
        <v>26116062245864268000100000000000004226038396380444</v>
      </c>
      <c r="K209" s="5" t="str">
        <f>IF(F209="B",LEFT('[1]TCE - ANEXO IV - Preencher'!M218,2),IF(F209="S",LEFT('[1]TCE - ANEXO IV - Preencher'!M218,7),IF('[1]TCE - ANEXO IV - Preencher'!H218="","")))</f>
        <v>2611606</v>
      </c>
      <c r="L209" s="7">
        <f>'[1]TCE - ANEXO IV - Preencher'!N218</f>
        <v>6250</v>
      </c>
    </row>
    <row r="210" spans="1:12" s="8" customFormat="1" ht="19.5" customHeight="1" x14ac:dyDescent="0.2">
      <c r="A210" s="3">
        <f>IFERROR(VLOOKUP(B210,'[1]DADOS (OCULTAR)'!$Q$3:$S$136,3,0),"")</f>
        <v>9767633000870</v>
      </c>
      <c r="B210" s="4" t="str">
        <f>'[1]TCE - ANEXO IV - Preencher'!C219</f>
        <v>UPA TORRÕES - CG Nº 009/2022</v>
      </c>
      <c r="C210" s="4" t="str">
        <f>'[1]TCE - ANEXO IV - Preencher'!E219</f>
        <v>5.16 - Serviços Médico-Hospitalares, Odotonlogia e Laboratoriais</v>
      </c>
      <c r="D210" s="3">
        <f>'[1]TCE - ANEXO IV - Preencher'!F219</f>
        <v>52981562000167</v>
      </c>
      <c r="E210" s="5" t="str">
        <f>'[1]TCE - ANEXO IV - Preencher'!G219</f>
        <v>GABRIELA MARTINS DA SILVA LTDA</v>
      </c>
      <c r="F210" s="5" t="str">
        <f>'[1]TCE - ANEXO IV - Preencher'!H219</f>
        <v>S</v>
      </c>
      <c r="G210" s="5" t="str">
        <f>'[1]TCE - ANEXO IV - Preencher'!I219</f>
        <v>S</v>
      </c>
      <c r="H210" s="5" t="str">
        <f>'[1]TCE - ANEXO IV - Preencher'!J219</f>
        <v>20</v>
      </c>
      <c r="I210" s="6" t="str">
        <f>IF('[1]TCE - ANEXO IV - Preencher'!K219="","",'[1]TCE - ANEXO IV - Preencher'!K219)</f>
        <v>09/03/2026</v>
      </c>
      <c r="J210" s="5" t="str">
        <f>'[1]TCE - ANEXO IV - Preencher'!L219</f>
        <v>26116062252981562000167000000000002026035802273109</v>
      </c>
      <c r="K210" s="5" t="str">
        <f>IF(F210="B",LEFT('[1]TCE - ANEXO IV - Preencher'!M219,2),IF(F210="S",LEFT('[1]TCE - ANEXO IV - Preencher'!M219,7),IF('[1]TCE - ANEXO IV - Preencher'!H219="","")))</f>
        <v>2611606</v>
      </c>
      <c r="L210" s="7">
        <f>'[1]TCE - ANEXO IV - Preencher'!N219</f>
        <v>15200</v>
      </c>
    </row>
    <row r="211" spans="1:12" s="8" customFormat="1" ht="19.5" customHeight="1" x14ac:dyDescent="0.2">
      <c r="A211" s="3">
        <f>IFERROR(VLOOKUP(B211,'[1]DADOS (OCULTAR)'!$Q$3:$S$136,3,0),"")</f>
        <v>9767633000870</v>
      </c>
      <c r="B211" s="4" t="str">
        <f>'[1]TCE - ANEXO IV - Preencher'!C220</f>
        <v>UPA TORRÕES - CG Nº 009/2022</v>
      </c>
      <c r="C211" s="4" t="str">
        <f>'[1]TCE - ANEXO IV - Preencher'!E220</f>
        <v>5.16 - Serviços Médico-Hospitalares, Odotonlogia e Laboratoriais</v>
      </c>
      <c r="D211" s="3">
        <f>'[1]TCE - ANEXO IV - Preencher'!F220</f>
        <v>46290345000128</v>
      </c>
      <c r="E211" s="5" t="str">
        <f>'[1]TCE - ANEXO IV - Preencher'!G220</f>
        <v>JEGC SERVIÇOS MÉDICO LTDA</v>
      </c>
      <c r="F211" s="5" t="str">
        <f>'[1]TCE - ANEXO IV - Preencher'!H220</f>
        <v>S</v>
      </c>
      <c r="G211" s="5" t="str">
        <f>'[1]TCE - ANEXO IV - Preencher'!I220</f>
        <v>S</v>
      </c>
      <c r="H211" s="5" t="str">
        <f>'[1]TCE - ANEXO IV - Preencher'!J220</f>
        <v>07</v>
      </c>
      <c r="I211" s="6" t="str">
        <f>IF('[1]TCE - ANEXO IV - Preencher'!K220="","",'[1]TCE - ANEXO IV - Preencher'!K220)</f>
        <v>03/03/2026</v>
      </c>
      <c r="J211" s="5" t="str">
        <f>'[1]TCE - ANEXO IV - Preencher'!L220</f>
        <v>26116062246290345000128000000000000726030111816595</v>
      </c>
      <c r="K211" s="5" t="str">
        <f>IF(F211="B",LEFT('[1]TCE - ANEXO IV - Preencher'!M220,2),IF(F211="S",LEFT('[1]TCE - ANEXO IV - Preencher'!M220,7),IF('[1]TCE - ANEXO IV - Preencher'!H220="","")))</f>
        <v>2611606</v>
      </c>
      <c r="L211" s="7">
        <f>'[1]TCE - ANEXO IV - Preencher'!N220</f>
        <v>16650</v>
      </c>
    </row>
    <row r="212" spans="1:12" s="8" customFormat="1" ht="19.5" customHeight="1" x14ac:dyDescent="0.2">
      <c r="A212" s="3">
        <f>IFERROR(VLOOKUP(B212,'[1]DADOS (OCULTAR)'!$Q$3:$S$136,3,0),"")</f>
        <v>9767633000870</v>
      </c>
      <c r="B212" s="4" t="str">
        <f>'[1]TCE - ANEXO IV - Preencher'!C221</f>
        <v>UPA TORRÕES - CG Nº 009/2022</v>
      </c>
      <c r="C212" s="4" t="str">
        <f>'[1]TCE - ANEXO IV - Preencher'!E221</f>
        <v>5.16 - Serviços Médico-Hospitalares, Odotonlogia e Laboratoriais</v>
      </c>
      <c r="D212" s="3">
        <f>'[1]TCE - ANEXO IV - Preencher'!F221</f>
        <v>53505900000157</v>
      </c>
      <c r="E212" s="5" t="str">
        <f>'[1]TCE - ANEXO IV - Preencher'!G221</f>
        <v>MASTERMED PE I GESTÃO MEDICA LTDA</v>
      </c>
      <c r="F212" s="5" t="str">
        <f>'[1]TCE - ANEXO IV - Preencher'!H221</f>
        <v>S</v>
      </c>
      <c r="G212" s="5" t="str">
        <f>'[1]TCE - ANEXO IV - Preencher'!I221</f>
        <v>S</v>
      </c>
      <c r="H212" s="5" t="str">
        <f>'[1]TCE - ANEXO IV - Preencher'!J221</f>
        <v>145</v>
      </c>
      <c r="I212" s="6" t="str">
        <f>IF('[1]TCE - ANEXO IV - Preencher'!K221="","",'[1]TCE - ANEXO IV - Preencher'!K221)</f>
        <v>03/03/2026</v>
      </c>
      <c r="J212" s="5" t="str">
        <f>'[1]TCE - ANEXO IV - Preencher'!L221</f>
        <v>26116062253505900000157000000000014526036446639699</v>
      </c>
      <c r="K212" s="5" t="str">
        <f>IF(F212="B",LEFT('[1]TCE - ANEXO IV - Preencher'!M221,2),IF(F212="S",LEFT('[1]TCE - ANEXO IV - Preencher'!M221,7),IF('[1]TCE - ANEXO IV - Preencher'!H221="","")))</f>
        <v>2611606</v>
      </c>
      <c r="L212" s="7">
        <f>'[1]TCE - ANEXO IV - Preencher'!N221</f>
        <v>13600</v>
      </c>
    </row>
    <row r="213" spans="1:12" s="8" customFormat="1" ht="19.5" customHeight="1" x14ac:dyDescent="0.2">
      <c r="A213" s="3">
        <f>IFERROR(VLOOKUP(B213,'[1]DADOS (OCULTAR)'!$Q$3:$S$136,3,0),"")</f>
        <v>9767633000870</v>
      </c>
      <c r="B213" s="4" t="str">
        <f>'[1]TCE - ANEXO IV - Preencher'!C222</f>
        <v>UPA TORRÕES - CG Nº 009/2022</v>
      </c>
      <c r="C213" s="4" t="str">
        <f>'[1]TCE - ANEXO IV - Preencher'!E222</f>
        <v>5.16 - Serviços Médico-Hospitalares, Odotonlogia e Laboratoriais</v>
      </c>
      <c r="D213" s="3">
        <f>'[1]TCE - ANEXO IV - Preencher'!F222</f>
        <v>42830239000139</v>
      </c>
      <c r="E213" s="5" t="str">
        <f>'[1]TCE - ANEXO IV - Preencher'!G222</f>
        <v>MEDIPRO CONSULTORIA MEDICA LTDA</v>
      </c>
      <c r="F213" s="5" t="str">
        <f>'[1]TCE - ANEXO IV - Preencher'!H222</f>
        <v>S</v>
      </c>
      <c r="G213" s="5" t="str">
        <f>'[1]TCE - ANEXO IV - Preencher'!I222</f>
        <v>S</v>
      </c>
      <c r="H213" s="5" t="str">
        <f>'[1]TCE - ANEXO IV - Preencher'!J222</f>
        <v>10</v>
      </c>
      <c r="I213" s="6" t="str">
        <f>IF('[1]TCE - ANEXO IV - Preencher'!K222="","",'[1]TCE - ANEXO IV - Preencher'!K222)</f>
        <v>03/03/2026</v>
      </c>
      <c r="J213" s="5" t="str">
        <f>'[1]TCE - ANEXO IV - Preencher'!L222</f>
        <v>31062002242830239000139000000000001026037684098338</v>
      </c>
      <c r="K213" s="5" t="str">
        <f>IF(F213="B",LEFT('[1]TCE - ANEXO IV - Preencher'!M222,2),IF(F213="S",LEFT('[1]TCE - ANEXO IV - Preencher'!M222,7),IF('[1]TCE - ANEXO IV - Preencher'!H222="","")))</f>
        <v>3106200</v>
      </c>
      <c r="L213" s="7">
        <f>'[1]TCE - ANEXO IV - Preencher'!N222</f>
        <v>10750</v>
      </c>
    </row>
    <row r="214" spans="1:12" s="8" customFormat="1" ht="19.5" customHeight="1" x14ac:dyDescent="0.2">
      <c r="A214" s="3">
        <f>IFERROR(VLOOKUP(B214,'[1]DADOS (OCULTAR)'!$Q$3:$S$136,3,0),"")</f>
        <v>9767633000870</v>
      </c>
      <c r="B214" s="4" t="str">
        <f>'[1]TCE - ANEXO IV - Preencher'!C223</f>
        <v>UPA TORRÕES - CG Nº 009/2022</v>
      </c>
      <c r="C214" s="4" t="str">
        <f>'[1]TCE - ANEXO IV - Preencher'!E223</f>
        <v>5.16 - Serviços Médico-Hospitalares, Odotonlogia e Laboratoriais</v>
      </c>
      <c r="D214" s="3">
        <f>'[1]TCE - ANEXO IV - Preencher'!F223</f>
        <v>34336252000108</v>
      </c>
      <c r="E214" s="5" t="str">
        <f>'[1]TCE - ANEXO IV - Preencher'!G223</f>
        <v>MIRANDA E SANTOS SERVIÇOS MEDICOS LTDA</v>
      </c>
      <c r="F214" s="5" t="str">
        <f>'[1]TCE - ANEXO IV - Preencher'!H223</f>
        <v>S</v>
      </c>
      <c r="G214" s="5" t="str">
        <f>'[1]TCE - ANEXO IV - Preencher'!I223</f>
        <v>S</v>
      </c>
      <c r="H214" s="5" t="str">
        <f>'[1]TCE - ANEXO IV - Preencher'!J223</f>
        <v>014</v>
      </c>
      <c r="I214" s="6" t="str">
        <f>IF('[1]TCE - ANEXO IV - Preencher'!K223="","",'[1]TCE - ANEXO IV - Preencher'!K223)</f>
        <v>05/03/2026</v>
      </c>
      <c r="J214" s="5" t="str">
        <f>'[1]TCE - ANEXO IV - Preencher'!L223</f>
        <v>26116062234336252000108000000000001426036544199426</v>
      </c>
      <c r="K214" s="5" t="str">
        <f>IF(F214="B",LEFT('[1]TCE - ANEXO IV - Preencher'!M223,2),IF(F214="S",LEFT('[1]TCE - ANEXO IV - Preencher'!M223,7),IF('[1]TCE - ANEXO IV - Preencher'!H223="","")))</f>
        <v>2611606</v>
      </c>
      <c r="L214" s="7">
        <f>'[1]TCE - ANEXO IV - Preencher'!N223</f>
        <v>2500</v>
      </c>
    </row>
    <row r="215" spans="1:12" s="8" customFormat="1" ht="19.5" customHeight="1" x14ac:dyDescent="0.2">
      <c r="A215" s="3">
        <f>IFERROR(VLOOKUP(B215,'[1]DADOS (OCULTAR)'!$Q$3:$S$136,3,0),"")</f>
        <v>9767633000870</v>
      </c>
      <c r="B215" s="4" t="str">
        <f>'[1]TCE - ANEXO IV - Preencher'!C224</f>
        <v>UPA TORRÕES - CG Nº 009/2022</v>
      </c>
      <c r="C215" s="4" t="str">
        <f>'[1]TCE - ANEXO IV - Preencher'!E224</f>
        <v>5.16 - Serviços Médico-Hospitalares, Odotonlogia e Laboratoriais</v>
      </c>
      <c r="D215" s="3">
        <f>'[1]TCE - ANEXO IV - Preencher'!F224</f>
        <v>38082924000157</v>
      </c>
      <c r="E215" s="5" t="str">
        <f>'[1]TCE - ANEXO IV - Preencher'!G224</f>
        <v>RC CONSULTORIA MEDICA LTDA</v>
      </c>
      <c r="F215" s="5" t="str">
        <f>'[1]TCE - ANEXO IV - Preencher'!H224</f>
        <v>S</v>
      </c>
      <c r="G215" s="5" t="str">
        <f>'[1]TCE - ANEXO IV - Preencher'!I224</f>
        <v>S</v>
      </c>
      <c r="H215" s="5" t="str">
        <f>'[1]TCE - ANEXO IV - Preencher'!J224</f>
        <v>66</v>
      </c>
      <c r="I215" s="6" t="str">
        <f>IF('[1]TCE - ANEXO IV - Preencher'!K224="","",'[1]TCE - ANEXO IV - Preencher'!K224)</f>
        <v>03/03/2026</v>
      </c>
      <c r="J215" s="5" t="str">
        <f>'[1]TCE - ANEXO IV - Preencher'!L224</f>
        <v>26116062238082924000157000000000006626030379232682</v>
      </c>
      <c r="K215" s="5" t="str">
        <f>IF(F215="B",LEFT('[1]TCE - ANEXO IV - Preencher'!M224,2),IF(F215="S",LEFT('[1]TCE - ANEXO IV - Preencher'!M224,7),IF('[1]TCE - ANEXO IV - Preencher'!H224="","")))</f>
        <v>2611606</v>
      </c>
      <c r="L215" s="7">
        <f>'[1]TCE - ANEXO IV - Preencher'!N224</f>
        <v>2350</v>
      </c>
    </row>
    <row r="216" spans="1:12" s="8" customFormat="1" ht="19.5" customHeight="1" x14ac:dyDescent="0.2">
      <c r="A216" s="3">
        <f>IFERROR(VLOOKUP(B216,'[1]DADOS (OCULTAR)'!$Q$3:$S$136,3,0),"")</f>
        <v>9767633000870</v>
      </c>
      <c r="B216" s="4" t="str">
        <f>'[1]TCE - ANEXO IV - Preencher'!C225</f>
        <v>UPA TORRÕES - CG Nº 009/2022</v>
      </c>
      <c r="C216" s="4" t="str">
        <f>'[1]TCE - ANEXO IV - Preencher'!E225</f>
        <v>5.16 - Serviços Médico-Hospitalares, Odotonlogia e Laboratoriais</v>
      </c>
      <c r="D216" s="3">
        <f>'[1]TCE - ANEXO IV - Preencher'!F225</f>
        <v>38082924000157</v>
      </c>
      <c r="E216" s="5" t="str">
        <f>'[1]TCE - ANEXO IV - Preencher'!G225</f>
        <v>RC CONSULTORIA MEDICA LTDA</v>
      </c>
      <c r="F216" s="5" t="str">
        <f>'[1]TCE - ANEXO IV - Preencher'!H225</f>
        <v>S</v>
      </c>
      <c r="G216" s="5" t="str">
        <f>'[1]TCE - ANEXO IV - Preencher'!I225</f>
        <v>S</v>
      </c>
      <c r="H216" s="5" t="str">
        <f>'[1]TCE - ANEXO IV - Preencher'!J225</f>
        <v>65</v>
      </c>
      <c r="I216" s="6" t="str">
        <f>IF('[1]TCE - ANEXO IV - Preencher'!K225="","",'[1]TCE - ANEXO IV - Preencher'!K225)</f>
        <v>03/03/2026</v>
      </c>
      <c r="J216" s="5" t="str">
        <f>'[1]TCE - ANEXO IV - Preencher'!L225</f>
        <v>26116062238082924000157000000000006526038090990101</v>
      </c>
      <c r="K216" s="5" t="str">
        <f>IF(F216="B",LEFT('[1]TCE - ANEXO IV - Preencher'!M225,2),IF(F216="S",LEFT('[1]TCE - ANEXO IV - Preencher'!M225,7),IF('[1]TCE - ANEXO IV - Preencher'!H225="","")))</f>
        <v>2611606</v>
      </c>
      <c r="L216" s="7">
        <f>'[1]TCE - ANEXO IV - Preencher'!N225</f>
        <v>6550</v>
      </c>
    </row>
    <row r="217" spans="1:12" s="8" customFormat="1" ht="19.5" customHeight="1" x14ac:dyDescent="0.2">
      <c r="A217" s="3">
        <f>IFERROR(VLOOKUP(B217,'[1]DADOS (OCULTAR)'!$Q$3:$S$136,3,0),"")</f>
        <v>9767633000870</v>
      </c>
      <c r="B217" s="4" t="str">
        <f>'[1]TCE - ANEXO IV - Preencher'!C226</f>
        <v>UPA TORRÕES - CG Nº 009/2022</v>
      </c>
      <c r="C217" s="4" t="str">
        <f>'[1]TCE - ANEXO IV - Preencher'!E226</f>
        <v>5.16 - Serviços Médico-Hospitalares, Odotonlogia e Laboratoriais</v>
      </c>
      <c r="D217" s="3">
        <f>'[1]TCE - ANEXO IV - Preencher'!F226</f>
        <v>57974200000162</v>
      </c>
      <c r="E217" s="5" t="str">
        <f>'[1]TCE - ANEXO IV - Preencher'!G226</f>
        <v>DFGS SAUDE SERVICOS MEDICOS LTDA</v>
      </c>
      <c r="F217" s="5" t="str">
        <f>'[1]TCE - ANEXO IV - Preencher'!H226</f>
        <v>S</v>
      </c>
      <c r="G217" s="5" t="str">
        <f>'[1]TCE - ANEXO IV - Preencher'!I226</f>
        <v>S</v>
      </c>
      <c r="H217" s="5" t="str">
        <f>'[1]TCE - ANEXO IV - Preencher'!J226</f>
        <v>1000024</v>
      </c>
      <c r="I217" s="6" t="str">
        <f>IF('[1]TCE - ANEXO IV - Preencher'!K226="","",'[1]TCE - ANEXO IV - Preencher'!K226)</f>
        <v>02/03/2026</v>
      </c>
      <c r="J217" s="5" t="str">
        <f>'[1]TCE - ANEXO IV - Preencher'!L226</f>
        <v>NSORA6GFQ</v>
      </c>
      <c r="K217" s="5" t="str">
        <f>IF(F217="B",LEFT('[1]TCE - ANEXO IV - Preencher'!M226,2),IF(F217="S",LEFT('[1]TCE - ANEXO IV - Preencher'!M226,7),IF('[1]TCE - ANEXO IV - Preencher'!H226="","")))</f>
        <v>2507507</v>
      </c>
      <c r="L217" s="7">
        <f>'[1]TCE - ANEXO IV - Preencher'!N226</f>
        <v>2500</v>
      </c>
    </row>
    <row r="218" spans="1:12" s="8" customFormat="1" ht="19.5" customHeight="1" x14ac:dyDescent="0.2">
      <c r="A218" s="3">
        <f>IFERROR(VLOOKUP(B218,'[1]DADOS (OCULTAR)'!$Q$3:$S$136,3,0),"")</f>
        <v>9767633000870</v>
      </c>
      <c r="B218" s="4" t="str">
        <f>'[1]TCE - ANEXO IV - Preencher'!C227</f>
        <v>UPA TORRÕES - CG Nº 009/2022</v>
      </c>
      <c r="C218" s="4" t="str">
        <f>'[1]TCE - ANEXO IV - Preencher'!E227</f>
        <v>5.16 - Serviços Médico-Hospitalares, Odotonlogia e Laboratoriais</v>
      </c>
      <c r="D218" s="3">
        <f>'[1]TCE - ANEXO IV - Preencher'!F227</f>
        <v>45554568000192</v>
      </c>
      <c r="E218" s="5" t="str">
        <f>'[1]TCE - ANEXO IV - Preencher'!G227</f>
        <v>FORTEMED ATIVIDADES MEDICAS LTDA</v>
      </c>
      <c r="F218" s="5" t="str">
        <f>'[1]TCE - ANEXO IV - Preencher'!H227</f>
        <v>S</v>
      </c>
      <c r="G218" s="5" t="str">
        <f>'[1]TCE - ANEXO IV - Preencher'!I227</f>
        <v>S</v>
      </c>
      <c r="H218" s="5" t="str">
        <f>'[1]TCE - ANEXO IV - Preencher'!J227</f>
        <v>254</v>
      </c>
      <c r="I218" s="6" t="str">
        <f>IF('[1]TCE - ANEXO IV - Preencher'!K227="","",'[1]TCE - ANEXO IV - Preencher'!K227)</f>
        <v>03/03/2026</v>
      </c>
      <c r="J218" s="5" t="str">
        <f>'[1]TCE - ANEXO IV - Preencher'!L227</f>
        <v>26116062245554568000192000000000025426039479113173</v>
      </c>
      <c r="K218" s="5" t="str">
        <f>IF(F218="B",LEFT('[1]TCE - ANEXO IV - Preencher'!M227,2),IF(F218="S",LEFT('[1]TCE - ANEXO IV - Preencher'!M227,7),IF('[1]TCE - ANEXO IV - Preencher'!H227="","")))</f>
        <v>2611606</v>
      </c>
      <c r="L218" s="7">
        <f>'[1]TCE - ANEXO IV - Preencher'!N227</f>
        <v>11350</v>
      </c>
    </row>
    <row r="219" spans="1:12" s="8" customFormat="1" ht="19.5" customHeight="1" x14ac:dyDescent="0.2">
      <c r="A219" s="3">
        <f>IFERROR(VLOOKUP(B219,'[1]DADOS (OCULTAR)'!$Q$3:$S$136,3,0),"")</f>
        <v>9767633000870</v>
      </c>
      <c r="B219" s="4" t="str">
        <f>'[1]TCE - ANEXO IV - Preencher'!C228</f>
        <v>UPA TORRÕES - CG Nº 009/2022</v>
      </c>
      <c r="C219" s="4" t="str">
        <f>'[1]TCE - ANEXO IV - Preencher'!E228</f>
        <v>5.16 - Serviços Médico-Hospitalares, Odotonlogia e Laboratoriais</v>
      </c>
      <c r="D219" s="3">
        <f>'[1]TCE - ANEXO IV - Preencher'!F228</f>
        <v>55439187000116</v>
      </c>
      <c r="E219" s="5" t="str">
        <f>'[1]TCE - ANEXO IV - Preencher'!G228</f>
        <v>ISABELLE OLIVEIRA RODRIGUES SERVICOS MEDICOS LTDA</v>
      </c>
      <c r="F219" s="5" t="str">
        <f>'[1]TCE - ANEXO IV - Preencher'!H228</f>
        <v>S</v>
      </c>
      <c r="G219" s="5" t="str">
        <f>'[1]TCE - ANEXO IV - Preencher'!I228</f>
        <v>S</v>
      </c>
      <c r="H219" s="5" t="str">
        <f>'[1]TCE - ANEXO IV - Preencher'!J228</f>
        <v>59</v>
      </c>
      <c r="I219" s="6" t="str">
        <f>IF('[1]TCE - ANEXO IV - Preencher'!K228="","",'[1]TCE - ANEXO IV - Preencher'!K228)</f>
        <v>02/03/2026</v>
      </c>
      <c r="J219" s="5" t="str">
        <f>'[1]TCE - ANEXO IV - Preencher'!L228</f>
        <v>4M99IYZPR</v>
      </c>
      <c r="K219" s="5" t="str">
        <f>IF(F219="B",LEFT('[1]TCE - ANEXO IV - Preencher'!M228,2),IF(F219="S",LEFT('[1]TCE - ANEXO IV - Preencher'!M228,7),IF('[1]TCE - ANEXO IV - Preencher'!H228="","")))</f>
        <v>2610004</v>
      </c>
      <c r="L219" s="7">
        <f>'[1]TCE - ANEXO IV - Preencher'!N228</f>
        <v>6450</v>
      </c>
    </row>
    <row r="220" spans="1:12" s="8" customFormat="1" ht="19.5" customHeight="1" x14ac:dyDescent="0.2">
      <c r="A220" s="3">
        <f>IFERROR(VLOOKUP(B220,'[1]DADOS (OCULTAR)'!$Q$3:$S$136,3,0),"")</f>
        <v>9767633000870</v>
      </c>
      <c r="B220" s="4" t="str">
        <f>'[1]TCE - ANEXO IV - Preencher'!C229</f>
        <v>UPA TORRÕES - CG Nº 009/2022</v>
      </c>
      <c r="C220" s="4" t="str">
        <f>'[1]TCE - ANEXO IV - Preencher'!E229</f>
        <v>5.16 - Serviços Médico-Hospitalares, Odotonlogia e Laboratoriais</v>
      </c>
      <c r="D220" s="3">
        <f>'[1]TCE - ANEXO IV - Preencher'!F229</f>
        <v>64142293000124</v>
      </c>
      <c r="E220" s="5" t="str">
        <f>'[1]TCE - ANEXO IV - Preencher'!G229</f>
        <v>JOAO GUILHERME RATTES LIMA DE FREITAS SERVICOS MEDICOS LTDA</v>
      </c>
      <c r="F220" s="5" t="str">
        <f>'[1]TCE - ANEXO IV - Preencher'!H229</f>
        <v>S</v>
      </c>
      <c r="G220" s="5" t="str">
        <f>'[1]TCE - ANEXO IV - Preencher'!I229</f>
        <v>S</v>
      </c>
      <c r="H220" s="5" t="str">
        <f>'[1]TCE - ANEXO IV - Preencher'!J229</f>
        <v>11</v>
      </c>
      <c r="I220" s="6" t="str">
        <f>IF('[1]TCE - ANEXO IV - Preencher'!K229="","",'[1]TCE - ANEXO IV - Preencher'!K229)</f>
        <v>03/03/2026</v>
      </c>
      <c r="J220" s="5" t="str">
        <f>'[1]TCE - ANEXO IV - Preencher'!L229</f>
        <v>323249319</v>
      </c>
      <c r="K220" s="5" t="str">
        <f>IF(F220="B",LEFT('[1]TCE - ANEXO IV - Preencher'!M229,2),IF(F220="S",LEFT('[1]TCE - ANEXO IV - Preencher'!M229,7),IF('[1]TCE - ANEXO IV - Preencher'!H229="","")))</f>
        <v>2304400</v>
      </c>
      <c r="L220" s="7">
        <f>'[1]TCE - ANEXO IV - Preencher'!N229</f>
        <v>3700</v>
      </c>
    </row>
    <row r="221" spans="1:12" s="8" customFormat="1" ht="19.5" customHeight="1" x14ac:dyDescent="0.2">
      <c r="A221" s="3">
        <f>IFERROR(VLOOKUP(B221,'[1]DADOS (OCULTAR)'!$Q$3:$S$136,3,0),"")</f>
        <v>9767633000870</v>
      </c>
      <c r="B221" s="4" t="str">
        <f>'[1]TCE - ANEXO IV - Preencher'!C230</f>
        <v>UPA TORRÕES - CG Nº 009/2022</v>
      </c>
      <c r="C221" s="4" t="str">
        <f>'[1]TCE - ANEXO IV - Preencher'!E230</f>
        <v>5.16 - Serviços Médico-Hospitalares, Odotonlogia e Laboratoriais</v>
      </c>
      <c r="D221" s="3">
        <f>'[1]TCE - ANEXO IV - Preencher'!F230</f>
        <v>47200199000165</v>
      </c>
      <c r="E221" s="5" t="str">
        <f>'[1]TCE - ANEXO IV - Preencher'!G230</f>
        <v>MASTERMED PE VII GESTAO MEDICAS LTDA</v>
      </c>
      <c r="F221" s="5" t="str">
        <f>'[1]TCE - ANEXO IV - Preencher'!H230</f>
        <v>S</v>
      </c>
      <c r="G221" s="5" t="str">
        <f>'[1]TCE - ANEXO IV - Preencher'!I230</f>
        <v>S</v>
      </c>
      <c r="H221" s="5" t="str">
        <f>'[1]TCE - ANEXO IV - Preencher'!J230</f>
        <v>108</v>
      </c>
      <c r="I221" s="6" t="str">
        <f>IF('[1]TCE - ANEXO IV - Preencher'!K230="","",'[1]TCE - ANEXO IV - Preencher'!K230)</f>
        <v>03/03/2026</v>
      </c>
      <c r="J221" s="5" t="str">
        <f>'[1]TCE - ANEXO IV - Preencher'!L230</f>
        <v>26116062247200199000165000000000010826030716998150</v>
      </c>
      <c r="K221" s="5" t="str">
        <f>IF(F221="B",LEFT('[1]TCE - ANEXO IV - Preencher'!M230,2),IF(F221="S",LEFT('[1]TCE - ANEXO IV - Preencher'!M230,7),IF('[1]TCE - ANEXO IV - Preencher'!H230="","")))</f>
        <v>2611606</v>
      </c>
      <c r="L221" s="7">
        <f>'[1]TCE - ANEXO IV - Preencher'!N230</f>
        <v>1250</v>
      </c>
    </row>
    <row r="222" spans="1:12" s="8" customFormat="1" ht="19.5" customHeight="1" x14ac:dyDescent="0.2">
      <c r="A222" s="3">
        <f>IFERROR(VLOOKUP(B222,'[1]DADOS (OCULTAR)'!$Q$3:$S$136,3,0),"")</f>
        <v>9767633000870</v>
      </c>
      <c r="B222" s="4" t="str">
        <f>'[1]TCE - ANEXO IV - Preencher'!C231</f>
        <v>UPA TORRÕES - CG Nº 009/2022</v>
      </c>
      <c r="C222" s="4" t="str">
        <f>'[1]TCE - ANEXO IV - Preencher'!E231</f>
        <v>5.16 - Serviços Médico-Hospitalares, Odotonlogia e Laboratoriais</v>
      </c>
      <c r="D222" s="3">
        <f>'[1]TCE - ANEXO IV - Preencher'!F231</f>
        <v>47200199000165</v>
      </c>
      <c r="E222" s="5" t="str">
        <f>'[1]TCE - ANEXO IV - Preencher'!G231</f>
        <v>MASTERMED PE VII GESTAO MEDICAS LTDA</v>
      </c>
      <c r="F222" s="5" t="str">
        <f>'[1]TCE - ANEXO IV - Preencher'!H231</f>
        <v>S</v>
      </c>
      <c r="G222" s="5" t="str">
        <f>'[1]TCE - ANEXO IV - Preencher'!I231</f>
        <v>S</v>
      </c>
      <c r="H222" s="5" t="str">
        <f>'[1]TCE - ANEXO IV - Preencher'!J231</f>
        <v>109</v>
      </c>
      <c r="I222" s="6" t="str">
        <f>IF('[1]TCE - ANEXO IV - Preencher'!K231="","",'[1]TCE - ANEXO IV - Preencher'!K231)</f>
        <v>03/03/2026</v>
      </c>
      <c r="J222" s="5" t="str">
        <f>'[1]TCE - ANEXO IV - Preencher'!L231</f>
        <v>26116062247200199000165000000000010926030769237343</v>
      </c>
      <c r="K222" s="5" t="str">
        <f>IF(F222="B",LEFT('[1]TCE - ANEXO IV - Preencher'!M231,2),IF(F222="S",LEFT('[1]TCE - ANEXO IV - Preencher'!M231,7),IF('[1]TCE - ANEXO IV - Preencher'!H231="","")))</f>
        <v>2611606</v>
      </c>
      <c r="L222" s="7">
        <f>'[1]TCE - ANEXO IV - Preencher'!N231</f>
        <v>10800</v>
      </c>
    </row>
    <row r="223" spans="1:12" s="8" customFormat="1" ht="19.5" customHeight="1" x14ac:dyDescent="0.2">
      <c r="A223" s="3">
        <f>IFERROR(VLOOKUP(B223,'[1]DADOS (OCULTAR)'!$Q$3:$S$136,3,0),"")</f>
        <v>9767633000870</v>
      </c>
      <c r="B223" s="4" t="str">
        <f>'[1]TCE - ANEXO IV - Preencher'!C232</f>
        <v>UPA TORRÕES - CG Nº 009/2022</v>
      </c>
      <c r="C223" s="4" t="str">
        <f>'[1]TCE - ANEXO IV - Preencher'!E232</f>
        <v>5.16 - Serviços Médico-Hospitalares, Odotonlogia e Laboratoriais</v>
      </c>
      <c r="D223" s="3">
        <f>'[1]TCE - ANEXO IV - Preencher'!F232</f>
        <v>47200199000165</v>
      </c>
      <c r="E223" s="5" t="str">
        <f>'[1]TCE - ANEXO IV - Preencher'!G232</f>
        <v>MASTERMED PE VII GESTAO MEDICAS LTDA</v>
      </c>
      <c r="F223" s="5" t="str">
        <f>'[1]TCE - ANEXO IV - Preencher'!H232</f>
        <v>S</v>
      </c>
      <c r="G223" s="5" t="str">
        <f>'[1]TCE - ANEXO IV - Preencher'!I232</f>
        <v>S</v>
      </c>
      <c r="H223" s="5" t="str">
        <f>'[1]TCE - ANEXO IV - Preencher'!J232</f>
        <v>111</v>
      </c>
      <c r="I223" s="6" t="str">
        <f>IF('[1]TCE - ANEXO IV - Preencher'!K232="","",'[1]TCE - ANEXO IV - Preencher'!K232)</f>
        <v>03/03/2026</v>
      </c>
      <c r="J223" s="5" t="str">
        <f>'[1]TCE - ANEXO IV - Preencher'!L232</f>
        <v>26116062247200199000165000000000011126035901974243</v>
      </c>
      <c r="K223" s="5" t="str">
        <f>IF(F223="B",LEFT('[1]TCE - ANEXO IV - Preencher'!M232,2),IF(F223="S",LEFT('[1]TCE - ANEXO IV - Preencher'!M232,7),IF('[1]TCE - ANEXO IV - Preencher'!H232="","")))</f>
        <v>2611606</v>
      </c>
      <c r="L223" s="7">
        <f>'[1]TCE - ANEXO IV - Preencher'!N232</f>
        <v>15150</v>
      </c>
    </row>
    <row r="224" spans="1:12" s="8" customFormat="1" ht="19.5" customHeight="1" x14ac:dyDescent="0.2">
      <c r="A224" s="3">
        <f>IFERROR(VLOOKUP(B224,'[1]DADOS (OCULTAR)'!$Q$3:$S$136,3,0),"")</f>
        <v>9767633000870</v>
      </c>
      <c r="B224" s="4" t="str">
        <f>'[1]TCE - ANEXO IV - Preencher'!C233</f>
        <v>UPA TORRÕES - CG Nº 009/2022</v>
      </c>
      <c r="C224" s="4" t="str">
        <f>'[1]TCE - ANEXO IV - Preencher'!E233</f>
        <v>5.16 - Serviços Médico-Hospitalares, Odotonlogia e Laboratoriais</v>
      </c>
      <c r="D224" s="3">
        <f>'[1]TCE - ANEXO IV - Preencher'!F233</f>
        <v>55973758000106</v>
      </c>
      <c r="E224" s="5" t="str">
        <f>'[1]TCE - ANEXO IV - Preencher'!G233</f>
        <v>PALOMA PINHEIRO SERVIÇOS MEDICOS LTDA</v>
      </c>
      <c r="F224" s="5" t="str">
        <f>'[1]TCE - ANEXO IV - Preencher'!H233</f>
        <v>S</v>
      </c>
      <c r="G224" s="5" t="str">
        <f>'[1]TCE - ANEXO IV - Preencher'!I233</f>
        <v>S</v>
      </c>
      <c r="H224" s="5" t="str">
        <f>'[1]TCE - ANEXO IV - Preencher'!J233</f>
        <v>1000035</v>
      </c>
      <c r="I224" s="6" t="str">
        <f>IF('[1]TCE - ANEXO IV - Preencher'!K233="","",'[1]TCE - ANEXO IV - Preencher'!K233)</f>
        <v>03/03/2026</v>
      </c>
      <c r="J224" s="5" t="str">
        <f>'[1]TCE - ANEXO IV - Preencher'!L233</f>
        <v>21STJJCAR</v>
      </c>
      <c r="K224" s="5" t="str">
        <f>IF(F224="B",LEFT('[1]TCE - ANEXO IV - Preencher'!M233,2),IF(F224="S",LEFT('[1]TCE - ANEXO IV - Preencher'!M233,7),IF('[1]TCE - ANEXO IV - Preencher'!H233="","")))</f>
        <v>2507507</v>
      </c>
      <c r="L224" s="7">
        <f>'[1]TCE - ANEXO IV - Preencher'!N233</f>
        <v>21400</v>
      </c>
    </row>
    <row r="225" spans="1:12" s="8" customFormat="1" ht="19.5" customHeight="1" x14ac:dyDescent="0.2">
      <c r="A225" s="3">
        <f>IFERROR(VLOOKUP(B225,'[1]DADOS (OCULTAR)'!$Q$3:$S$136,3,0),"")</f>
        <v>9767633000870</v>
      </c>
      <c r="B225" s="4" t="str">
        <f>'[1]TCE - ANEXO IV - Preencher'!C234</f>
        <v>UPA TORRÕES - CG Nº 009/2022</v>
      </c>
      <c r="C225" s="4" t="str">
        <f>'[1]TCE - ANEXO IV - Preencher'!E234</f>
        <v>5.16 - Serviços Médico-Hospitalares, Odotonlogia e Laboratoriais</v>
      </c>
      <c r="D225" s="3">
        <f>'[1]TCE - ANEXO IV - Preencher'!F234</f>
        <v>40554268000190</v>
      </c>
      <c r="E225" s="5" t="str">
        <f>'[1]TCE - ANEXO IV - Preencher'!G234</f>
        <v>RC CONSULTORIA MED1 LTDA</v>
      </c>
      <c r="F225" s="5" t="str">
        <f>'[1]TCE - ANEXO IV - Preencher'!H234</f>
        <v>S</v>
      </c>
      <c r="G225" s="5" t="str">
        <f>'[1]TCE - ANEXO IV - Preencher'!I234</f>
        <v>S</v>
      </c>
      <c r="H225" s="5" t="str">
        <f>'[1]TCE - ANEXO IV - Preencher'!J234</f>
        <v>104</v>
      </c>
      <c r="I225" s="6" t="str">
        <f>IF('[1]TCE - ANEXO IV - Preencher'!K234="","",'[1]TCE - ANEXO IV - Preencher'!K234)</f>
        <v>02/03/2026</v>
      </c>
      <c r="J225" s="5" t="str">
        <f>'[1]TCE - ANEXO IV - Preencher'!L234</f>
        <v>26116062240554268000190000000000010426032732661546</v>
      </c>
      <c r="K225" s="5" t="str">
        <f>IF(F225="B",LEFT('[1]TCE - ANEXO IV - Preencher'!M234,2),IF(F225="S",LEFT('[1]TCE - ANEXO IV - Preencher'!M234,7),IF('[1]TCE - ANEXO IV - Preencher'!H234="","")))</f>
        <v>2611606</v>
      </c>
      <c r="L225" s="7">
        <f>'[1]TCE - ANEXO IV - Preencher'!N234</f>
        <v>6250</v>
      </c>
    </row>
    <row r="226" spans="1:12" s="8" customFormat="1" ht="19.5" customHeight="1" x14ac:dyDescent="0.2">
      <c r="A226" s="3">
        <f>IFERROR(VLOOKUP(B226,'[1]DADOS (OCULTAR)'!$Q$3:$S$136,3,0),"")</f>
        <v>9767633000870</v>
      </c>
      <c r="B226" s="4" t="str">
        <f>'[1]TCE - ANEXO IV - Preencher'!C235</f>
        <v>UPA TORRÕES - CG Nº 009/2022</v>
      </c>
      <c r="C226" s="4" t="str">
        <f>'[1]TCE - ANEXO IV - Preencher'!E235</f>
        <v>5.16 - Serviços Médico-Hospitalares, Odotonlogia e Laboratoriais</v>
      </c>
      <c r="D226" s="3">
        <f>'[1]TCE - ANEXO IV - Preencher'!F235</f>
        <v>40554268000190</v>
      </c>
      <c r="E226" s="5" t="str">
        <f>'[1]TCE - ANEXO IV - Preencher'!G235</f>
        <v>RC CONSULTORIA MED1 LTDA</v>
      </c>
      <c r="F226" s="5" t="str">
        <f>'[1]TCE - ANEXO IV - Preencher'!H235</f>
        <v>S</v>
      </c>
      <c r="G226" s="5" t="str">
        <f>'[1]TCE - ANEXO IV - Preencher'!I235</f>
        <v>S</v>
      </c>
      <c r="H226" s="5" t="str">
        <f>'[1]TCE - ANEXO IV - Preencher'!J235</f>
        <v>107</v>
      </c>
      <c r="I226" s="6" t="str">
        <f>IF('[1]TCE - ANEXO IV - Preencher'!K235="","",'[1]TCE - ANEXO IV - Preencher'!K235)</f>
        <v>02/03/2026</v>
      </c>
      <c r="J226" s="5" t="str">
        <f>'[1]TCE - ANEXO IV - Preencher'!L235</f>
        <v>26116062240554268000190000000000010726034834652730</v>
      </c>
      <c r="K226" s="5" t="str">
        <f>IF(F226="B",LEFT('[1]TCE - ANEXO IV - Preencher'!M235,2),IF(F226="S",LEFT('[1]TCE - ANEXO IV - Preencher'!M235,7),IF('[1]TCE - ANEXO IV - Preencher'!H235="","")))</f>
        <v>2611606</v>
      </c>
      <c r="L226" s="7">
        <f>'[1]TCE - ANEXO IV - Preencher'!N235</f>
        <v>3750</v>
      </c>
    </row>
    <row r="227" spans="1:12" s="8" customFormat="1" ht="19.5" customHeight="1" x14ac:dyDescent="0.2">
      <c r="A227" s="3">
        <f>IFERROR(VLOOKUP(B227,'[1]DADOS (OCULTAR)'!$Q$3:$S$136,3,0),"")</f>
        <v>9767633000870</v>
      </c>
      <c r="B227" s="4" t="str">
        <f>'[1]TCE - ANEXO IV - Preencher'!C236</f>
        <v>UPA TORRÕES - CG Nº 009/2022</v>
      </c>
      <c r="C227" s="4" t="str">
        <f>'[1]TCE - ANEXO IV - Preencher'!E236</f>
        <v>5.16 - Serviços Médico-Hospitalares, Odotonlogia e Laboratoriais</v>
      </c>
      <c r="D227" s="3">
        <f>'[1]TCE - ANEXO IV - Preencher'!F236</f>
        <v>58040135000160</v>
      </c>
      <c r="E227" s="5" t="str">
        <f>'[1]TCE - ANEXO IV - Preencher'!G236</f>
        <v>THAMARA R.A.B.I GUERRA SERVICOS MEDICOS LTDA</v>
      </c>
      <c r="F227" s="5" t="str">
        <f>'[1]TCE - ANEXO IV - Preencher'!H236</f>
        <v>S</v>
      </c>
      <c r="G227" s="5" t="str">
        <f>'[1]TCE - ANEXO IV - Preencher'!I236</f>
        <v>S</v>
      </c>
      <c r="H227" s="5" t="str">
        <f>'[1]TCE - ANEXO IV - Preencher'!J236</f>
        <v>06</v>
      </c>
      <c r="I227" s="6" t="str">
        <f>IF('[1]TCE - ANEXO IV - Preencher'!K236="","",'[1]TCE - ANEXO IV - Preencher'!K236)</f>
        <v>02/03/2026</v>
      </c>
      <c r="J227" s="5" t="str">
        <f>'[1]TCE - ANEXO IV - Preencher'!L236</f>
        <v>26096001258040135000160260000000000626034187069881</v>
      </c>
      <c r="K227" s="5" t="str">
        <f>IF(F227="B",LEFT('[1]TCE - ANEXO IV - Preencher'!M236,2),IF(F227="S",LEFT('[1]TCE - ANEXO IV - Preencher'!M236,7),IF('[1]TCE - ANEXO IV - Preencher'!H236="","")))</f>
        <v>2609600</v>
      </c>
      <c r="L227" s="7">
        <f>'[1]TCE - ANEXO IV - Preencher'!N236</f>
        <v>3750</v>
      </c>
    </row>
    <row r="228" spans="1:12" s="8" customFormat="1" ht="19.5" customHeight="1" x14ac:dyDescent="0.2">
      <c r="A228" s="3">
        <f>IFERROR(VLOOKUP(B228,'[1]DADOS (OCULTAR)'!$Q$3:$S$136,3,0),"")</f>
        <v>9767633000870</v>
      </c>
      <c r="B228" s="4" t="str">
        <f>'[1]TCE - ANEXO IV - Preencher'!C237</f>
        <v>UPA TORRÕES - CG Nº 009/2022</v>
      </c>
      <c r="C228" s="4" t="str">
        <f>'[1]TCE - ANEXO IV - Preencher'!E237</f>
        <v>5.16 - Serviços Médico-Hospitalares, Odotonlogia e Laboratoriais</v>
      </c>
      <c r="D228" s="3">
        <f>'[1]TCE - ANEXO IV - Preencher'!F237</f>
        <v>55507474000116</v>
      </c>
      <c r="E228" s="5" t="str">
        <f>'[1]TCE - ANEXO IV - Preencher'!G237</f>
        <v>VA SERVICOS MEDICOS LTDA</v>
      </c>
      <c r="F228" s="5" t="str">
        <f>'[1]TCE - ANEXO IV - Preencher'!H237</f>
        <v>S</v>
      </c>
      <c r="G228" s="5" t="str">
        <f>'[1]TCE - ANEXO IV - Preencher'!I237</f>
        <v>S</v>
      </c>
      <c r="H228" s="5" t="str">
        <f>'[1]TCE - ANEXO IV - Preencher'!J237</f>
        <v>09</v>
      </c>
      <c r="I228" s="6" t="str">
        <f>IF('[1]TCE - ANEXO IV - Preencher'!K237="","",'[1]TCE - ANEXO IV - Preencher'!K237)</f>
        <v>04/03/2026</v>
      </c>
      <c r="J228" s="5" t="str">
        <f>'[1]TCE - ANEXO IV - Preencher'!L237</f>
        <v>26116062255507474000116000000000000926037406740526</v>
      </c>
      <c r="K228" s="5" t="str">
        <f>IF(F228="B",LEFT('[1]TCE - ANEXO IV - Preencher'!M237,2),IF(F228="S",LEFT('[1]TCE - ANEXO IV - Preencher'!M237,7),IF('[1]TCE - ANEXO IV - Preencher'!H237="","")))</f>
        <v>2611606</v>
      </c>
      <c r="L228" s="7">
        <f>'[1]TCE - ANEXO IV - Preencher'!N237</f>
        <v>6400</v>
      </c>
    </row>
    <row r="229" spans="1:12" s="8" customFormat="1" ht="19.5" customHeight="1" x14ac:dyDescent="0.2">
      <c r="A229" s="3">
        <f>IFERROR(VLOOKUP(B229,'[1]DADOS (OCULTAR)'!$Q$3:$S$136,3,0),"")</f>
        <v>9767633000870</v>
      </c>
      <c r="B229" s="4" t="str">
        <f>'[1]TCE - ANEXO IV - Preencher'!C238</f>
        <v>UPA TORRÕES - CG Nº 009/2022</v>
      </c>
      <c r="C229" s="4" t="str">
        <f>'[1]TCE - ANEXO IV - Preencher'!E238</f>
        <v>5.16 - Serviços Médico-Hospitalares, Odotonlogia e Laboratoriais</v>
      </c>
      <c r="D229" s="3">
        <f>'[1]TCE - ANEXO IV - Preencher'!F238</f>
        <v>64068740000142</v>
      </c>
      <c r="E229" s="5" t="str">
        <f>'[1]TCE - ANEXO IV - Preencher'!G238</f>
        <v>BORGES MOREIRA ATIVIDADES MEDICAS LTDA</v>
      </c>
      <c r="F229" s="5" t="str">
        <f>'[1]TCE - ANEXO IV - Preencher'!H238</f>
        <v>S</v>
      </c>
      <c r="G229" s="5" t="str">
        <f>'[1]TCE - ANEXO IV - Preencher'!I238</f>
        <v>S</v>
      </c>
      <c r="H229" s="5" t="str">
        <f>'[1]TCE - ANEXO IV - Preencher'!J238</f>
        <v>07</v>
      </c>
      <c r="I229" s="6" t="str">
        <f>IF('[1]TCE - ANEXO IV - Preencher'!K238="","",'[1]TCE - ANEXO IV - Preencher'!K238)</f>
        <v>05/03/2026</v>
      </c>
      <c r="J229" s="5" t="str">
        <f>'[1]TCE - ANEXO IV - Preencher'!L238</f>
        <v>26116062264068740000142000000000000726035021672631</v>
      </c>
      <c r="K229" s="5" t="str">
        <f>IF(F229="B",LEFT('[1]TCE - ANEXO IV - Preencher'!M238,2),IF(F229="S",LEFT('[1]TCE - ANEXO IV - Preencher'!M238,7),IF('[1]TCE - ANEXO IV - Preencher'!H238="","")))</f>
        <v>2611606</v>
      </c>
      <c r="L229" s="7">
        <f>'[1]TCE - ANEXO IV - Preencher'!N238</f>
        <v>6050</v>
      </c>
    </row>
    <row r="230" spans="1:12" s="8" customFormat="1" ht="19.5" customHeight="1" x14ac:dyDescent="0.2">
      <c r="A230" s="3">
        <f>IFERROR(VLOOKUP(B230,'[1]DADOS (OCULTAR)'!$Q$3:$S$136,3,0),"")</f>
        <v>9767633000870</v>
      </c>
      <c r="B230" s="4" t="str">
        <f>'[1]TCE - ANEXO IV - Preencher'!C239</f>
        <v>UPA TORRÕES - CG Nº 009/2022</v>
      </c>
      <c r="C230" s="4" t="str">
        <f>'[1]TCE - ANEXO IV - Preencher'!E239</f>
        <v>5.16 - Serviços Médico-Hospitalares, Odotonlogia e Laboratoriais</v>
      </c>
      <c r="D230" s="3">
        <f>'[1]TCE - ANEXO IV - Preencher'!F239</f>
        <v>58277904000149</v>
      </c>
      <c r="E230" s="5" t="str">
        <f>'[1]TCE - ANEXO IV - Preencher'!G239</f>
        <v>CAMILA R. BARBOSA DE SOUSA SERVICOS MEDICOS LTDA</v>
      </c>
      <c r="F230" s="5" t="str">
        <f>'[1]TCE - ANEXO IV - Preencher'!H239</f>
        <v>S</v>
      </c>
      <c r="G230" s="5" t="str">
        <f>'[1]TCE - ANEXO IV - Preencher'!I239</f>
        <v>S</v>
      </c>
      <c r="H230" s="5" t="str">
        <f>'[1]TCE - ANEXO IV - Preencher'!J239</f>
        <v>10</v>
      </c>
      <c r="I230" s="6" t="str">
        <f>IF('[1]TCE - ANEXO IV - Preencher'!K239="","",'[1]TCE - ANEXO IV - Preencher'!K239)</f>
        <v>04/03/2026</v>
      </c>
      <c r="J230" s="5" t="str">
        <f>'[1]TCE - ANEXO IV - Preencher'!L239</f>
        <v>26116062258277904000149000000000001026030088216975</v>
      </c>
      <c r="K230" s="5" t="str">
        <f>IF(F230="B",LEFT('[1]TCE - ANEXO IV - Preencher'!M239,2),IF(F230="S",LEFT('[1]TCE - ANEXO IV - Preencher'!M239,7),IF('[1]TCE - ANEXO IV - Preencher'!H239="","")))</f>
        <v>2611606</v>
      </c>
      <c r="L230" s="7">
        <f>'[1]TCE - ANEXO IV - Preencher'!N239</f>
        <v>1350</v>
      </c>
    </row>
    <row r="231" spans="1:12" s="8" customFormat="1" ht="19.5" customHeight="1" x14ac:dyDescent="0.2">
      <c r="A231" s="3">
        <f>IFERROR(VLOOKUP(B231,'[1]DADOS (OCULTAR)'!$Q$3:$S$136,3,0),"")</f>
        <v>9767633000870</v>
      </c>
      <c r="B231" s="4" t="str">
        <f>'[1]TCE - ANEXO IV - Preencher'!C240</f>
        <v>UPA TORRÕES - CG Nº 009/2022</v>
      </c>
      <c r="C231" s="4" t="str">
        <f>'[1]TCE - ANEXO IV - Preencher'!E240</f>
        <v>5.16 - Serviços Médico-Hospitalares, Odotonlogia e Laboratoriais</v>
      </c>
      <c r="D231" s="3">
        <f>'[1]TCE - ANEXO IV - Preencher'!F240</f>
        <v>46852548000160</v>
      </c>
      <c r="E231" s="5" t="str">
        <f>'[1]TCE - ANEXO IV - Preencher'!G240</f>
        <v>CERTMED ATIVIDADES MEDICAS LTDA</v>
      </c>
      <c r="F231" s="5" t="str">
        <f>'[1]TCE - ANEXO IV - Preencher'!H240</f>
        <v>S</v>
      </c>
      <c r="G231" s="5" t="str">
        <f>'[1]TCE - ANEXO IV - Preencher'!I240</f>
        <v>S</v>
      </c>
      <c r="H231" s="5" t="str">
        <f>'[1]TCE - ANEXO IV - Preencher'!J240</f>
        <v>296</v>
      </c>
      <c r="I231" s="6" t="str">
        <f>IF('[1]TCE - ANEXO IV - Preencher'!K240="","",'[1]TCE - ANEXO IV - Preencher'!K240)</f>
        <v>05/03/2026</v>
      </c>
      <c r="J231" s="5" t="str">
        <f>'[1]TCE - ANEXO IV - Preencher'!L240</f>
        <v>26096001246852548000160260000000029626030293857480</v>
      </c>
      <c r="K231" s="5" t="str">
        <f>IF(F231="B",LEFT('[1]TCE - ANEXO IV - Preencher'!M240,2),IF(F231="S",LEFT('[1]TCE - ANEXO IV - Preencher'!M240,7),IF('[1]TCE - ANEXO IV - Preencher'!H240="","")))</f>
        <v>2609600</v>
      </c>
      <c r="L231" s="7">
        <f>'[1]TCE - ANEXO IV - Preencher'!N240</f>
        <v>5800</v>
      </c>
    </row>
    <row r="232" spans="1:12" s="8" customFormat="1" ht="19.5" customHeight="1" x14ac:dyDescent="0.2">
      <c r="A232" s="3">
        <f>IFERROR(VLOOKUP(B232,'[1]DADOS (OCULTAR)'!$Q$3:$S$136,3,0),"")</f>
        <v>9767633000870</v>
      </c>
      <c r="B232" s="4" t="str">
        <f>'[1]TCE - ANEXO IV - Preencher'!C241</f>
        <v>UPA TORRÕES - CG Nº 009/2022</v>
      </c>
      <c r="C232" s="4" t="str">
        <f>'[1]TCE - ANEXO IV - Preencher'!E241</f>
        <v>5.16 - Serviços Médico-Hospitalares, Odotonlogia e Laboratoriais</v>
      </c>
      <c r="D232" s="3">
        <f>'[1]TCE - ANEXO IV - Preencher'!F241</f>
        <v>45864268000100</v>
      </c>
      <c r="E232" s="5" t="str">
        <f>'[1]TCE - ANEXO IV - Preencher'!G241</f>
        <v>CESAR MONTEIRO MEDICINA SERV. MEDIC. LTDA</v>
      </c>
      <c r="F232" s="5" t="str">
        <f>'[1]TCE - ANEXO IV - Preencher'!H241</f>
        <v>S</v>
      </c>
      <c r="G232" s="5" t="str">
        <f>'[1]TCE - ANEXO IV - Preencher'!I241</f>
        <v>S</v>
      </c>
      <c r="H232" s="5" t="str">
        <f>'[1]TCE - ANEXO IV - Preencher'!J241</f>
        <v>50</v>
      </c>
      <c r="I232" s="6" t="str">
        <f>IF('[1]TCE - ANEXO IV - Preencher'!K241="","",'[1]TCE - ANEXO IV - Preencher'!K241)</f>
        <v>10/03/2026</v>
      </c>
      <c r="J232" s="5" t="str">
        <f>'[1]TCE - ANEXO IV - Preencher'!L241</f>
        <v>26116062245864268000100000000000005026037943371813</v>
      </c>
      <c r="K232" s="5" t="str">
        <f>IF(F232="B",LEFT('[1]TCE - ANEXO IV - Preencher'!M241,2),IF(F232="S",LEFT('[1]TCE - ANEXO IV - Preencher'!M241,7),IF('[1]TCE - ANEXO IV - Preencher'!H241="","")))</f>
        <v>2611606</v>
      </c>
      <c r="L232" s="7">
        <f>'[1]TCE - ANEXO IV - Preencher'!N241</f>
        <v>2200</v>
      </c>
    </row>
    <row r="233" spans="1:12" s="8" customFormat="1" ht="19.5" customHeight="1" x14ac:dyDescent="0.2">
      <c r="A233" s="3">
        <f>IFERROR(VLOOKUP(B233,'[1]DADOS (OCULTAR)'!$Q$3:$S$136,3,0),"")</f>
        <v>9767633000870</v>
      </c>
      <c r="B233" s="4" t="str">
        <f>'[1]TCE - ANEXO IV - Preencher'!C242</f>
        <v>UPA TORRÕES - CG Nº 009/2022</v>
      </c>
      <c r="C233" s="4" t="str">
        <f>'[1]TCE - ANEXO IV - Preencher'!E242</f>
        <v>5.16 - Serviços Médico-Hospitalares, Odotonlogia e Laboratoriais</v>
      </c>
      <c r="D233" s="3">
        <f>'[1]TCE - ANEXO IV - Preencher'!F242</f>
        <v>45864268000100</v>
      </c>
      <c r="E233" s="5" t="str">
        <f>'[1]TCE - ANEXO IV - Preencher'!G242</f>
        <v>CESAR MONTEIRO MEDICINA SERV. MEDIC. LTDA</v>
      </c>
      <c r="F233" s="5" t="str">
        <f>'[1]TCE - ANEXO IV - Preencher'!H242</f>
        <v>S</v>
      </c>
      <c r="G233" s="5" t="str">
        <f>'[1]TCE - ANEXO IV - Preencher'!I242</f>
        <v>S</v>
      </c>
      <c r="H233" s="5" t="str">
        <f>'[1]TCE - ANEXO IV - Preencher'!J242</f>
        <v>47</v>
      </c>
      <c r="I233" s="6" t="str">
        <f>IF('[1]TCE - ANEXO IV - Preencher'!K242="","",'[1]TCE - ANEXO IV - Preencher'!K242)</f>
        <v>09/03/2026</v>
      </c>
      <c r="J233" s="5" t="str">
        <f>'[1]TCE - ANEXO IV - Preencher'!L242</f>
        <v>26116062245864268000100000000000004726039002973773</v>
      </c>
      <c r="K233" s="5" t="str">
        <f>IF(F233="B",LEFT('[1]TCE - ANEXO IV - Preencher'!M242,2),IF(F233="S",LEFT('[1]TCE - ANEXO IV - Preencher'!M242,7),IF('[1]TCE - ANEXO IV - Preencher'!H242="","")))</f>
        <v>2611606</v>
      </c>
      <c r="L233" s="7">
        <f>'[1]TCE - ANEXO IV - Preencher'!N242</f>
        <v>10300</v>
      </c>
    </row>
    <row r="234" spans="1:12" s="8" customFormat="1" ht="19.5" customHeight="1" x14ac:dyDescent="0.2">
      <c r="A234" s="3">
        <f>IFERROR(VLOOKUP(B234,'[1]DADOS (OCULTAR)'!$Q$3:$S$136,3,0),"")</f>
        <v>9767633000870</v>
      </c>
      <c r="B234" s="4" t="str">
        <f>'[1]TCE - ANEXO IV - Preencher'!C243</f>
        <v>UPA TORRÕES - CG Nº 009/2022</v>
      </c>
      <c r="C234" s="4" t="str">
        <f>'[1]TCE - ANEXO IV - Preencher'!E243</f>
        <v>5.16 - Serviços Médico-Hospitalares, Odotonlogia e Laboratoriais</v>
      </c>
      <c r="D234" s="3">
        <f>'[1]TCE - ANEXO IV - Preencher'!F243</f>
        <v>55466413000158</v>
      </c>
      <c r="E234" s="5" t="str">
        <f>'[1]TCE - ANEXO IV - Preencher'!G243</f>
        <v>DEBORAH N B MURIZ SERVIÇOS MEDICOS LTDA</v>
      </c>
      <c r="F234" s="5" t="str">
        <f>'[1]TCE - ANEXO IV - Preencher'!H243</f>
        <v>S</v>
      </c>
      <c r="G234" s="5" t="str">
        <f>'[1]TCE - ANEXO IV - Preencher'!I243</f>
        <v>S</v>
      </c>
      <c r="H234" s="5" t="str">
        <f>'[1]TCE - ANEXO IV - Preencher'!J243</f>
        <v>75</v>
      </c>
      <c r="I234" s="6" t="str">
        <f>IF('[1]TCE - ANEXO IV - Preencher'!K243="","",'[1]TCE - ANEXO IV - Preencher'!K243)</f>
        <v>04/03/2026</v>
      </c>
      <c r="J234" s="5" t="str">
        <f>'[1]TCE - ANEXO IV - Preencher'!L243</f>
        <v>XJX2BGUF5</v>
      </c>
      <c r="K234" s="5" t="str">
        <f>IF(F234="B",LEFT('[1]TCE - ANEXO IV - Preencher'!M243,2),IF(F234="S",LEFT('[1]TCE - ANEXO IV - Preencher'!M243,7),IF('[1]TCE - ANEXO IV - Preencher'!H243="","")))</f>
        <v>2610004</v>
      </c>
      <c r="L234" s="7">
        <f>'[1]TCE - ANEXO IV - Preencher'!N243</f>
        <v>1250</v>
      </c>
    </row>
    <row r="235" spans="1:12" s="8" customFormat="1" ht="19.5" customHeight="1" x14ac:dyDescent="0.2">
      <c r="A235" s="3">
        <f>IFERROR(VLOOKUP(B235,'[1]DADOS (OCULTAR)'!$Q$3:$S$136,3,0),"")</f>
        <v>9767633000870</v>
      </c>
      <c r="B235" s="4" t="str">
        <f>'[1]TCE - ANEXO IV - Preencher'!C244</f>
        <v>UPA TORRÕES - CG Nº 009/2022</v>
      </c>
      <c r="C235" s="4" t="str">
        <f>'[1]TCE - ANEXO IV - Preencher'!E244</f>
        <v>5.16 - Serviços Médico-Hospitalares, Odotonlogia e Laboratoriais</v>
      </c>
      <c r="D235" s="3">
        <f>'[1]TCE - ANEXO IV - Preencher'!F244</f>
        <v>53137348000191</v>
      </c>
      <c r="E235" s="5" t="str">
        <f>'[1]TCE - ANEXO IV - Preencher'!G244</f>
        <v>DEOMEDES PEREIRA BARBOSA FILHO SERVICOS MEDICOS LTDA</v>
      </c>
      <c r="F235" s="5" t="str">
        <f>'[1]TCE - ANEXO IV - Preencher'!H244</f>
        <v>S</v>
      </c>
      <c r="G235" s="5" t="str">
        <f>'[1]TCE - ANEXO IV - Preencher'!I244</f>
        <v>S</v>
      </c>
      <c r="H235" s="5" t="str">
        <f>'[1]TCE - ANEXO IV - Preencher'!J244</f>
        <v>01</v>
      </c>
      <c r="I235" s="6" t="str">
        <f>IF('[1]TCE - ANEXO IV - Preencher'!K244="","",'[1]TCE - ANEXO IV - Preencher'!K244)</f>
        <v>04/03/2026</v>
      </c>
      <c r="J235" s="5" t="str">
        <f>'[1]TCE - ANEXO IV - Preencher'!L244</f>
        <v>KB55RBCJB</v>
      </c>
      <c r="K235" s="5" t="str">
        <f>IF(F235="B",LEFT('[1]TCE - ANEXO IV - Preencher'!M244,2),IF(F235="S",LEFT('[1]TCE - ANEXO IV - Preencher'!M244,7),IF('[1]TCE - ANEXO IV - Preencher'!H244="","")))</f>
        <v>2507507</v>
      </c>
      <c r="L235" s="7">
        <f>'[1]TCE - ANEXO IV - Preencher'!N244</f>
        <v>11000</v>
      </c>
    </row>
    <row r="236" spans="1:12" s="8" customFormat="1" ht="19.5" customHeight="1" x14ac:dyDescent="0.2">
      <c r="A236" s="3">
        <f>IFERROR(VLOOKUP(B236,'[1]DADOS (OCULTAR)'!$Q$3:$S$136,3,0),"")</f>
        <v>9767633000870</v>
      </c>
      <c r="B236" s="4" t="str">
        <f>'[1]TCE - ANEXO IV - Preencher'!C245</f>
        <v>UPA TORRÕES - CG Nº 009/2022</v>
      </c>
      <c r="C236" s="4" t="str">
        <f>'[1]TCE - ANEXO IV - Preencher'!E245</f>
        <v>5.16 - Serviços Médico-Hospitalares, Odotonlogia e Laboratoriais</v>
      </c>
      <c r="D236" s="3">
        <f>'[1]TCE - ANEXO IV - Preencher'!F245</f>
        <v>48594099000123</v>
      </c>
      <c r="E236" s="5" t="str">
        <f>'[1]TCE - ANEXO IV - Preencher'!G245</f>
        <v>EDO SERVIÇOS MEDICOS LTDA</v>
      </c>
      <c r="F236" s="5" t="str">
        <f>'[1]TCE - ANEXO IV - Preencher'!H245</f>
        <v>S</v>
      </c>
      <c r="G236" s="5" t="str">
        <f>'[1]TCE - ANEXO IV - Preencher'!I245</f>
        <v>S</v>
      </c>
      <c r="H236" s="5" t="str">
        <f>'[1]TCE - ANEXO IV - Preencher'!J245</f>
        <v>1000079</v>
      </c>
      <c r="I236" s="6" t="str">
        <f>IF('[1]TCE - ANEXO IV - Preencher'!K245="","",'[1]TCE - ANEXO IV - Preencher'!K245)</f>
        <v>03/03/2026</v>
      </c>
      <c r="J236" s="5" t="str">
        <f>'[1]TCE - ANEXO IV - Preencher'!L245</f>
        <v>WKRKKHQND</v>
      </c>
      <c r="K236" s="5" t="str">
        <f>IF(F236="B",LEFT('[1]TCE - ANEXO IV - Preencher'!M245,2),IF(F236="S",LEFT('[1]TCE - ANEXO IV - Preencher'!M245,7),IF('[1]TCE - ANEXO IV - Preencher'!H245="","")))</f>
        <v>2507507</v>
      </c>
      <c r="L236" s="7">
        <f>'[1]TCE - ANEXO IV - Preencher'!N245</f>
        <v>4050</v>
      </c>
    </row>
    <row r="237" spans="1:12" s="8" customFormat="1" ht="19.5" customHeight="1" x14ac:dyDescent="0.2">
      <c r="A237" s="3">
        <f>IFERROR(VLOOKUP(B237,'[1]DADOS (OCULTAR)'!$Q$3:$S$136,3,0),"")</f>
        <v>9767633000870</v>
      </c>
      <c r="B237" s="4" t="str">
        <f>'[1]TCE - ANEXO IV - Preencher'!C246</f>
        <v>UPA TORRÕES - CG Nº 009/2022</v>
      </c>
      <c r="C237" s="4" t="str">
        <f>'[1]TCE - ANEXO IV - Preencher'!E246</f>
        <v>5.16 - Serviços Médico-Hospitalares, Odotonlogia e Laboratoriais</v>
      </c>
      <c r="D237" s="3">
        <f>'[1]TCE - ANEXO IV - Preencher'!F246</f>
        <v>45554568000192</v>
      </c>
      <c r="E237" s="5" t="str">
        <f>'[1]TCE - ANEXO IV - Preencher'!G246</f>
        <v>FORTEMED ATIVIDADES MEDICAS LTDA</v>
      </c>
      <c r="F237" s="5" t="str">
        <f>'[1]TCE - ANEXO IV - Preencher'!H246</f>
        <v>S</v>
      </c>
      <c r="G237" s="5" t="str">
        <f>'[1]TCE - ANEXO IV - Preencher'!I246</f>
        <v>S</v>
      </c>
      <c r="H237" s="5" t="str">
        <f>'[1]TCE - ANEXO IV - Preencher'!J246</f>
        <v>270</v>
      </c>
      <c r="I237" s="6" t="str">
        <f>IF('[1]TCE - ANEXO IV - Preencher'!K246="","",'[1]TCE - ANEXO IV - Preencher'!K246)</f>
        <v>05/03/2026</v>
      </c>
      <c r="J237" s="5" t="str">
        <f>'[1]TCE - ANEXO IV - Preencher'!L246</f>
        <v>26116062245554568000192000000000027026035509026000</v>
      </c>
      <c r="K237" s="5" t="str">
        <f>IF(F237="B",LEFT('[1]TCE - ANEXO IV - Preencher'!M246,2),IF(F237="S",LEFT('[1]TCE - ANEXO IV - Preencher'!M246,7),IF('[1]TCE - ANEXO IV - Preencher'!H246="","")))</f>
        <v>2611606</v>
      </c>
      <c r="L237" s="7">
        <f>'[1]TCE - ANEXO IV - Preencher'!N246</f>
        <v>7150</v>
      </c>
    </row>
    <row r="238" spans="1:12" s="8" customFormat="1" ht="19.5" customHeight="1" x14ac:dyDescent="0.2">
      <c r="A238" s="3">
        <f>IFERROR(VLOOKUP(B238,'[1]DADOS (OCULTAR)'!$Q$3:$S$136,3,0),"")</f>
        <v>9767633000870</v>
      </c>
      <c r="B238" s="4" t="str">
        <f>'[1]TCE - ANEXO IV - Preencher'!C247</f>
        <v>UPA TORRÕES - CG Nº 009/2022</v>
      </c>
      <c r="C238" s="4" t="str">
        <f>'[1]TCE - ANEXO IV - Preencher'!E247</f>
        <v>5.16 - Serviços Médico-Hospitalares, Odotonlogia e Laboratoriais</v>
      </c>
      <c r="D238" s="3">
        <f>'[1]TCE - ANEXO IV - Preencher'!F247</f>
        <v>53138022000189</v>
      </c>
      <c r="E238" s="5" t="str">
        <f>'[1]TCE - ANEXO IV - Preencher'!G247</f>
        <v>RAFAEL MARTINS DANTAS REIS SERVICOS MEDICOS LTDA</v>
      </c>
      <c r="F238" s="5" t="str">
        <f>'[1]TCE - ANEXO IV - Preencher'!H247</f>
        <v>S</v>
      </c>
      <c r="G238" s="5" t="str">
        <f>'[1]TCE - ANEXO IV - Preencher'!I247</f>
        <v>S</v>
      </c>
      <c r="H238" s="5" t="str">
        <f>'[1]TCE - ANEXO IV - Preencher'!J247</f>
        <v>56</v>
      </c>
      <c r="I238" s="6" t="str">
        <f>IF('[1]TCE - ANEXO IV - Preencher'!K247="","",'[1]TCE - ANEXO IV - Preencher'!K247)</f>
        <v>06/03/2026</v>
      </c>
      <c r="J238" s="5" t="str">
        <f>'[1]TCE - ANEXO IV - Preencher'!L247</f>
        <v>429985631</v>
      </c>
      <c r="K238" s="5" t="str">
        <f>IF(F238="B",LEFT('[1]TCE - ANEXO IV - Preencher'!M247,2),IF(F238="S",LEFT('[1]TCE - ANEXO IV - Preencher'!M247,7),IF('[1]TCE - ANEXO IV - Preencher'!H247="","")))</f>
        <v>2304400</v>
      </c>
      <c r="L238" s="7">
        <f>'[1]TCE - ANEXO IV - Preencher'!N247</f>
        <v>3750</v>
      </c>
    </row>
    <row r="239" spans="1:12" s="8" customFormat="1" ht="19.5" customHeight="1" x14ac:dyDescent="0.2">
      <c r="A239" s="3">
        <f>IFERROR(VLOOKUP(B239,'[1]DADOS (OCULTAR)'!$Q$3:$S$136,3,0),"")</f>
        <v>9767633000870</v>
      </c>
      <c r="B239" s="4" t="str">
        <f>'[1]TCE - ANEXO IV - Preencher'!C248</f>
        <v>UPA TORRÕES - CG Nº 009/2022</v>
      </c>
      <c r="C239" s="4" t="str">
        <f>'[1]TCE - ANEXO IV - Preencher'!E248</f>
        <v>5.16 - Serviços Médico-Hospitalares, Odotonlogia e Laboratoriais</v>
      </c>
      <c r="D239" s="3">
        <f>'[1]TCE - ANEXO IV - Preencher'!F248</f>
        <v>62922699000102</v>
      </c>
      <c r="E239" s="5" t="str">
        <f>'[1]TCE - ANEXO IV - Preencher'!G248</f>
        <v>M.C.R SERVICOS MEDICOS LTDA</v>
      </c>
      <c r="F239" s="5" t="str">
        <f>'[1]TCE - ANEXO IV - Preencher'!H248</f>
        <v>S</v>
      </c>
      <c r="G239" s="5" t="str">
        <f>'[1]TCE - ANEXO IV - Preencher'!I248</f>
        <v>S</v>
      </c>
      <c r="H239" s="5" t="str">
        <f>'[1]TCE - ANEXO IV - Preencher'!J248</f>
        <v>11</v>
      </c>
      <c r="I239" s="6" t="str">
        <f>IF('[1]TCE - ANEXO IV - Preencher'!K248="","",'[1]TCE - ANEXO IV - Preencher'!K248)</f>
        <v>11/03/2026</v>
      </c>
      <c r="J239" s="5" t="str">
        <f>'[1]TCE - ANEXO IV - Preencher'!L248</f>
        <v>26116062262922699000102000000000001126031980863424</v>
      </c>
      <c r="K239" s="5" t="str">
        <f>IF(F239="B",LEFT('[1]TCE - ANEXO IV - Preencher'!M248,2),IF(F239="S",LEFT('[1]TCE - ANEXO IV - Preencher'!M248,7),IF('[1]TCE - ANEXO IV - Preencher'!H248="","")))</f>
        <v>2611606</v>
      </c>
      <c r="L239" s="7">
        <f>'[1]TCE - ANEXO IV - Preencher'!N248</f>
        <v>2500</v>
      </c>
    </row>
    <row r="240" spans="1:12" s="8" customFormat="1" ht="19.5" customHeight="1" x14ac:dyDescent="0.2">
      <c r="A240" s="3">
        <f>IFERROR(VLOOKUP(B240,'[1]DADOS (OCULTAR)'!$Q$3:$S$136,3,0),"")</f>
        <v>9767633000870</v>
      </c>
      <c r="B240" s="4" t="str">
        <f>'[1]TCE - ANEXO IV - Preencher'!C249</f>
        <v>UPA TORRÕES - CG Nº 009/2022</v>
      </c>
      <c r="C240" s="4" t="str">
        <f>'[1]TCE - ANEXO IV - Preencher'!E249</f>
        <v>5.16 - Serviços Médico-Hospitalares, Odotonlogia e Laboratoriais</v>
      </c>
      <c r="D240" s="3">
        <f>'[1]TCE - ANEXO IV - Preencher'!F249</f>
        <v>53505900000157</v>
      </c>
      <c r="E240" s="5" t="str">
        <f>'[1]TCE - ANEXO IV - Preencher'!G249</f>
        <v>MASTERMED PE I GESTÃO MEDICA LTDA</v>
      </c>
      <c r="F240" s="5" t="str">
        <f>'[1]TCE - ANEXO IV - Preencher'!H249</f>
        <v>S</v>
      </c>
      <c r="G240" s="5" t="str">
        <f>'[1]TCE - ANEXO IV - Preencher'!I249</f>
        <v>S</v>
      </c>
      <c r="H240" s="5" t="str">
        <f>'[1]TCE - ANEXO IV - Preencher'!J249</f>
        <v>143</v>
      </c>
      <c r="I240" s="6" t="str">
        <f>IF('[1]TCE - ANEXO IV - Preencher'!K249="","",'[1]TCE - ANEXO IV - Preencher'!K249)</f>
        <v>03/03/2026</v>
      </c>
      <c r="J240" s="5" t="str">
        <f>'[1]TCE - ANEXO IV - Preencher'!L249</f>
        <v>26116062253505900000157000000000014326033503878012</v>
      </c>
      <c r="K240" s="5" t="str">
        <f>IF(F240="B",LEFT('[1]TCE - ANEXO IV - Preencher'!M249,2),IF(F240="S",LEFT('[1]TCE - ANEXO IV - Preencher'!M249,7),IF('[1]TCE - ANEXO IV - Preencher'!H249="","")))</f>
        <v>2611606</v>
      </c>
      <c r="L240" s="7">
        <f>'[1]TCE - ANEXO IV - Preencher'!N249</f>
        <v>1250</v>
      </c>
    </row>
    <row r="241" spans="1:12" s="8" customFormat="1" ht="19.5" customHeight="1" x14ac:dyDescent="0.2">
      <c r="A241" s="3">
        <f>IFERROR(VLOOKUP(B241,'[1]DADOS (OCULTAR)'!$Q$3:$S$136,3,0),"")</f>
        <v>9767633000870</v>
      </c>
      <c r="B241" s="4" t="str">
        <f>'[1]TCE - ANEXO IV - Preencher'!C250</f>
        <v>UPA TORRÕES - CG Nº 009/2022</v>
      </c>
      <c r="C241" s="4" t="str">
        <f>'[1]TCE - ANEXO IV - Preencher'!E250</f>
        <v>5.16 - Serviços Médico-Hospitalares, Odotonlogia e Laboratoriais</v>
      </c>
      <c r="D241" s="3">
        <f>'[1]TCE - ANEXO IV - Preencher'!F250</f>
        <v>48817601000118</v>
      </c>
      <c r="E241" s="5" t="str">
        <f>'[1]TCE - ANEXO IV - Preencher'!G250</f>
        <v>MASTERMED PE II GESTAO MEDICA LTDA</v>
      </c>
      <c r="F241" s="5" t="str">
        <f>'[1]TCE - ANEXO IV - Preencher'!H250</f>
        <v>S</v>
      </c>
      <c r="G241" s="5" t="str">
        <f>'[1]TCE - ANEXO IV - Preencher'!I250</f>
        <v>S</v>
      </c>
      <c r="H241" s="5" t="str">
        <f>'[1]TCE - ANEXO IV - Preencher'!J250</f>
        <v>711</v>
      </c>
      <c r="I241" s="6" t="str">
        <f>IF('[1]TCE - ANEXO IV - Preencher'!K250="","",'[1]TCE - ANEXO IV - Preencher'!K250)</f>
        <v>05/03/2026</v>
      </c>
      <c r="J241" s="5" t="str">
        <f>'[1]TCE - ANEXO IV - Preencher'!L250</f>
        <v>26096001248817601000118260000000071126036323405988</v>
      </c>
      <c r="K241" s="5" t="str">
        <f>IF(F241="B",LEFT('[1]TCE - ANEXO IV - Preencher'!M250,2),IF(F241="S",LEFT('[1]TCE - ANEXO IV - Preencher'!M250,7),IF('[1]TCE - ANEXO IV - Preencher'!H250="","")))</f>
        <v>2609600</v>
      </c>
      <c r="L241" s="7">
        <f>'[1]TCE - ANEXO IV - Preencher'!N250</f>
        <v>11050</v>
      </c>
    </row>
    <row r="242" spans="1:12" s="8" customFormat="1" ht="19.5" customHeight="1" x14ac:dyDescent="0.2">
      <c r="A242" s="3">
        <f>IFERROR(VLOOKUP(B242,'[1]DADOS (OCULTAR)'!$Q$3:$S$136,3,0),"")</f>
        <v>9767633000870</v>
      </c>
      <c r="B242" s="4" t="str">
        <f>'[1]TCE - ANEXO IV - Preencher'!C251</f>
        <v>UPA TORRÕES - CG Nº 009/2022</v>
      </c>
      <c r="C242" s="4" t="str">
        <f>'[1]TCE - ANEXO IV - Preencher'!E251</f>
        <v>5.16 - Serviços Médico-Hospitalares, Odotonlogia e Laboratoriais</v>
      </c>
      <c r="D242" s="3">
        <f>'[1]TCE - ANEXO IV - Preencher'!F251</f>
        <v>53969908000174</v>
      </c>
      <c r="E242" s="5" t="str">
        <f>'[1]TCE - ANEXO IV - Preencher'!G251</f>
        <v>MASTERMED PE IV GESTAO MEDICA LTDA</v>
      </c>
      <c r="F242" s="5" t="str">
        <f>'[1]TCE - ANEXO IV - Preencher'!H251</f>
        <v>S</v>
      </c>
      <c r="G242" s="5" t="str">
        <f>'[1]TCE - ANEXO IV - Preencher'!I251</f>
        <v>S</v>
      </c>
      <c r="H242" s="5" t="str">
        <f>'[1]TCE - ANEXO IV - Preencher'!J251</f>
        <v>468</v>
      </c>
      <c r="I242" s="6" t="str">
        <f>IF('[1]TCE - ANEXO IV - Preencher'!K251="","",'[1]TCE - ANEXO IV - Preencher'!K251)</f>
        <v>03/03/2026</v>
      </c>
      <c r="J242" s="5" t="str">
        <f>'[1]TCE - ANEXO IV - Preencher'!L251</f>
        <v>26096001253969908000174260000000046826033094276954</v>
      </c>
      <c r="K242" s="5" t="str">
        <f>IF(F242="B",LEFT('[1]TCE - ANEXO IV - Preencher'!M251,2),IF(F242="S",LEFT('[1]TCE - ANEXO IV - Preencher'!M251,7),IF('[1]TCE - ANEXO IV - Preencher'!H251="","")))</f>
        <v>2609600</v>
      </c>
      <c r="L242" s="7">
        <f>'[1]TCE - ANEXO IV - Preencher'!N251</f>
        <v>1250</v>
      </c>
    </row>
    <row r="243" spans="1:12" s="8" customFormat="1" ht="19.5" customHeight="1" x14ac:dyDescent="0.2">
      <c r="A243" s="3">
        <f>IFERROR(VLOOKUP(B243,'[1]DADOS (OCULTAR)'!$Q$3:$S$136,3,0),"")</f>
        <v>9767633000870</v>
      </c>
      <c r="B243" s="4" t="str">
        <f>'[1]TCE - ANEXO IV - Preencher'!C252</f>
        <v>UPA TORRÕES - CG Nº 009/2022</v>
      </c>
      <c r="C243" s="4" t="str">
        <f>'[1]TCE - ANEXO IV - Preencher'!E252</f>
        <v>5.16 - Serviços Médico-Hospitalares, Odotonlogia e Laboratoriais</v>
      </c>
      <c r="D243" s="3">
        <f>'[1]TCE - ANEXO IV - Preencher'!F252</f>
        <v>46560147000137</v>
      </c>
      <c r="E243" s="5" t="str">
        <f>'[1]TCE - ANEXO IV - Preencher'!G252</f>
        <v>MEDICALMED ATIVIDADES MEDICAS LTDA</v>
      </c>
      <c r="F243" s="5" t="str">
        <f>'[1]TCE - ANEXO IV - Preencher'!H252</f>
        <v>S</v>
      </c>
      <c r="G243" s="5" t="str">
        <f>'[1]TCE - ANEXO IV - Preencher'!I252</f>
        <v>S</v>
      </c>
      <c r="H243" s="5" t="str">
        <f>'[1]TCE - ANEXO IV - Preencher'!J252</f>
        <v>120</v>
      </c>
      <c r="I243" s="6" t="str">
        <f>IF('[1]TCE - ANEXO IV - Preencher'!K252="","",'[1]TCE - ANEXO IV - Preencher'!K252)</f>
        <v>05/03/2026</v>
      </c>
      <c r="J243" s="5" t="str">
        <f>'[1]TCE - ANEXO IV - Preencher'!L252</f>
        <v>26096001246560147000137260000000012026031344988237</v>
      </c>
      <c r="K243" s="5" t="str">
        <f>IF(F243="B",LEFT('[1]TCE - ANEXO IV - Preencher'!M252,2),IF(F243="S",LEFT('[1]TCE - ANEXO IV - Preencher'!M252,7),IF('[1]TCE - ANEXO IV - Preencher'!H252="","")))</f>
        <v>2609600</v>
      </c>
      <c r="L243" s="7">
        <f>'[1]TCE - ANEXO IV - Preencher'!N252</f>
        <v>5000</v>
      </c>
    </row>
    <row r="244" spans="1:12" s="8" customFormat="1" ht="19.5" customHeight="1" x14ac:dyDescent="0.2">
      <c r="A244" s="3">
        <f>IFERROR(VLOOKUP(B244,'[1]DADOS (OCULTAR)'!$Q$3:$S$136,3,0),"")</f>
        <v>9767633000870</v>
      </c>
      <c r="B244" s="4" t="str">
        <f>'[1]TCE - ANEXO IV - Preencher'!C253</f>
        <v>UPA TORRÕES - CG Nº 009/2022</v>
      </c>
      <c r="C244" s="4" t="str">
        <f>'[1]TCE - ANEXO IV - Preencher'!E253</f>
        <v>5.16 - Serviços Médico-Hospitalares, Odotonlogia e Laboratoriais</v>
      </c>
      <c r="D244" s="3">
        <f>'[1]TCE - ANEXO IV - Preencher'!F253</f>
        <v>55042513000157</v>
      </c>
      <c r="E244" s="5" t="str">
        <f>'[1]TCE - ANEXO IV - Preencher'!G253</f>
        <v>RCMF SERVICOS MEDICOS LTDA</v>
      </c>
      <c r="F244" s="5" t="str">
        <f>'[1]TCE - ANEXO IV - Preencher'!H253</f>
        <v>S</v>
      </c>
      <c r="G244" s="5" t="str">
        <f>'[1]TCE - ANEXO IV - Preencher'!I253</f>
        <v>S</v>
      </c>
      <c r="H244" s="5" t="str">
        <f>'[1]TCE - ANEXO IV - Preencher'!J253</f>
        <v>1000052</v>
      </c>
      <c r="I244" s="6" t="str">
        <f>IF('[1]TCE - ANEXO IV - Preencher'!K253="","",'[1]TCE - ANEXO IV - Preencher'!K253)</f>
        <v>04/03/2026</v>
      </c>
      <c r="J244" s="5" t="str">
        <f>'[1]TCE - ANEXO IV - Preencher'!L253</f>
        <v>BNGPSIUNA</v>
      </c>
      <c r="K244" s="5" t="str">
        <f>IF(F244="B",LEFT('[1]TCE - ANEXO IV - Preencher'!M253,2),IF(F244="S",LEFT('[1]TCE - ANEXO IV - Preencher'!M253,7),IF('[1]TCE - ANEXO IV - Preencher'!H253="","")))</f>
        <v>2507507</v>
      </c>
      <c r="L244" s="7">
        <f>'[1]TCE - ANEXO IV - Preencher'!N253</f>
        <v>1250</v>
      </c>
    </row>
    <row r="245" spans="1:12" s="8" customFormat="1" ht="19.5" customHeight="1" x14ac:dyDescent="0.2">
      <c r="A245" s="3">
        <f>IFERROR(VLOOKUP(B245,'[1]DADOS (OCULTAR)'!$Q$3:$S$136,3,0),"")</f>
        <v>9767633000870</v>
      </c>
      <c r="B245" s="4" t="str">
        <f>'[1]TCE - ANEXO IV - Preencher'!C254</f>
        <v>UPA TORRÕES - CG Nº 009/2022</v>
      </c>
      <c r="C245" s="4" t="str">
        <f>'[1]TCE - ANEXO IV - Preencher'!E254</f>
        <v>5.16 - Serviços Médico-Hospitalares, Odotonlogia e Laboratoriais</v>
      </c>
      <c r="D245" s="3">
        <f>'[1]TCE - ANEXO IV - Preencher'!F254</f>
        <v>43843356000108</v>
      </c>
      <c r="E245" s="5" t="str">
        <f>'[1]TCE - ANEXO IV - Preencher'!G254</f>
        <v>SAUDEMED ATIVIDADES MEDICAS LTDA</v>
      </c>
      <c r="F245" s="5" t="str">
        <f>'[1]TCE - ANEXO IV - Preencher'!H254</f>
        <v>S</v>
      </c>
      <c r="G245" s="5" t="str">
        <f>'[1]TCE - ANEXO IV - Preencher'!I254</f>
        <v>S</v>
      </c>
      <c r="H245" s="5" t="str">
        <f>'[1]TCE - ANEXO IV - Preencher'!J254</f>
        <v>296</v>
      </c>
      <c r="I245" s="6" t="str">
        <f>IF('[1]TCE - ANEXO IV - Preencher'!K254="","",'[1]TCE - ANEXO IV - Preencher'!K254)</f>
        <v>05/03/2026</v>
      </c>
      <c r="J245" s="5" t="str">
        <f>'[1]TCE - ANEXO IV - Preencher'!L254</f>
        <v>26096001243843356000108260000000029626030396771634</v>
      </c>
      <c r="K245" s="5" t="str">
        <f>IF(F245="B",LEFT('[1]TCE - ANEXO IV - Preencher'!M254,2),IF(F245="S",LEFT('[1]TCE - ANEXO IV - Preencher'!M254,7),IF('[1]TCE - ANEXO IV - Preencher'!H254="","")))</f>
        <v>2609600</v>
      </c>
      <c r="L245" s="7">
        <f>'[1]TCE - ANEXO IV - Preencher'!N254</f>
        <v>3750</v>
      </c>
    </row>
    <row r="246" spans="1:12" s="8" customFormat="1" ht="19.5" customHeight="1" x14ac:dyDescent="0.2">
      <c r="A246" s="3">
        <f>IFERROR(VLOOKUP(B246,'[1]DADOS (OCULTAR)'!$Q$3:$S$136,3,0),"")</f>
        <v>9767633000870</v>
      </c>
      <c r="B246" s="4" t="str">
        <f>'[1]TCE - ANEXO IV - Preencher'!C255</f>
        <v>UPA TORRÕES - CG Nº 009/2022</v>
      </c>
      <c r="C246" s="4" t="str">
        <f>'[1]TCE - ANEXO IV - Preencher'!E255</f>
        <v>5.16 - Serviços Médico-Hospitalares, Odotonlogia e Laboratoriais</v>
      </c>
      <c r="D246" s="3">
        <f>'[1]TCE - ANEXO IV - Preencher'!F255</f>
        <v>48511136000192</v>
      </c>
      <c r="E246" s="5" t="str">
        <f>'[1]TCE - ANEXO IV - Preencher'!G255</f>
        <v>V1 SERVICOS MEDICOS LTDA</v>
      </c>
      <c r="F246" s="5" t="str">
        <f>'[1]TCE - ANEXO IV - Preencher'!H255</f>
        <v>S</v>
      </c>
      <c r="G246" s="5" t="str">
        <f>'[1]TCE - ANEXO IV - Preencher'!I255</f>
        <v>S</v>
      </c>
      <c r="H246" s="5" t="str">
        <f>'[1]TCE - ANEXO IV - Preencher'!J255</f>
        <v>276</v>
      </c>
      <c r="I246" s="6" t="str">
        <f>IF('[1]TCE - ANEXO IV - Preencher'!K255="","",'[1]TCE - ANEXO IV - Preencher'!K255)</f>
        <v>05/03/2026</v>
      </c>
      <c r="J246" s="5" t="str">
        <f>'[1]TCE - ANEXO IV - Preencher'!L255</f>
        <v>26096001248511136000192260000000027626038439456613</v>
      </c>
      <c r="K246" s="5" t="str">
        <f>IF(F246="B",LEFT('[1]TCE - ANEXO IV - Preencher'!M255,2),IF(F246="S",LEFT('[1]TCE - ANEXO IV - Preencher'!M255,7),IF('[1]TCE - ANEXO IV - Preencher'!H255="","")))</f>
        <v>2609600</v>
      </c>
      <c r="L246" s="7">
        <f>'[1]TCE - ANEXO IV - Preencher'!N255</f>
        <v>8300</v>
      </c>
    </row>
    <row r="247" spans="1:12" s="8" customFormat="1" ht="19.5" customHeight="1" x14ac:dyDescent="0.2">
      <c r="A247" s="3">
        <f>IFERROR(VLOOKUP(B247,'[1]DADOS (OCULTAR)'!$Q$3:$S$136,3,0),"")</f>
        <v>9767633000870</v>
      </c>
      <c r="B247" s="4" t="str">
        <f>'[1]TCE - ANEXO IV - Preencher'!C256</f>
        <v>UPA TORRÕES - CG Nº 009/2022</v>
      </c>
      <c r="C247" s="4" t="str">
        <f>'[1]TCE - ANEXO IV - Preencher'!E256</f>
        <v>5.16 - Serviços Médico-Hospitalares, Odotonlogia e Laboratoriais</v>
      </c>
      <c r="D247" s="3">
        <f>'[1]TCE - ANEXO IV - Preencher'!F256</f>
        <v>60577717000122</v>
      </c>
      <c r="E247" s="5" t="str">
        <f>'[1]TCE - ANEXO IV - Preencher'!G256</f>
        <v>2HT0 LTDA</v>
      </c>
      <c r="F247" s="5" t="str">
        <f>'[1]TCE - ANEXO IV - Preencher'!H256</f>
        <v>S</v>
      </c>
      <c r="G247" s="5" t="str">
        <f>'[1]TCE - ANEXO IV - Preencher'!I256</f>
        <v>S</v>
      </c>
      <c r="H247" s="5" t="str">
        <f>'[1]TCE - ANEXO IV - Preencher'!J256</f>
        <v>111</v>
      </c>
      <c r="I247" s="6" t="str">
        <f>IF('[1]TCE - ANEXO IV - Preencher'!K256="","",'[1]TCE - ANEXO IV - Preencher'!K256)</f>
        <v>09/03/2026</v>
      </c>
      <c r="J247" s="5" t="str">
        <f>'[1]TCE - ANEXO IV - Preencher'!L256</f>
        <v>26096001260577717000122260000000011126035868585789</v>
      </c>
      <c r="K247" s="5" t="str">
        <f>IF(F247="B",LEFT('[1]TCE - ANEXO IV - Preencher'!M256,2),IF(F247="S",LEFT('[1]TCE - ANEXO IV - Preencher'!M256,7),IF('[1]TCE - ANEXO IV - Preencher'!H256="","")))</f>
        <v>2609600</v>
      </c>
      <c r="L247" s="7">
        <f>'[1]TCE - ANEXO IV - Preencher'!N256</f>
        <v>1650</v>
      </c>
    </row>
    <row r="248" spans="1:12" s="8" customFormat="1" ht="19.5" customHeight="1" x14ac:dyDescent="0.2">
      <c r="A248" s="3">
        <f>IFERROR(VLOOKUP(B248,'[1]DADOS (OCULTAR)'!$Q$3:$S$136,3,0),"")</f>
        <v>9767633000870</v>
      </c>
      <c r="B248" s="4" t="str">
        <f>'[1]TCE - ANEXO IV - Preencher'!C257</f>
        <v>UPA TORRÕES - CG Nº 009/2022</v>
      </c>
      <c r="C248" s="4" t="str">
        <f>'[1]TCE - ANEXO IV - Preencher'!E257</f>
        <v>5.16 - Serviços Médico-Hospitalares, Odotonlogia e Laboratoriais</v>
      </c>
      <c r="D248" s="3">
        <f>'[1]TCE - ANEXO IV - Preencher'!F257</f>
        <v>63919050000197</v>
      </c>
      <c r="E248" s="5" t="str">
        <f>'[1]TCE - ANEXO IV - Preencher'!G257</f>
        <v>ANA LETICIA LACERDA PAIVA SERVICOS MEDICOS LTDA</v>
      </c>
      <c r="F248" s="5" t="str">
        <f>'[1]TCE - ANEXO IV - Preencher'!H257</f>
        <v>S</v>
      </c>
      <c r="G248" s="5" t="str">
        <f>'[1]TCE - ANEXO IV - Preencher'!I257</f>
        <v>S</v>
      </c>
      <c r="H248" s="5" t="str">
        <f>'[1]TCE - ANEXO IV - Preencher'!J257</f>
        <v>07</v>
      </c>
      <c r="I248" s="6" t="str">
        <f>IF('[1]TCE - ANEXO IV - Preencher'!K257="","",'[1]TCE - ANEXO IV - Preencher'!K257)</f>
        <v>06/03/2026</v>
      </c>
      <c r="J248" s="5" t="str">
        <f>'[1]TCE - ANEXO IV - Preencher'!L257</f>
        <v>854508135</v>
      </c>
      <c r="K248" s="5" t="str">
        <f>IF(F248="B",LEFT('[1]TCE - ANEXO IV - Preencher'!M257,2),IF(F248="S",LEFT('[1]TCE - ANEXO IV - Preencher'!M257,7),IF('[1]TCE - ANEXO IV - Preencher'!H257="","")))</f>
        <v>2304400</v>
      </c>
      <c r="L248" s="7">
        <f>'[1]TCE - ANEXO IV - Preencher'!N257</f>
        <v>13950</v>
      </c>
    </row>
    <row r="249" spans="1:12" s="8" customFormat="1" ht="19.5" customHeight="1" x14ac:dyDescent="0.2">
      <c r="A249" s="3">
        <f>IFERROR(VLOOKUP(B249,'[1]DADOS (OCULTAR)'!$Q$3:$S$136,3,0),"")</f>
        <v>9767633000870</v>
      </c>
      <c r="B249" s="4" t="str">
        <f>'[1]TCE - ANEXO IV - Preencher'!C258</f>
        <v>UPA TORRÕES - CG Nº 009/2022</v>
      </c>
      <c r="C249" s="4" t="str">
        <f>'[1]TCE - ANEXO IV - Preencher'!E258</f>
        <v>5.16 - Serviços Médico-Hospitalares, Odotonlogia e Laboratoriais</v>
      </c>
      <c r="D249" s="3">
        <f>'[1]TCE - ANEXO IV - Preencher'!F258</f>
        <v>58142002000103</v>
      </c>
      <c r="E249" s="5" t="str">
        <f>'[1]TCE - ANEXO IV - Preencher'!G258</f>
        <v>ANTONIO V J R DOS SANTOS SERVICOS MEDICOS LTDA</v>
      </c>
      <c r="F249" s="5" t="str">
        <f>'[1]TCE - ANEXO IV - Preencher'!H258</f>
        <v>S</v>
      </c>
      <c r="G249" s="5" t="str">
        <f>'[1]TCE - ANEXO IV - Preencher'!I258</f>
        <v>S</v>
      </c>
      <c r="H249" s="5" t="str">
        <f>'[1]TCE - ANEXO IV - Preencher'!J258</f>
        <v>94</v>
      </c>
      <c r="I249" s="6" t="str">
        <f>IF('[1]TCE - ANEXO IV - Preencher'!K258="","",'[1]TCE - ANEXO IV - Preencher'!K258)</f>
        <v>16/03/2026</v>
      </c>
      <c r="J249" s="5" t="str">
        <f>'[1]TCE - ANEXO IV - Preencher'!L258</f>
        <v>360222375</v>
      </c>
      <c r="K249" s="5" t="str">
        <f>IF(F249="B",LEFT('[1]TCE - ANEXO IV - Preencher'!M258,2),IF(F249="S",LEFT('[1]TCE - ANEXO IV - Preencher'!M258,7),IF('[1]TCE - ANEXO IV - Preencher'!H258="","")))</f>
        <v>2304400</v>
      </c>
      <c r="L249" s="7">
        <f>'[1]TCE - ANEXO IV - Preencher'!N258</f>
        <v>10800</v>
      </c>
    </row>
    <row r="250" spans="1:12" s="8" customFormat="1" ht="19.5" customHeight="1" x14ac:dyDescent="0.2">
      <c r="A250" s="3">
        <f>IFERROR(VLOOKUP(B250,'[1]DADOS (OCULTAR)'!$Q$3:$S$136,3,0),"")</f>
        <v>9767633000870</v>
      </c>
      <c r="B250" s="4" t="str">
        <f>'[1]TCE - ANEXO IV - Preencher'!C259</f>
        <v>UPA TORRÕES - CG Nº 009/2022</v>
      </c>
      <c r="C250" s="4" t="str">
        <f>'[1]TCE - ANEXO IV - Preencher'!E259</f>
        <v>5.16 - Serviços Médico-Hospitalares, Odotonlogia e Laboratoriais</v>
      </c>
      <c r="D250" s="3">
        <f>'[1]TCE - ANEXO IV - Preencher'!F259</f>
        <v>46199773000140</v>
      </c>
      <c r="E250" s="5" t="str">
        <f>'[1]TCE - ANEXO IV - Preencher'!G259</f>
        <v>CASADO &amp; FRAGOSO MED SERVICOS MEDICOS LTDA</v>
      </c>
      <c r="F250" s="5" t="str">
        <f>'[1]TCE - ANEXO IV - Preencher'!H259</f>
        <v>S</v>
      </c>
      <c r="G250" s="5" t="str">
        <f>'[1]TCE - ANEXO IV - Preencher'!I259</f>
        <v>S</v>
      </c>
      <c r="H250" s="5" t="str">
        <f>'[1]TCE - ANEXO IV - Preencher'!J259</f>
        <v>113</v>
      </c>
      <c r="I250" s="6" t="str">
        <f>IF('[1]TCE - ANEXO IV - Preencher'!K259="","",'[1]TCE - ANEXO IV - Preencher'!K259)</f>
        <v>02/03/2026</v>
      </c>
      <c r="J250" s="5" t="str">
        <f>'[1]TCE - ANEXO IV - Preencher'!L259</f>
        <v>26116062246199773000140000000000011326031331524318</v>
      </c>
      <c r="K250" s="5" t="str">
        <f>IF(F250="B",LEFT('[1]TCE - ANEXO IV - Preencher'!M259,2),IF(F250="S",LEFT('[1]TCE - ANEXO IV - Preencher'!M259,7),IF('[1]TCE - ANEXO IV - Preencher'!H259="","")))</f>
        <v>2611606</v>
      </c>
      <c r="L250" s="7">
        <f>'[1]TCE - ANEXO IV - Preencher'!N259</f>
        <v>9000</v>
      </c>
    </row>
    <row r="251" spans="1:12" s="8" customFormat="1" ht="19.5" customHeight="1" x14ac:dyDescent="0.2">
      <c r="A251" s="3">
        <f>IFERROR(VLOOKUP(B251,'[1]DADOS (OCULTAR)'!$Q$3:$S$136,3,0),"")</f>
        <v>9767633000870</v>
      </c>
      <c r="B251" s="4" t="str">
        <f>'[1]TCE - ANEXO IV - Preencher'!C260</f>
        <v>UPA TORRÕES - CG Nº 009/2022</v>
      </c>
      <c r="C251" s="4" t="str">
        <f>'[1]TCE - ANEXO IV - Preencher'!E260</f>
        <v>5.16 - Serviços Médico-Hospitalares, Odotonlogia e Laboratoriais</v>
      </c>
      <c r="D251" s="3">
        <f>'[1]TCE - ANEXO IV - Preencher'!F260</f>
        <v>53277390000108</v>
      </c>
      <c r="E251" s="5" t="str">
        <f>'[1]TCE - ANEXO IV - Preencher'!G260</f>
        <v>EDM SERVICE SERVICOS MEDICOS LTDA</v>
      </c>
      <c r="F251" s="5" t="str">
        <f>'[1]TCE - ANEXO IV - Preencher'!H260</f>
        <v>S</v>
      </c>
      <c r="G251" s="5" t="str">
        <f>'[1]TCE - ANEXO IV - Preencher'!I260</f>
        <v>S</v>
      </c>
      <c r="H251" s="5" t="str">
        <f>'[1]TCE - ANEXO IV - Preencher'!J260</f>
        <v>10</v>
      </c>
      <c r="I251" s="6" t="str">
        <f>IF('[1]TCE - ANEXO IV - Preencher'!K260="","",'[1]TCE - ANEXO IV - Preencher'!K260)</f>
        <v>03/03/2026</v>
      </c>
      <c r="J251" s="5" t="str">
        <f>'[1]TCE - ANEXO IV - Preencher'!L260</f>
        <v>26116062253277390000108000000000001026035068151103</v>
      </c>
      <c r="K251" s="5" t="str">
        <f>IF(F251="B",LEFT('[1]TCE - ANEXO IV - Preencher'!M260,2),IF(F251="S",LEFT('[1]TCE - ANEXO IV - Preencher'!M260,7),IF('[1]TCE - ANEXO IV - Preencher'!H260="","")))</f>
        <v>2611606</v>
      </c>
      <c r="L251" s="7">
        <f>'[1]TCE - ANEXO IV - Preencher'!N260</f>
        <v>4400</v>
      </c>
    </row>
    <row r="252" spans="1:12" s="8" customFormat="1" ht="19.5" customHeight="1" x14ac:dyDescent="0.2">
      <c r="A252" s="3">
        <f>IFERROR(VLOOKUP(B252,'[1]DADOS (OCULTAR)'!$Q$3:$S$136,3,0),"")</f>
        <v>9767633000870</v>
      </c>
      <c r="B252" s="4" t="str">
        <f>'[1]TCE - ANEXO IV - Preencher'!C261</f>
        <v>UPA TORRÕES - CG Nº 009/2022</v>
      </c>
      <c r="C252" s="4" t="str">
        <f>'[1]TCE - ANEXO IV - Preencher'!E261</f>
        <v>5.16 - Serviços Médico-Hospitalares, Odotonlogia e Laboratoriais</v>
      </c>
      <c r="D252" s="3">
        <f>'[1]TCE - ANEXO IV - Preencher'!F261</f>
        <v>30466362000133</v>
      </c>
      <c r="E252" s="5" t="str">
        <f>'[1]TCE - ANEXO IV - Preencher'!G261</f>
        <v>INTEGREMED SERV EM SAUDE LTDA</v>
      </c>
      <c r="F252" s="5" t="str">
        <f>'[1]TCE - ANEXO IV - Preencher'!H261</f>
        <v>S</v>
      </c>
      <c r="G252" s="5" t="str">
        <f>'[1]TCE - ANEXO IV - Preencher'!I261</f>
        <v>S</v>
      </c>
      <c r="H252" s="5" t="str">
        <f>'[1]TCE - ANEXO IV - Preencher'!J261</f>
        <v>60</v>
      </c>
      <c r="I252" s="6" t="str">
        <f>IF('[1]TCE - ANEXO IV - Preencher'!K261="","",'[1]TCE - ANEXO IV - Preencher'!K261)</f>
        <v>12/03/2026</v>
      </c>
      <c r="J252" s="5" t="str">
        <f>'[1]TCE - ANEXO IV - Preencher'!L261</f>
        <v>26116062230466362000133000000000006026038365935721</v>
      </c>
      <c r="K252" s="5" t="str">
        <f>IF(F252="B",LEFT('[1]TCE - ANEXO IV - Preencher'!M261,2),IF(F252="S",LEFT('[1]TCE - ANEXO IV - Preencher'!M261,7),IF('[1]TCE - ANEXO IV - Preencher'!H261="","")))</f>
        <v>2611606</v>
      </c>
      <c r="L252" s="7">
        <f>'[1]TCE - ANEXO IV - Preencher'!N261</f>
        <v>2700</v>
      </c>
    </row>
    <row r="253" spans="1:12" s="8" customFormat="1" ht="19.5" customHeight="1" x14ac:dyDescent="0.2">
      <c r="A253" s="3">
        <f>IFERROR(VLOOKUP(B253,'[1]DADOS (OCULTAR)'!$Q$3:$S$136,3,0),"")</f>
        <v>9767633000870</v>
      </c>
      <c r="B253" s="4" t="str">
        <f>'[1]TCE - ANEXO IV - Preencher'!C262</f>
        <v>UPA TORRÕES - CG Nº 009/2022</v>
      </c>
      <c r="C253" s="4" t="str">
        <f>'[1]TCE - ANEXO IV - Preencher'!E262</f>
        <v>5.16 - Serviços Médico-Hospitalares, Odotonlogia e Laboratoriais</v>
      </c>
      <c r="D253" s="3">
        <f>'[1]TCE - ANEXO IV - Preencher'!F262</f>
        <v>51432477000187</v>
      </c>
      <c r="E253" s="5" t="str">
        <f>'[1]TCE - ANEXO IV - Preencher'!G262</f>
        <v>MASTERMED PE VI GESTÃO MEDICA LTDA</v>
      </c>
      <c r="F253" s="5" t="str">
        <f>'[1]TCE - ANEXO IV - Preencher'!H262</f>
        <v>S</v>
      </c>
      <c r="G253" s="5" t="str">
        <f>'[1]TCE - ANEXO IV - Preencher'!I262</f>
        <v>S</v>
      </c>
      <c r="H253" s="5" t="str">
        <f>'[1]TCE - ANEXO IV - Preencher'!J262</f>
        <v>237</v>
      </c>
      <c r="I253" s="6" t="str">
        <f>IF('[1]TCE - ANEXO IV - Preencher'!K262="","",'[1]TCE - ANEXO IV - Preencher'!K262)</f>
        <v>05/03/2026</v>
      </c>
      <c r="J253" s="5" t="str">
        <f>'[1]TCE - ANEXO IV - Preencher'!L262</f>
        <v>26096001251432477000187260000000023726037402673115</v>
      </c>
      <c r="K253" s="5" t="str">
        <f>IF(F253="B",LEFT('[1]TCE - ANEXO IV - Preencher'!M262,2),IF(F253="S",LEFT('[1]TCE - ANEXO IV - Preencher'!M262,7),IF('[1]TCE - ANEXO IV - Preencher'!H262="","")))</f>
        <v>2609600</v>
      </c>
      <c r="L253" s="7">
        <f>'[1]TCE - ANEXO IV - Preencher'!N262</f>
        <v>5650</v>
      </c>
    </row>
    <row r="254" spans="1:12" s="8" customFormat="1" ht="19.5" customHeight="1" x14ac:dyDescent="0.2">
      <c r="A254" s="3">
        <f>IFERROR(VLOOKUP(B254,'[1]DADOS (OCULTAR)'!$Q$3:$S$136,3,0),"")</f>
        <v>9767633000870</v>
      </c>
      <c r="B254" s="4" t="str">
        <f>'[1]TCE - ANEXO IV - Preencher'!C263</f>
        <v>UPA TORRÕES - CG Nº 009/2022</v>
      </c>
      <c r="C254" s="4" t="str">
        <f>'[1]TCE - ANEXO IV - Preencher'!E263</f>
        <v>5.16 - Serviços Médico-Hospitalares, Odotonlogia e Laboratoriais</v>
      </c>
      <c r="D254" s="3">
        <f>'[1]TCE - ANEXO IV - Preencher'!F263</f>
        <v>54643990000105</v>
      </c>
      <c r="E254" s="5" t="str">
        <f>'[1]TCE - ANEXO IV - Preencher'!G263</f>
        <v>MEDSOCIOS SERVICOS MEDICOS LTDA</v>
      </c>
      <c r="F254" s="5" t="str">
        <f>'[1]TCE - ANEXO IV - Preencher'!H263</f>
        <v>S</v>
      </c>
      <c r="G254" s="5" t="str">
        <f>'[1]TCE - ANEXO IV - Preencher'!I263</f>
        <v>S</v>
      </c>
      <c r="H254" s="5" t="str">
        <f>'[1]TCE - ANEXO IV - Preencher'!J263</f>
        <v>63</v>
      </c>
      <c r="I254" s="6" t="str">
        <f>IF('[1]TCE - ANEXO IV - Preencher'!K263="","",'[1]TCE - ANEXO IV - Preencher'!K263)</f>
        <v>13/03/2026</v>
      </c>
      <c r="J254" s="5" t="str">
        <f>'[1]TCE - ANEXO IV - Preencher'!L263</f>
        <v>YGWVQFUBSH5A4PDMLNCKX7OZE8R</v>
      </c>
      <c r="K254" s="5" t="str">
        <f>IF(F254="B",LEFT('[1]TCE - ANEXO IV - Preencher'!M263,2),IF(F254="S",LEFT('[1]TCE - ANEXO IV - Preencher'!M263,7),IF('[1]TCE - ANEXO IV - Preencher'!H263="","")))</f>
        <v>2307304</v>
      </c>
      <c r="L254" s="7">
        <f>'[1]TCE - ANEXO IV - Preencher'!N263</f>
        <v>6250</v>
      </c>
    </row>
    <row r="255" spans="1:12" s="8" customFormat="1" ht="19.5" customHeight="1" x14ac:dyDescent="0.2">
      <c r="A255" s="3">
        <f>IFERROR(VLOOKUP(B255,'[1]DADOS (OCULTAR)'!$Q$3:$S$136,3,0),"")</f>
        <v>9767633000870</v>
      </c>
      <c r="B255" s="4" t="str">
        <f>'[1]TCE - ANEXO IV - Preencher'!C264</f>
        <v>UPA TORRÕES - CG Nº 009/2022</v>
      </c>
      <c r="C255" s="4" t="str">
        <f>'[1]TCE - ANEXO IV - Preencher'!E264</f>
        <v>5.16 - Serviços Médico-Hospitalares, Odotonlogia e Laboratoriais</v>
      </c>
      <c r="D255" s="3">
        <f>'[1]TCE - ANEXO IV - Preencher'!F264</f>
        <v>49159260000101</v>
      </c>
      <c r="E255" s="5" t="str">
        <f>'[1]TCE - ANEXO IV - Preencher'!G264</f>
        <v>MEDVIDA ATIVIDADES MEDICAS LTDA</v>
      </c>
      <c r="F255" s="5" t="str">
        <f>'[1]TCE - ANEXO IV - Preencher'!H264</f>
        <v>S</v>
      </c>
      <c r="G255" s="5" t="str">
        <f>'[1]TCE - ANEXO IV - Preencher'!I264</f>
        <v>S</v>
      </c>
      <c r="H255" s="5" t="str">
        <f>'[1]TCE - ANEXO IV - Preencher'!J264</f>
        <v>511</v>
      </c>
      <c r="I255" s="6" t="str">
        <f>IF('[1]TCE - ANEXO IV - Preencher'!K264="","",'[1]TCE - ANEXO IV - Preencher'!K264)</f>
        <v>16/03/2026</v>
      </c>
      <c r="J255" s="5" t="str">
        <f>'[1]TCE - ANEXO IV - Preencher'!L264</f>
        <v>26096001249159260000101260000000051126038380832007</v>
      </c>
      <c r="K255" s="5" t="str">
        <f>IF(F255="B",LEFT('[1]TCE - ANEXO IV - Preencher'!M264,2),IF(F255="S",LEFT('[1]TCE - ANEXO IV - Preencher'!M264,7),IF('[1]TCE - ANEXO IV - Preencher'!H264="","")))</f>
        <v>2609600</v>
      </c>
      <c r="L255" s="7">
        <f>'[1]TCE - ANEXO IV - Preencher'!N264</f>
        <v>1100</v>
      </c>
    </row>
    <row r="256" spans="1:12" s="8" customFormat="1" ht="19.5" customHeight="1" x14ac:dyDescent="0.2">
      <c r="A256" s="3">
        <f>IFERROR(VLOOKUP(B256,'[1]DADOS (OCULTAR)'!$Q$3:$S$136,3,0),"")</f>
        <v>9767633000870</v>
      </c>
      <c r="B256" s="4" t="str">
        <f>'[1]TCE - ANEXO IV - Preencher'!C265</f>
        <v>UPA TORRÕES - CG Nº 009/2022</v>
      </c>
      <c r="C256" s="4" t="str">
        <f>'[1]TCE - ANEXO IV - Preencher'!E265</f>
        <v>5.16 - Serviços Médico-Hospitalares, Odotonlogia e Laboratoriais</v>
      </c>
      <c r="D256" s="3">
        <f>'[1]TCE - ANEXO IV - Preencher'!F265</f>
        <v>40554268000190</v>
      </c>
      <c r="E256" s="5" t="str">
        <f>'[1]TCE - ANEXO IV - Preencher'!G265</f>
        <v>RC CONSULTORIA MED1 LTDA</v>
      </c>
      <c r="F256" s="5" t="str">
        <f>'[1]TCE - ANEXO IV - Preencher'!H265</f>
        <v>S</v>
      </c>
      <c r="G256" s="5" t="str">
        <f>'[1]TCE - ANEXO IV - Preencher'!I265</f>
        <v>S</v>
      </c>
      <c r="H256" s="5" t="str">
        <f>'[1]TCE - ANEXO IV - Preencher'!J265</f>
        <v>110</v>
      </c>
      <c r="I256" s="6" t="str">
        <f>IF('[1]TCE - ANEXO IV - Preencher'!K265="","",'[1]TCE - ANEXO IV - Preencher'!K265)</f>
        <v>04/03/2026</v>
      </c>
      <c r="J256" s="5" t="str">
        <f>'[1]TCE - ANEXO IV - Preencher'!L265</f>
        <v>26116062240554268000190000000000011026030154819062</v>
      </c>
      <c r="K256" s="5" t="str">
        <f>IF(F256="B",LEFT('[1]TCE - ANEXO IV - Preencher'!M265,2),IF(F256="S",LEFT('[1]TCE - ANEXO IV - Preencher'!M265,7),IF('[1]TCE - ANEXO IV - Preencher'!H265="","")))</f>
        <v>2611606</v>
      </c>
      <c r="L256" s="7">
        <f>'[1]TCE - ANEXO IV - Preencher'!N265</f>
        <v>3850</v>
      </c>
    </row>
    <row r="257" spans="1:12" s="8" customFormat="1" ht="19.5" customHeight="1" x14ac:dyDescent="0.2">
      <c r="A257" s="3">
        <f>IFERROR(VLOOKUP(B257,'[1]DADOS (OCULTAR)'!$Q$3:$S$136,3,0),"")</f>
        <v>9767633000870</v>
      </c>
      <c r="B257" s="4" t="str">
        <f>'[1]TCE - ANEXO IV - Preencher'!C266</f>
        <v>UPA TORRÕES - CG Nº 009/2022</v>
      </c>
      <c r="C257" s="4" t="str">
        <f>'[1]TCE - ANEXO IV - Preencher'!E266</f>
        <v>5.16 - Serviços Médico-Hospitalares, Odotonlogia e Laboratoriais</v>
      </c>
      <c r="D257" s="3">
        <f>'[1]TCE - ANEXO IV - Preencher'!F266</f>
        <v>43843356000108</v>
      </c>
      <c r="E257" s="5" t="str">
        <f>'[1]TCE - ANEXO IV - Preencher'!G266</f>
        <v>SAUDEMED ATIVIDADES MEDICAS LTDA</v>
      </c>
      <c r="F257" s="5" t="str">
        <f>'[1]TCE - ANEXO IV - Preencher'!H266</f>
        <v>S</v>
      </c>
      <c r="G257" s="5" t="str">
        <f>'[1]TCE - ANEXO IV - Preencher'!I266</f>
        <v>S</v>
      </c>
      <c r="H257" s="5" t="str">
        <f>'[1]TCE - ANEXO IV - Preencher'!J266</f>
        <v>355</v>
      </c>
      <c r="I257" s="6" t="str">
        <f>IF('[1]TCE - ANEXO IV - Preencher'!K266="","",'[1]TCE - ANEXO IV - Preencher'!K266)</f>
        <v>13/03/2026</v>
      </c>
      <c r="J257" s="5" t="str">
        <f>'[1]TCE - ANEXO IV - Preencher'!L266</f>
        <v>26096001243843356000108260000000035526030610969298</v>
      </c>
      <c r="K257" s="5" t="str">
        <f>IF(F257="B",LEFT('[1]TCE - ANEXO IV - Preencher'!M266,2),IF(F257="S",LEFT('[1]TCE - ANEXO IV - Preencher'!M266,7),IF('[1]TCE - ANEXO IV - Preencher'!H266="","")))</f>
        <v>2609600</v>
      </c>
      <c r="L257" s="7">
        <f>'[1]TCE - ANEXO IV - Preencher'!N266</f>
        <v>11850</v>
      </c>
    </row>
    <row r="258" spans="1:12" s="8" customFormat="1" ht="19.5" customHeight="1" x14ac:dyDescent="0.2">
      <c r="A258" s="3">
        <f>IFERROR(VLOOKUP(B258,'[1]DADOS (OCULTAR)'!$Q$3:$S$136,3,0),"")</f>
        <v>9767633000870</v>
      </c>
      <c r="B258" s="4" t="str">
        <f>'[1]TCE - ANEXO IV - Preencher'!C267</f>
        <v>UPA TORRÕES - CG Nº 009/2022</v>
      </c>
      <c r="C258" s="4" t="str">
        <f>'[1]TCE - ANEXO IV - Preencher'!E267</f>
        <v>5.16 - Serviços Médico-Hospitalares, Odotonlogia e Laboratoriais</v>
      </c>
      <c r="D258" s="3">
        <f>'[1]TCE - ANEXO IV - Preencher'!F267</f>
        <v>40934370000110</v>
      </c>
      <c r="E258" s="5" t="str">
        <f>'[1]TCE - ANEXO IV - Preencher'!G267</f>
        <v>SOCIMED SERVICOS DE PRESTACOES HOSPITALARES LTDA</v>
      </c>
      <c r="F258" s="5" t="str">
        <f>'[1]TCE - ANEXO IV - Preencher'!H267</f>
        <v>S</v>
      </c>
      <c r="G258" s="5" t="str">
        <f>'[1]TCE - ANEXO IV - Preencher'!I267</f>
        <v>S</v>
      </c>
      <c r="H258" s="5" t="str">
        <f>'[1]TCE - ANEXO IV - Preencher'!J267</f>
        <v>22</v>
      </c>
      <c r="I258" s="6" t="str">
        <f>IF('[1]TCE - ANEXO IV - Preencher'!K267="","",'[1]TCE - ANEXO IV - Preencher'!K267)</f>
        <v>03/03/2026</v>
      </c>
      <c r="J258" s="5" t="str">
        <f>'[1]TCE - ANEXO IV - Preencher'!L267</f>
        <v>JUGQMHYNV</v>
      </c>
      <c r="K258" s="5" t="str">
        <f>IF(F258="B",LEFT('[1]TCE - ANEXO IV - Preencher'!M267,2),IF(F258="S",LEFT('[1]TCE - ANEXO IV - Preencher'!M267,7),IF('[1]TCE - ANEXO IV - Preencher'!H267="","")))</f>
        <v>2600054</v>
      </c>
      <c r="L258" s="7">
        <f>'[1]TCE - ANEXO IV - Preencher'!N267</f>
        <v>8700</v>
      </c>
    </row>
    <row r="259" spans="1:12" s="8" customFormat="1" ht="19.5" customHeight="1" x14ac:dyDescent="0.2">
      <c r="A259" s="3">
        <f>IFERROR(VLOOKUP(B259,'[1]DADOS (OCULTAR)'!$Q$3:$S$136,3,0),"")</f>
        <v>9767633000870</v>
      </c>
      <c r="B259" s="4" t="str">
        <f>'[1]TCE - ANEXO IV - Preencher'!C268</f>
        <v>UPA TORRÕES - CG Nº 009/2022</v>
      </c>
      <c r="C259" s="4" t="str">
        <f>'[1]TCE - ANEXO IV - Preencher'!E268</f>
        <v>5.16 - Serviços Médico-Hospitalares, Odotonlogia e Laboratoriais</v>
      </c>
      <c r="D259" s="3">
        <f>'[1]TCE - ANEXO IV - Preencher'!F268</f>
        <v>61643279000116</v>
      </c>
      <c r="E259" s="5" t="str">
        <f>'[1]TCE - ANEXO IV - Preencher'!G268</f>
        <v>ANTONIO A. N. DE S. JUNIOR SERVICOS MEDICOS LTDA</v>
      </c>
      <c r="F259" s="5" t="str">
        <f>'[1]TCE - ANEXO IV - Preencher'!H268</f>
        <v>S</v>
      </c>
      <c r="G259" s="5" t="str">
        <f>'[1]TCE - ANEXO IV - Preencher'!I268</f>
        <v>S</v>
      </c>
      <c r="H259" s="5" t="str">
        <f>'[1]TCE - ANEXO IV - Preencher'!J268</f>
        <v>41</v>
      </c>
      <c r="I259" s="6" t="str">
        <f>IF('[1]TCE - ANEXO IV - Preencher'!K268="","",'[1]TCE - ANEXO IV - Preencher'!K268)</f>
        <v>17/03/2026</v>
      </c>
      <c r="J259" s="5" t="str">
        <f>'[1]TCE - ANEXO IV - Preencher'!L268</f>
        <v>770088661</v>
      </c>
      <c r="K259" s="5" t="str">
        <f>IF(F259="B",LEFT('[1]TCE - ANEXO IV - Preencher'!M268,2),IF(F259="S",LEFT('[1]TCE - ANEXO IV - Preencher'!M268,7),IF('[1]TCE - ANEXO IV - Preencher'!H268="","")))</f>
        <v>2304400</v>
      </c>
      <c r="L259" s="7">
        <f>'[1]TCE - ANEXO IV - Preencher'!N268</f>
        <v>7050</v>
      </c>
    </row>
    <row r="260" spans="1:12" s="8" customFormat="1" ht="19.5" customHeight="1" x14ac:dyDescent="0.2">
      <c r="A260" s="3">
        <f>IFERROR(VLOOKUP(B260,'[1]DADOS (OCULTAR)'!$Q$3:$S$136,3,0),"")</f>
        <v>9767633000870</v>
      </c>
      <c r="B260" s="4" t="str">
        <f>'[1]TCE - ANEXO IV - Preencher'!C269</f>
        <v>UPA TORRÕES - CG Nº 009/2022</v>
      </c>
      <c r="C260" s="4" t="str">
        <f>'[1]TCE - ANEXO IV - Preencher'!E269</f>
        <v>5.16 - Serviços Médico-Hospitalares, Odotonlogia e Laboratoriais</v>
      </c>
      <c r="D260" s="3">
        <f>'[1]TCE - ANEXO IV - Preencher'!F269</f>
        <v>48714775000155</v>
      </c>
      <c r="E260" s="5" t="str">
        <f>'[1]TCE - ANEXO IV - Preencher'!G269</f>
        <v>CCS SERVICOS MEDICOS LTDA</v>
      </c>
      <c r="F260" s="5" t="str">
        <f>'[1]TCE - ANEXO IV - Preencher'!H269</f>
        <v>S</v>
      </c>
      <c r="G260" s="5" t="str">
        <f>'[1]TCE - ANEXO IV - Preencher'!I269</f>
        <v>S</v>
      </c>
      <c r="H260" s="5" t="str">
        <f>'[1]TCE - ANEXO IV - Preencher'!J269</f>
        <v>172</v>
      </c>
      <c r="I260" s="6" t="str">
        <f>IF('[1]TCE - ANEXO IV - Preencher'!K269="","",'[1]TCE - ANEXO IV - Preencher'!K269)</f>
        <v>17/03/2026</v>
      </c>
      <c r="J260" s="5" t="str">
        <f>'[1]TCE - ANEXO IV - Preencher'!L269</f>
        <v>23042021248714775000155000000000017226030255403148</v>
      </c>
      <c r="K260" s="5" t="str">
        <f>IF(F260="B",LEFT('[1]TCE - ANEXO IV - Preencher'!M269,2),IF(F260="S",LEFT('[1]TCE - ANEXO IV - Preencher'!M269,7),IF('[1]TCE - ANEXO IV - Preencher'!H269="","")))</f>
        <v>2304202</v>
      </c>
      <c r="L260" s="7">
        <f>'[1]TCE - ANEXO IV - Preencher'!N269</f>
        <v>3750</v>
      </c>
    </row>
    <row r="261" spans="1:12" s="8" customFormat="1" ht="19.5" customHeight="1" x14ac:dyDescent="0.2">
      <c r="A261" s="3">
        <f>IFERROR(VLOOKUP(B261,'[1]DADOS (OCULTAR)'!$Q$3:$S$136,3,0),"")</f>
        <v>9767633000870</v>
      </c>
      <c r="B261" s="4" t="str">
        <f>'[1]TCE - ANEXO IV - Preencher'!C270</f>
        <v>UPA TORRÕES - CG Nº 009/2022</v>
      </c>
      <c r="C261" s="4" t="str">
        <f>'[1]TCE - ANEXO IV - Preencher'!E270</f>
        <v>5.16 - Serviços Médico-Hospitalares, Odotonlogia e Laboratoriais</v>
      </c>
      <c r="D261" s="3">
        <f>'[1]TCE - ANEXO IV - Preencher'!F270</f>
        <v>45864268000100</v>
      </c>
      <c r="E261" s="5" t="str">
        <f>'[1]TCE - ANEXO IV - Preencher'!G270</f>
        <v>CESAR MONTEIRO MEDICINA SERV. MEDIC. LTDA</v>
      </c>
      <c r="F261" s="5" t="str">
        <f>'[1]TCE - ANEXO IV - Preencher'!H270</f>
        <v>S</v>
      </c>
      <c r="G261" s="5" t="str">
        <f>'[1]TCE - ANEXO IV - Preencher'!I270</f>
        <v>S</v>
      </c>
      <c r="H261" s="5" t="str">
        <f>'[1]TCE - ANEXO IV - Preencher'!J270</f>
        <v>45</v>
      </c>
      <c r="I261" s="6" t="str">
        <f>IF('[1]TCE - ANEXO IV - Preencher'!K270="","",'[1]TCE - ANEXO IV - Preencher'!K270)</f>
        <v>03/03/2026</v>
      </c>
      <c r="J261" s="5" t="str">
        <f>'[1]TCE - ANEXO IV - Preencher'!L270</f>
        <v>26116062245864268000100000000000004526038284495496</v>
      </c>
      <c r="K261" s="5" t="str">
        <f>IF(F261="B",LEFT('[1]TCE - ANEXO IV - Preencher'!M270,2),IF(F261="S",LEFT('[1]TCE - ANEXO IV - Preencher'!M270,7),IF('[1]TCE - ANEXO IV - Preencher'!H270="","")))</f>
        <v>2611606</v>
      </c>
      <c r="L261" s="7">
        <f>'[1]TCE - ANEXO IV - Preencher'!N270</f>
        <v>1250</v>
      </c>
    </row>
    <row r="262" spans="1:12" s="8" customFormat="1" ht="19.5" customHeight="1" x14ac:dyDescent="0.2">
      <c r="A262" s="3">
        <f>IFERROR(VLOOKUP(B262,'[1]DADOS (OCULTAR)'!$Q$3:$S$136,3,0),"")</f>
        <v>9767633000870</v>
      </c>
      <c r="B262" s="4" t="str">
        <f>'[1]TCE - ANEXO IV - Preencher'!C271</f>
        <v>UPA TORRÕES - CG Nº 009/2022</v>
      </c>
      <c r="C262" s="4" t="str">
        <f>'[1]TCE - ANEXO IV - Preencher'!E271</f>
        <v>5.16 - Serviços Médico-Hospitalares, Odotonlogia e Laboratoriais</v>
      </c>
      <c r="D262" s="3">
        <f>'[1]TCE - ANEXO IV - Preencher'!F271</f>
        <v>63137125000188</v>
      </c>
      <c r="E262" s="5" t="str">
        <f>'[1]TCE - ANEXO IV - Preencher'!G271</f>
        <v>DRA CAMILA AMORIM DE ARAUJO SERVICOS MEDICOS LTDA</v>
      </c>
      <c r="F262" s="5" t="str">
        <f>'[1]TCE - ANEXO IV - Preencher'!H271</f>
        <v>S</v>
      </c>
      <c r="G262" s="5" t="str">
        <f>'[1]TCE - ANEXO IV - Preencher'!I271</f>
        <v>S</v>
      </c>
      <c r="H262" s="5" t="str">
        <f>'[1]TCE - ANEXO IV - Preencher'!J271</f>
        <v>10</v>
      </c>
      <c r="I262" s="6" t="str">
        <f>IF('[1]TCE - ANEXO IV - Preencher'!K271="","",'[1]TCE - ANEXO IV - Preencher'!K271)</f>
        <v>17/03/2026</v>
      </c>
      <c r="J262" s="5" t="str">
        <f>'[1]TCE - ANEXO IV - Preencher'!L271</f>
        <v>2611606226313712500018800000000001026038784390859</v>
      </c>
      <c r="K262" s="5" t="str">
        <f>IF(F262="B",LEFT('[1]TCE - ANEXO IV - Preencher'!M271,2),IF(F262="S",LEFT('[1]TCE - ANEXO IV - Preencher'!M271,7),IF('[1]TCE - ANEXO IV - Preencher'!H271="","")))</f>
        <v>2611606</v>
      </c>
      <c r="L262" s="7">
        <f>'[1]TCE - ANEXO IV - Preencher'!N271</f>
        <v>19700</v>
      </c>
    </row>
    <row r="263" spans="1:12" s="8" customFormat="1" ht="19.5" customHeight="1" x14ac:dyDescent="0.2">
      <c r="A263" s="3">
        <f>IFERROR(VLOOKUP(B263,'[1]DADOS (OCULTAR)'!$Q$3:$S$136,3,0),"")</f>
        <v>9767633000870</v>
      </c>
      <c r="B263" s="4" t="str">
        <f>'[1]TCE - ANEXO IV - Preencher'!C272</f>
        <v>UPA TORRÕES - CG Nº 009/2022</v>
      </c>
      <c r="C263" s="4" t="str">
        <f>'[1]TCE - ANEXO IV - Preencher'!E272</f>
        <v>5.16 - Serviços Médico-Hospitalares, Odotonlogia e Laboratoriais</v>
      </c>
      <c r="D263" s="3">
        <f>'[1]TCE - ANEXO IV - Preencher'!F272</f>
        <v>45554568000192</v>
      </c>
      <c r="E263" s="5" t="str">
        <f>'[1]TCE - ANEXO IV - Preencher'!G272</f>
        <v>FORTEMED ATIVIDADES MEDICAS LTDA</v>
      </c>
      <c r="F263" s="5" t="str">
        <f>'[1]TCE - ANEXO IV - Preencher'!H272</f>
        <v>S</v>
      </c>
      <c r="G263" s="5" t="str">
        <f>'[1]TCE - ANEXO IV - Preencher'!I272</f>
        <v>S</v>
      </c>
      <c r="H263" s="5" t="str">
        <f>'[1]TCE - ANEXO IV - Preencher'!J272</f>
        <v>269</v>
      </c>
      <c r="I263" s="6" t="str">
        <f>IF('[1]TCE - ANEXO IV - Preencher'!K272="","",'[1]TCE - ANEXO IV - Preencher'!K272)</f>
        <v>05/03/2026</v>
      </c>
      <c r="J263" s="5" t="str">
        <f>'[1]TCE - ANEXO IV - Preencher'!L272</f>
        <v>26116062245554568000192000000000026926030222662244</v>
      </c>
      <c r="K263" s="5" t="str">
        <f>IF(F263="B",LEFT('[1]TCE - ANEXO IV - Preencher'!M272,2),IF(F263="S",LEFT('[1]TCE - ANEXO IV - Preencher'!M272,7),IF('[1]TCE - ANEXO IV - Preencher'!H272="","")))</f>
        <v>2611606</v>
      </c>
      <c r="L263" s="7">
        <f>'[1]TCE - ANEXO IV - Preencher'!N272</f>
        <v>1100</v>
      </c>
    </row>
    <row r="264" spans="1:12" s="8" customFormat="1" ht="19.5" customHeight="1" x14ac:dyDescent="0.2">
      <c r="A264" s="3">
        <f>IFERROR(VLOOKUP(B264,'[1]DADOS (OCULTAR)'!$Q$3:$S$136,3,0),"")</f>
        <v>9767633000870</v>
      </c>
      <c r="B264" s="4" t="str">
        <f>'[1]TCE - ANEXO IV - Preencher'!C273</f>
        <v>UPA TORRÕES - CG Nº 009/2022</v>
      </c>
      <c r="C264" s="4" t="str">
        <f>'[1]TCE - ANEXO IV - Preencher'!E273</f>
        <v>5.16 - Serviços Médico-Hospitalares, Odotonlogia e Laboratoriais</v>
      </c>
      <c r="D264" s="3">
        <f>'[1]TCE - ANEXO IV - Preencher'!F273</f>
        <v>63911035000100</v>
      </c>
      <c r="E264" s="5" t="str">
        <f>'[1]TCE - ANEXO IV - Preencher'!G273</f>
        <v>MARIA LUIZA DRPTM SERVICOS MEDICOS LTDA</v>
      </c>
      <c r="F264" s="5" t="str">
        <f>'[1]TCE - ANEXO IV - Preencher'!H273</f>
        <v>S</v>
      </c>
      <c r="G264" s="5" t="str">
        <f>'[1]TCE - ANEXO IV - Preencher'!I273</f>
        <v>S</v>
      </c>
      <c r="H264" s="5" t="str">
        <f>'[1]TCE - ANEXO IV - Preencher'!J273</f>
        <v>7</v>
      </c>
      <c r="I264" s="6" t="str">
        <f>IF('[1]TCE - ANEXO IV - Preencher'!K273="","",'[1]TCE - ANEXO IV - Preencher'!K273)</f>
        <v>12/03/2026</v>
      </c>
      <c r="J264" s="5" t="str">
        <f>'[1]TCE - ANEXO IV - Preencher'!L273</f>
        <v>26116062263911035000100000000000000726037619327907</v>
      </c>
      <c r="K264" s="5" t="str">
        <f>IF(F264="B",LEFT('[1]TCE - ANEXO IV - Preencher'!M273,2),IF(F264="S",LEFT('[1]TCE - ANEXO IV - Preencher'!M273,7),IF('[1]TCE - ANEXO IV - Preencher'!H273="","")))</f>
        <v>2611606</v>
      </c>
      <c r="L264" s="7">
        <f>'[1]TCE - ANEXO IV - Preencher'!N273</f>
        <v>1100</v>
      </c>
    </row>
    <row r="265" spans="1:12" s="8" customFormat="1" ht="19.5" customHeight="1" x14ac:dyDescent="0.2">
      <c r="A265" s="3">
        <f>IFERROR(VLOOKUP(B265,'[1]DADOS (OCULTAR)'!$Q$3:$S$136,3,0),"")</f>
        <v>9767633000870</v>
      </c>
      <c r="B265" s="4" t="str">
        <f>'[1]TCE - ANEXO IV - Preencher'!C274</f>
        <v>UPA TORRÕES - CG Nº 009/2022</v>
      </c>
      <c r="C265" s="4" t="str">
        <f>'[1]TCE - ANEXO IV - Preencher'!E274</f>
        <v>5.16 - Serviços Médico-Hospitalares, Odotonlogia e Laboratoriais</v>
      </c>
      <c r="D265" s="3">
        <f>'[1]TCE - ANEXO IV - Preencher'!F274</f>
        <v>53505900000157</v>
      </c>
      <c r="E265" s="5" t="str">
        <f>'[1]TCE - ANEXO IV - Preencher'!G274</f>
        <v>MASTERMED PE I GESTÃO MEDICA LTDA</v>
      </c>
      <c r="F265" s="5" t="str">
        <f>'[1]TCE - ANEXO IV - Preencher'!H274</f>
        <v>S</v>
      </c>
      <c r="G265" s="5" t="str">
        <f>'[1]TCE - ANEXO IV - Preencher'!I274</f>
        <v>S</v>
      </c>
      <c r="H265" s="5" t="str">
        <f>'[1]TCE - ANEXO IV - Preencher'!J274</f>
        <v>182</v>
      </c>
      <c r="I265" s="6" t="str">
        <f>IF('[1]TCE - ANEXO IV - Preencher'!K274="","",'[1]TCE - ANEXO IV - Preencher'!K274)</f>
        <v>16/03/2026</v>
      </c>
      <c r="J265" s="5" t="str">
        <f>'[1]TCE - ANEXO IV - Preencher'!L274</f>
        <v>26116062253505900000157000000000018226037515889260</v>
      </c>
      <c r="K265" s="5" t="str">
        <f>IF(F265="B",LEFT('[1]TCE - ANEXO IV - Preencher'!M274,2),IF(F265="S",LEFT('[1]TCE - ANEXO IV - Preencher'!M274,7),IF('[1]TCE - ANEXO IV - Preencher'!H274="","")))</f>
        <v>2611606</v>
      </c>
      <c r="L265" s="7">
        <f>'[1]TCE - ANEXO IV - Preencher'!N274</f>
        <v>1250</v>
      </c>
    </row>
    <row r="266" spans="1:12" s="8" customFormat="1" ht="19.5" customHeight="1" x14ac:dyDescent="0.2">
      <c r="A266" s="3">
        <f>IFERROR(VLOOKUP(B266,'[1]DADOS (OCULTAR)'!$Q$3:$S$136,3,0),"")</f>
        <v>9767633000870</v>
      </c>
      <c r="B266" s="4" t="str">
        <f>'[1]TCE - ANEXO IV - Preencher'!C275</f>
        <v>UPA TORRÕES - CG Nº 009/2022</v>
      </c>
      <c r="C266" s="4" t="str">
        <f>'[1]TCE - ANEXO IV - Preencher'!E275</f>
        <v>5.16 - Serviços Médico-Hospitalares, Odotonlogia e Laboratoriais</v>
      </c>
      <c r="D266" s="3">
        <f>'[1]TCE - ANEXO IV - Preencher'!F275</f>
        <v>47200199000165</v>
      </c>
      <c r="E266" s="5" t="str">
        <f>'[1]TCE - ANEXO IV - Preencher'!G275</f>
        <v>MASTERMED PE VII GESTAO MEDICAS LTDA</v>
      </c>
      <c r="F266" s="5" t="str">
        <f>'[1]TCE - ANEXO IV - Preencher'!H275</f>
        <v>S</v>
      </c>
      <c r="G266" s="5" t="str">
        <f>'[1]TCE - ANEXO IV - Preencher'!I275</f>
        <v>S</v>
      </c>
      <c r="H266" s="5" t="str">
        <f>'[1]TCE - ANEXO IV - Preencher'!J275</f>
        <v>136</v>
      </c>
      <c r="I266" s="6" t="str">
        <f>IF('[1]TCE - ANEXO IV - Preencher'!K275="","",'[1]TCE - ANEXO IV - Preencher'!K275)</f>
        <v>17/03/2026</v>
      </c>
      <c r="J266" s="5" t="str">
        <f>'[1]TCE - ANEXO IV - Preencher'!L275</f>
        <v>26116062247200199000165000000000013626036734334306</v>
      </c>
      <c r="K266" s="5" t="str">
        <f>IF(F266="B",LEFT('[1]TCE - ANEXO IV - Preencher'!M275,2),IF(F266="S",LEFT('[1]TCE - ANEXO IV - Preencher'!M275,7),IF('[1]TCE - ANEXO IV - Preencher'!H275="","")))</f>
        <v>2611606</v>
      </c>
      <c r="L266" s="7">
        <f>'[1]TCE - ANEXO IV - Preencher'!N275</f>
        <v>10350</v>
      </c>
    </row>
    <row r="267" spans="1:12" s="8" customFormat="1" ht="19.5" customHeight="1" x14ac:dyDescent="0.2">
      <c r="A267" s="3">
        <f>IFERROR(VLOOKUP(B267,'[1]DADOS (OCULTAR)'!$Q$3:$S$136,3,0),"")</f>
        <v>9767633000870</v>
      </c>
      <c r="B267" s="4" t="str">
        <f>'[1]TCE - ANEXO IV - Preencher'!C276</f>
        <v>UPA TORRÕES - CG Nº 009/2022</v>
      </c>
      <c r="C267" s="4" t="str">
        <f>'[1]TCE - ANEXO IV - Preencher'!E276</f>
        <v>5.16 - Serviços Médico-Hospitalares, Odotonlogia e Laboratoriais</v>
      </c>
      <c r="D267" s="3">
        <f>'[1]TCE - ANEXO IV - Preencher'!F276</f>
        <v>50868214000152</v>
      </c>
      <c r="E267" s="5" t="str">
        <f>'[1]TCE - ANEXO IV - Preencher'!G276</f>
        <v>MILENA AYRES CHAVES</v>
      </c>
      <c r="F267" s="5" t="str">
        <f>'[1]TCE - ANEXO IV - Preencher'!H276</f>
        <v>S</v>
      </c>
      <c r="G267" s="5" t="str">
        <f>'[1]TCE - ANEXO IV - Preencher'!I276</f>
        <v>S</v>
      </c>
      <c r="H267" s="5" t="str">
        <f>'[1]TCE - ANEXO IV - Preencher'!J276</f>
        <v>7</v>
      </c>
      <c r="I267" s="6" t="str">
        <f>IF('[1]TCE - ANEXO IV - Preencher'!K276="","",'[1]TCE - ANEXO IV - Preencher'!K276)</f>
        <v>17/03/2026</v>
      </c>
      <c r="J267" s="5" t="str">
        <f>'[1]TCE - ANEXO IV - Preencher'!L276</f>
        <v>26116062250868214000152000000000000726034676634689</v>
      </c>
      <c r="K267" s="5" t="str">
        <f>IF(F267="B",LEFT('[1]TCE - ANEXO IV - Preencher'!M276,2),IF(F267="S",LEFT('[1]TCE - ANEXO IV - Preencher'!M276,7),IF('[1]TCE - ANEXO IV - Preencher'!H276="","")))</f>
        <v>2611606</v>
      </c>
      <c r="L267" s="7">
        <f>'[1]TCE - ANEXO IV - Preencher'!N276</f>
        <v>1350</v>
      </c>
    </row>
    <row r="268" spans="1:12" s="8" customFormat="1" ht="19.5" customHeight="1" x14ac:dyDescent="0.2">
      <c r="A268" s="3">
        <f>IFERROR(VLOOKUP(B268,'[1]DADOS (OCULTAR)'!$Q$3:$S$136,3,0),"")</f>
        <v>9767633000870</v>
      </c>
      <c r="B268" s="4" t="str">
        <f>'[1]TCE - ANEXO IV - Preencher'!C277</f>
        <v>UPA TORRÕES - CG Nº 009/2022</v>
      </c>
      <c r="C268" s="4" t="str">
        <f>'[1]TCE - ANEXO IV - Preencher'!E277</f>
        <v>5.16 - Serviços Médico-Hospitalares, Odotonlogia e Laboratoriais</v>
      </c>
      <c r="D268" s="3">
        <f>'[1]TCE - ANEXO IV - Preencher'!F277</f>
        <v>45388863000116</v>
      </c>
      <c r="E268" s="5" t="str">
        <f>'[1]TCE - ANEXO IV - Preencher'!G277</f>
        <v>P A SOARES SERVICOS DE PRESTACOES HOSPITALARES LTDA</v>
      </c>
      <c r="F268" s="5" t="str">
        <f>'[1]TCE - ANEXO IV - Preencher'!H277</f>
        <v>S</v>
      </c>
      <c r="G268" s="5" t="str">
        <f>'[1]TCE - ANEXO IV - Preencher'!I277</f>
        <v>S</v>
      </c>
      <c r="H268" s="5" t="str">
        <f>'[1]TCE - ANEXO IV - Preencher'!J277</f>
        <v>69</v>
      </c>
      <c r="I268" s="6">
        <f>IF('[1]TCE - ANEXO IV - Preencher'!K277="","",'[1]TCE - ANEXO IV - Preencher'!K277)</f>
        <v>46097</v>
      </c>
      <c r="J268" s="5" t="str">
        <f>'[1]TCE - ANEXO IV - Preencher'!L277</f>
        <v>2DY9MCPHA</v>
      </c>
      <c r="K268" s="5" t="str">
        <f>IF(F268="B",LEFT('[1]TCE - ANEXO IV - Preencher'!M277,2),IF(F268="S",LEFT('[1]TCE - ANEXO IV - Preencher'!M277,7),IF('[1]TCE - ANEXO IV - Preencher'!H277="","")))</f>
        <v>2609402</v>
      </c>
      <c r="L268" s="7">
        <f>'[1]TCE - ANEXO IV - Preencher'!N277</f>
        <v>2500</v>
      </c>
    </row>
    <row r="269" spans="1:12" s="8" customFormat="1" ht="19.5" customHeight="1" x14ac:dyDescent="0.2">
      <c r="A269" s="3">
        <f>IFERROR(VLOOKUP(B269,'[1]DADOS (OCULTAR)'!$Q$3:$S$136,3,0),"")</f>
        <v>9767633000870</v>
      </c>
      <c r="B269" s="4" t="str">
        <f>'[1]TCE - ANEXO IV - Preencher'!C278</f>
        <v>UPA TORRÕES - CG Nº 009/2022</v>
      </c>
      <c r="C269" s="4" t="str">
        <f>'[1]TCE - ANEXO IV - Preencher'!E278</f>
        <v>5.16 - Serviços Médico-Hospitalares, Odotonlogia e Laboratoriais</v>
      </c>
      <c r="D269" s="3">
        <f>'[1]TCE - ANEXO IV - Preencher'!F278</f>
        <v>53098058000186</v>
      </c>
      <c r="E269" s="5" t="str">
        <f>'[1]TCE - ANEXO IV - Preencher'!G278</f>
        <v>MARIA EDUARDA A. SALAZAR GOMES SERVIÇOS MEDICOS LTDA</v>
      </c>
      <c r="F269" s="5" t="str">
        <f>'[1]TCE - ANEXO IV - Preencher'!H278</f>
        <v>S</v>
      </c>
      <c r="G269" s="5" t="str">
        <f>'[1]TCE - ANEXO IV - Preencher'!I278</f>
        <v>S</v>
      </c>
      <c r="H269" s="5" t="str">
        <f>'[1]TCE - ANEXO IV - Preencher'!J278</f>
        <v>74</v>
      </c>
      <c r="I269" s="6" t="str">
        <f>IF('[1]TCE - ANEXO IV - Preencher'!K278="","",'[1]TCE - ANEXO IV - Preencher'!K278)</f>
        <v>16/03/2026</v>
      </c>
      <c r="J269" s="5" t="str">
        <f>'[1]TCE - ANEXO IV - Preencher'!L278</f>
        <v>118345615</v>
      </c>
      <c r="K269" s="5" t="str">
        <f>IF(F269="B",LEFT('[1]TCE - ANEXO IV - Preencher'!M278,2),IF(F269="S",LEFT('[1]TCE - ANEXO IV - Preencher'!M278,7),IF('[1]TCE - ANEXO IV - Preencher'!H278="","")))</f>
        <v>2304400</v>
      </c>
      <c r="L269" s="7">
        <f>'[1]TCE - ANEXO IV - Preencher'!N278</f>
        <v>6900</v>
      </c>
    </row>
    <row r="270" spans="1:12" s="8" customFormat="1" ht="19.5" customHeight="1" x14ac:dyDescent="0.2">
      <c r="A270" s="3">
        <f>IFERROR(VLOOKUP(B270,'[1]DADOS (OCULTAR)'!$Q$3:$S$136,3,0),"")</f>
        <v>9767633000870</v>
      </c>
      <c r="B270" s="4" t="str">
        <f>'[1]TCE - ANEXO IV - Preencher'!C279</f>
        <v>UPA TORRÕES - CG Nº 009/2022</v>
      </c>
      <c r="C270" s="4" t="str">
        <f>'[1]TCE - ANEXO IV - Preencher'!E279</f>
        <v>5.16 - Serviços Médico-Hospitalares, Odotonlogia e Laboratoriais</v>
      </c>
      <c r="D270" s="3">
        <f>'[1]TCE - ANEXO IV - Preencher'!F279</f>
        <v>53969908000174</v>
      </c>
      <c r="E270" s="5" t="str">
        <f>'[1]TCE - ANEXO IV - Preencher'!G279</f>
        <v>MASTERMED PE IV GESTAO MEDICA LTDA</v>
      </c>
      <c r="F270" s="5" t="str">
        <f>'[1]TCE - ANEXO IV - Preencher'!H279</f>
        <v>S</v>
      </c>
      <c r="G270" s="5" t="str">
        <f>'[1]TCE - ANEXO IV - Preencher'!I279</f>
        <v>S</v>
      </c>
      <c r="H270" s="5" t="str">
        <f>'[1]TCE - ANEXO IV - Preencher'!J279</f>
        <v>622</v>
      </c>
      <c r="I270" s="6" t="str">
        <f>IF('[1]TCE - ANEXO IV - Preencher'!K279="","",'[1]TCE - ANEXO IV - Preencher'!K279)</f>
        <v>18/03/2026</v>
      </c>
      <c r="J270" s="5" t="str">
        <f>'[1]TCE - ANEXO IV - Preencher'!L279</f>
        <v>26096001253969908000174260000000062226035959796630</v>
      </c>
      <c r="K270" s="5" t="str">
        <f>IF(F270="B",LEFT('[1]TCE - ANEXO IV - Preencher'!M279,2),IF(F270="S",LEFT('[1]TCE - ANEXO IV - Preencher'!M279,7),IF('[1]TCE - ANEXO IV - Preencher'!H279="","")))</f>
        <v>2611606</v>
      </c>
      <c r="L270" s="7">
        <f>'[1]TCE - ANEXO IV - Preencher'!N279</f>
        <v>656</v>
      </c>
    </row>
    <row r="271" spans="1:12" s="8" customFormat="1" ht="19.5" customHeight="1" x14ac:dyDescent="0.2">
      <c r="A271" s="3">
        <f>IFERROR(VLOOKUP(B271,'[1]DADOS (OCULTAR)'!$Q$3:$S$136,3,0),"")</f>
        <v>9767633000870</v>
      </c>
      <c r="B271" s="4" t="str">
        <f>'[1]TCE - ANEXO IV - Preencher'!C280</f>
        <v>UPA TORRÕES - CG Nº 009/2022</v>
      </c>
      <c r="C271" s="4" t="str">
        <f>'[1]TCE - ANEXO IV - Preencher'!E280</f>
        <v>5.16 - Serviços Médico-Hospitalares, Odotonlogia e Laboratoriais</v>
      </c>
      <c r="D271" s="3">
        <f>'[1]TCE - ANEXO IV - Preencher'!F280</f>
        <v>47200199000165</v>
      </c>
      <c r="E271" s="5" t="str">
        <f>'[1]TCE - ANEXO IV - Preencher'!G280</f>
        <v>MASTERMED PE VII GESTAO MEDICAS LTDA</v>
      </c>
      <c r="F271" s="5" t="str">
        <f>'[1]TCE - ANEXO IV - Preencher'!H280</f>
        <v>S</v>
      </c>
      <c r="G271" s="5" t="str">
        <f>'[1]TCE - ANEXO IV - Preencher'!I280</f>
        <v>S</v>
      </c>
      <c r="H271" s="5" t="str">
        <f>'[1]TCE - ANEXO IV - Preencher'!J280</f>
        <v>134</v>
      </c>
      <c r="I271" s="6" t="str">
        <f>IF('[1]TCE - ANEXO IV - Preencher'!K280="","",'[1]TCE - ANEXO IV - Preencher'!K280)</f>
        <v>17/03/2026</v>
      </c>
      <c r="J271" s="5" t="str">
        <f>'[1]TCE - ANEXO IV - Preencher'!L280</f>
        <v>23116062247200199000165000000000013426037369939348</v>
      </c>
      <c r="K271" s="5" t="str">
        <f>IF(F271="B",LEFT('[1]TCE - ANEXO IV - Preencher'!M280,2),IF(F271="S",LEFT('[1]TCE - ANEXO IV - Preencher'!M280,7),IF('[1]TCE - ANEXO IV - Preencher'!H280="","")))</f>
        <v>2611606</v>
      </c>
      <c r="L271" s="7">
        <f>'[1]TCE - ANEXO IV - Preencher'!N280</f>
        <v>11600</v>
      </c>
    </row>
    <row r="272" spans="1:12" s="8" customFormat="1" ht="19.5" customHeight="1" x14ac:dyDescent="0.2">
      <c r="A272" s="3">
        <f>IFERROR(VLOOKUP(B272,'[1]DADOS (OCULTAR)'!$Q$3:$S$136,3,0),"")</f>
        <v>9767633000870</v>
      </c>
      <c r="B272" s="4" t="str">
        <f>'[1]TCE - ANEXO IV - Preencher'!C281</f>
        <v>UPA TORRÕES - CG Nº 009/2022</v>
      </c>
      <c r="C272" s="4" t="str">
        <f>'[1]TCE - ANEXO IV - Preencher'!E281</f>
        <v>5.16 - Serviços Médico-Hospitalares, Odotonlogia e Laboratoriais</v>
      </c>
      <c r="D272" s="3">
        <f>'[1]TCE - ANEXO IV - Preencher'!F281</f>
        <v>48511136000192</v>
      </c>
      <c r="E272" s="5" t="str">
        <f>'[1]TCE - ANEXO IV - Preencher'!G281</f>
        <v>V1 SERVICOS MEDICOS LTDA</v>
      </c>
      <c r="F272" s="5" t="str">
        <f>'[1]TCE - ANEXO IV - Preencher'!H281</f>
        <v>S</v>
      </c>
      <c r="G272" s="5" t="str">
        <f>'[1]TCE - ANEXO IV - Preencher'!I281</f>
        <v>S</v>
      </c>
      <c r="H272" s="5" t="str">
        <f>'[1]TCE - ANEXO IV - Preencher'!J281</f>
        <v>323</v>
      </c>
      <c r="I272" s="6" t="str">
        <f>IF('[1]TCE - ANEXO IV - Preencher'!K281="","",'[1]TCE - ANEXO IV - Preencher'!K281)</f>
        <v>18/03/2026</v>
      </c>
      <c r="J272" s="5" t="str">
        <f>'[1]TCE - ANEXO IV - Preencher'!L281</f>
        <v>26096001248511136000192260000000032326031925945292</v>
      </c>
      <c r="K272" s="5" t="str">
        <f>IF(F272="B",LEFT('[1]TCE - ANEXO IV - Preencher'!M281,2),IF(F272="S",LEFT('[1]TCE - ANEXO IV - Preencher'!M281,7),IF('[1]TCE - ANEXO IV - Preencher'!H281="","")))</f>
        <v>2611606</v>
      </c>
      <c r="L272" s="7">
        <f>'[1]TCE - ANEXO IV - Preencher'!N281</f>
        <v>11900</v>
      </c>
    </row>
    <row r="273" spans="1:12" s="8" customFormat="1" ht="19.5" customHeight="1" x14ac:dyDescent="0.2">
      <c r="A273" s="3">
        <f>IFERROR(VLOOKUP(B273,'[1]DADOS (OCULTAR)'!$Q$3:$S$136,3,0),"")</f>
        <v>9767633000870</v>
      </c>
      <c r="B273" s="4" t="str">
        <f>'[1]TCE - ANEXO IV - Preencher'!C282</f>
        <v>UPA TORRÕES - CG Nº 009/2022</v>
      </c>
      <c r="C273" s="4" t="str">
        <f>'[1]TCE - ANEXO IV - Preencher'!E282</f>
        <v>5.16 - Serviços Médico-Hospitalares, Odotonlogia e Laboratoriais</v>
      </c>
      <c r="D273" s="3">
        <f>'[1]TCE - ANEXO IV - Preencher'!F282</f>
        <v>38823495000121</v>
      </c>
      <c r="E273" s="5" t="str">
        <f>'[1]TCE - ANEXO IV - Preencher'!G282</f>
        <v>CENTRALMED ATIVIDADES MEDICAS LTDA</v>
      </c>
      <c r="F273" s="5" t="str">
        <f>'[1]TCE - ANEXO IV - Preencher'!H282</f>
        <v>S</v>
      </c>
      <c r="G273" s="5" t="str">
        <f>'[1]TCE - ANEXO IV - Preencher'!I282</f>
        <v>S</v>
      </c>
      <c r="H273" s="5" t="str">
        <f>'[1]TCE - ANEXO IV - Preencher'!J282</f>
        <v>257</v>
      </c>
      <c r="I273" s="6" t="str">
        <f>IF('[1]TCE - ANEXO IV - Preencher'!K282="","",'[1]TCE - ANEXO IV - Preencher'!K282)</f>
        <v>20/03/2026</v>
      </c>
      <c r="J273" s="5" t="str">
        <f>'[1]TCE - ANEXO IV - Preencher'!L282</f>
        <v>26116062238823495000121000000000025726034140936593</v>
      </c>
      <c r="K273" s="5" t="str">
        <f>IF(F273="B",LEFT('[1]TCE - ANEXO IV - Preencher'!M282,2),IF(F273="S",LEFT('[1]TCE - ANEXO IV - Preencher'!M282,7),IF('[1]TCE - ANEXO IV - Preencher'!H282="","")))</f>
        <v>2611606</v>
      </c>
      <c r="L273" s="7">
        <f>'[1]TCE - ANEXO IV - Preencher'!N282</f>
        <v>5100</v>
      </c>
    </row>
    <row r="274" spans="1:12" s="8" customFormat="1" ht="19.5" customHeight="1" x14ac:dyDescent="0.2">
      <c r="A274" s="3">
        <f>IFERROR(VLOOKUP(B274,'[1]DADOS (OCULTAR)'!$Q$3:$S$136,3,0),"")</f>
        <v>9767633000870</v>
      </c>
      <c r="B274" s="4" t="str">
        <f>'[1]TCE - ANEXO IV - Preencher'!C283</f>
        <v>UPA TORRÕES - CG Nº 009/2022</v>
      </c>
      <c r="C274" s="4" t="str">
        <f>'[1]TCE - ANEXO IV - Preencher'!E283</f>
        <v>5.16 - Serviços Médico-Hospitalares, Odotonlogia e Laboratoriais</v>
      </c>
      <c r="D274" s="3">
        <f>'[1]TCE - ANEXO IV - Preencher'!F283</f>
        <v>55294633000141</v>
      </c>
      <c r="E274" s="5" t="str">
        <f>'[1]TCE - ANEXO IV - Preencher'!G283</f>
        <v>MARIA EDUARDA FONSECA ESTEVES SERVICOS MEDICOS LTDA</v>
      </c>
      <c r="F274" s="5" t="str">
        <f>'[1]TCE - ANEXO IV - Preencher'!H283</f>
        <v>S</v>
      </c>
      <c r="G274" s="5" t="str">
        <f>'[1]TCE - ANEXO IV - Preencher'!I283</f>
        <v>S</v>
      </c>
      <c r="H274" s="5" t="str">
        <f>'[1]TCE - ANEXO IV - Preencher'!J283</f>
        <v>64</v>
      </c>
      <c r="I274" s="6" t="str">
        <f>IF('[1]TCE - ANEXO IV - Preencher'!K283="","",'[1]TCE - ANEXO IV - Preencher'!K283)</f>
        <v>03/03/2026</v>
      </c>
      <c r="J274" s="5" t="str">
        <f>'[1]TCE - ANEXO IV - Preencher'!L283</f>
        <v>XMTSVYTCY</v>
      </c>
      <c r="K274" s="5" t="str">
        <f>IF(F274="B",LEFT('[1]TCE - ANEXO IV - Preencher'!M283,2),IF(F274="S",LEFT('[1]TCE - ANEXO IV - Preencher'!M283,7),IF('[1]TCE - ANEXO IV - Preencher'!H283="","")))</f>
        <v>2604106</v>
      </c>
      <c r="L274" s="7">
        <f>'[1]TCE - ANEXO IV - Preencher'!N283</f>
        <v>1100</v>
      </c>
    </row>
    <row r="275" spans="1:12" s="8" customFormat="1" ht="19.5" customHeight="1" x14ac:dyDescent="0.2">
      <c r="A275" s="3">
        <f>IFERROR(VLOOKUP(B275,'[1]DADOS (OCULTAR)'!$Q$3:$S$136,3,0),"")</f>
        <v>9767633000870</v>
      </c>
      <c r="B275" s="4" t="str">
        <f>'[1]TCE - ANEXO IV - Preencher'!C284</f>
        <v>UPA TORRÕES - CG Nº 009/2022</v>
      </c>
      <c r="C275" s="4" t="str">
        <f>'[1]TCE - ANEXO IV - Preencher'!E284</f>
        <v>5.16 - Serviços Médico-Hospitalares, Odotonlogia e Laboratoriais</v>
      </c>
      <c r="D275" s="3">
        <f>'[1]TCE - ANEXO IV - Preencher'!F284</f>
        <v>53505900000157</v>
      </c>
      <c r="E275" s="5" t="str">
        <f>'[1]TCE - ANEXO IV - Preencher'!G284</f>
        <v>MASTERMED PE I GESTÃO MEDICA LTDA</v>
      </c>
      <c r="F275" s="5" t="str">
        <f>'[1]TCE - ANEXO IV - Preencher'!H284</f>
        <v>S</v>
      </c>
      <c r="G275" s="5" t="str">
        <f>'[1]TCE - ANEXO IV - Preencher'!I284</f>
        <v>S</v>
      </c>
      <c r="H275" s="5" t="str">
        <f>'[1]TCE - ANEXO IV - Preencher'!J284</f>
        <v>142</v>
      </c>
      <c r="I275" s="6" t="str">
        <f>IF('[1]TCE - ANEXO IV - Preencher'!K284="","",'[1]TCE - ANEXO IV - Preencher'!K284)</f>
        <v>03/03/2026</v>
      </c>
      <c r="J275" s="5" t="str">
        <f>'[1]TCE - ANEXO IV - Preencher'!L284</f>
        <v>26116062253505900000157000000000014226032943171659</v>
      </c>
      <c r="K275" s="5" t="str">
        <f>IF(F275="B",LEFT('[1]TCE - ANEXO IV - Preencher'!M284,2),IF(F275="S",LEFT('[1]TCE - ANEXO IV - Preencher'!M284,7),IF('[1]TCE - ANEXO IV - Preencher'!H284="","")))</f>
        <v>2611606</v>
      </c>
      <c r="L275" s="7">
        <f>'[1]TCE - ANEXO IV - Preencher'!N284</f>
        <v>1100</v>
      </c>
    </row>
    <row r="276" spans="1:12" s="8" customFormat="1" ht="19.5" customHeight="1" x14ac:dyDescent="0.2">
      <c r="A276" s="3">
        <f>IFERROR(VLOOKUP(B276,'[1]DADOS (OCULTAR)'!$Q$3:$S$136,3,0),"")</f>
        <v>9767633000870</v>
      </c>
      <c r="B276" s="4" t="str">
        <f>'[1]TCE - ANEXO IV - Preencher'!C285</f>
        <v>UPA TORRÕES - CG Nº 009/2022</v>
      </c>
      <c r="C276" s="4" t="str">
        <f>'[1]TCE - ANEXO IV - Preencher'!E285</f>
        <v>5.16 - Serviços Médico-Hospitalares, Odotonlogia e Laboratoriais</v>
      </c>
      <c r="D276" s="3">
        <f>'[1]TCE - ANEXO IV - Preencher'!F285</f>
        <v>48817601000118</v>
      </c>
      <c r="E276" s="5" t="str">
        <f>'[1]TCE - ANEXO IV - Preencher'!G285</f>
        <v>MASTERMED PE II GESTAO MEDICA LTDA</v>
      </c>
      <c r="F276" s="5" t="str">
        <f>'[1]TCE - ANEXO IV - Preencher'!H285</f>
        <v>S</v>
      </c>
      <c r="G276" s="5" t="str">
        <f>'[1]TCE - ANEXO IV - Preencher'!I285</f>
        <v>S</v>
      </c>
      <c r="H276" s="5" t="str">
        <f>'[1]TCE - ANEXO IV - Preencher'!J285</f>
        <v>852</v>
      </c>
      <c r="I276" s="6" t="str">
        <f>IF('[1]TCE - ANEXO IV - Preencher'!K285="","",'[1]TCE - ANEXO IV - Preencher'!K285)</f>
        <v>19/03/2026</v>
      </c>
      <c r="J276" s="5" t="str">
        <f>'[1]TCE - ANEXO IV - Preencher'!L285</f>
        <v>26096001248817601000118260000000085226033262552740</v>
      </c>
      <c r="K276" s="5" t="str">
        <f>IF(F276="B",LEFT('[1]TCE - ANEXO IV - Preencher'!M285,2),IF(F276="S",LEFT('[1]TCE - ANEXO IV - Preencher'!M285,7),IF('[1]TCE - ANEXO IV - Preencher'!H285="","")))</f>
        <v>2609600</v>
      </c>
      <c r="L276" s="7">
        <f>'[1]TCE - ANEXO IV - Preencher'!N285</f>
        <v>3700</v>
      </c>
    </row>
    <row r="277" spans="1:12" s="8" customFormat="1" ht="19.5" customHeight="1" x14ac:dyDescent="0.2">
      <c r="A277" s="3">
        <f>IFERROR(VLOOKUP(B277,'[1]DADOS (OCULTAR)'!$Q$3:$S$136,3,0),"")</f>
        <v>9767633000870</v>
      </c>
      <c r="B277" s="4" t="str">
        <f>'[1]TCE - ANEXO IV - Preencher'!C286</f>
        <v>UPA TORRÕES - CG Nº 009/2022</v>
      </c>
      <c r="C277" s="4" t="str">
        <f>'[1]TCE - ANEXO IV - Preencher'!E286</f>
        <v>5.16 - Serviços Médico-Hospitalares, Odotonlogia e Laboratoriais</v>
      </c>
      <c r="D277" s="3">
        <f>'[1]TCE - ANEXO IV - Preencher'!F286</f>
        <v>52355127000127</v>
      </c>
      <c r="E277" s="5" t="str">
        <f>'[1]TCE - ANEXO IV - Preencher'!G286</f>
        <v>MASTERMED PE III GESTAO MEDICA LTDA</v>
      </c>
      <c r="F277" s="5" t="str">
        <f>'[1]TCE - ANEXO IV - Preencher'!H286</f>
        <v>S</v>
      </c>
      <c r="G277" s="5" t="str">
        <f>'[1]TCE - ANEXO IV - Preencher'!I286</f>
        <v>S</v>
      </c>
      <c r="H277" s="5" t="str">
        <f>'[1]TCE - ANEXO IV - Preencher'!J286</f>
        <v>578</v>
      </c>
      <c r="I277" s="6" t="str">
        <f>IF('[1]TCE - ANEXO IV - Preencher'!K286="","",'[1]TCE - ANEXO IV - Preencher'!K286)</f>
        <v>04/03/2026</v>
      </c>
      <c r="J277" s="5" t="str">
        <f>'[1]TCE - ANEXO IV - Preencher'!L286</f>
        <v>26096001252355127000127260000000057826039175385168</v>
      </c>
      <c r="K277" s="5" t="str">
        <f>IF(F277="B",LEFT('[1]TCE - ANEXO IV - Preencher'!M286,2),IF(F277="S",LEFT('[1]TCE - ANEXO IV - Preencher'!M286,7),IF('[1]TCE - ANEXO IV - Preencher'!H286="","")))</f>
        <v>2609600</v>
      </c>
      <c r="L277" s="7">
        <f>'[1]TCE - ANEXO IV - Preencher'!N286</f>
        <v>8750</v>
      </c>
    </row>
    <row r="278" spans="1:12" s="8" customFormat="1" ht="19.5" customHeight="1" x14ac:dyDescent="0.2">
      <c r="A278" s="3">
        <f>IFERROR(VLOOKUP(B278,'[1]DADOS (OCULTAR)'!$Q$3:$S$136,3,0),"")</f>
        <v>9767633000870</v>
      </c>
      <c r="B278" s="4" t="str">
        <f>'[1]TCE - ANEXO IV - Preencher'!C287</f>
        <v>UPA TORRÕES - CG Nº 009/2022</v>
      </c>
      <c r="C278" s="4" t="str">
        <f>'[1]TCE - ANEXO IV - Preencher'!E287</f>
        <v>5.16 - Serviços Médico-Hospitalares, Odotonlogia e Laboratoriais</v>
      </c>
      <c r="D278" s="3">
        <f>'[1]TCE - ANEXO IV - Preencher'!F287</f>
        <v>45237924000144</v>
      </c>
      <c r="E278" s="5" t="str">
        <f>'[1]TCE - ANEXO IV - Preencher'!G287</f>
        <v>MEDCENTER ATIVIADES MEDICAS LTDA</v>
      </c>
      <c r="F278" s="5" t="str">
        <f>'[1]TCE - ANEXO IV - Preencher'!H287</f>
        <v>S</v>
      </c>
      <c r="G278" s="5" t="str">
        <f>'[1]TCE - ANEXO IV - Preencher'!I287</f>
        <v>S</v>
      </c>
      <c r="H278" s="5" t="str">
        <f>'[1]TCE - ANEXO IV - Preencher'!J287</f>
        <v>371</v>
      </c>
      <c r="I278" s="6" t="str">
        <f>IF('[1]TCE - ANEXO IV - Preencher'!K287="","",'[1]TCE - ANEXO IV - Preencher'!K287)</f>
        <v>11/03/2026</v>
      </c>
      <c r="J278" s="5" t="str">
        <f>'[1]TCE - ANEXO IV - Preencher'!L287</f>
        <v>26096001245237924000144260000000037126033268681721</v>
      </c>
      <c r="K278" s="5" t="str">
        <f>IF(F278="B",LEFT('[1]TCE - ANEXO IV - Preencher'!M287,2),IF(F278="S",LEFT('[1]TCE - ANEXO IV - Preencher'!M287,7),IF('[1]TCE - ANEXO IV - Preencher'!H287="","")))</f>
        <v>2609600</v>
      </c>
      <c r="L278" s="7">
        <f>'[1]TCE - ANEXO IV - Preencher'!N287</f>
        <v>3850</v>
      </c>
    </row>
    <row r="279" spans="1:12" s="8" customFormat="1" ht="19.5" customHeight="1" x14ac:dyDescent="0.2">
      <c r="A279" s="3">
        <f>IFERROR(VLOOKUP(B279,'[1]DADOS (OCULTAR)'!$Q$3:$S$136,3,0),"")</f>
        <v>9767633000870</v>
      </c>
      <c r="B279" s="4" t="str">
        <f>'[1]TCE - ANEXO IV - Preencher'!C288</f>
        <v>UPA TORRÕES - CG Nº 009/2022</v>
      </c>
      <c r="C279" s="4" t="str">
        <f>'[1]TCE - ANEXO IV - Preencher'!E288</f>
        <v>5.16 - Serviços Médico-Hospitalares, Odotonlogia e Laboratoriais</v>
      </c>
      <c r="D279" s="3">
        <f>'[1]TCE - ANEXO IV - Preencher'!F288</f>
        <v>30421337000133</v>
      </c>
      <c r="E279" s="5" t="str">
        <f>'[1]TCE - ANEXO IV - Preencher'!G288</f>
        <v>ARAUJO BEZERRA SERVICOS DE PRESTACOES HOSPITALARES LTDA</v>
      </c>
      <c r="F279" s="5" t="str">
        <f>'[1]TCE - ANEXO IV - Preencher'!H288</f>
        <v>S</v>
      </c>
      <c r="G279" s="5" t="str">
        <f>'[1]TCE - ANEXO IV - Preencher'!I288</f>
        <v>S</v>
      </c>
      <c r="H279" s="5" t="str">
        <f>'[1]TCE - ANEXO IV - Preencher'!J288</f>
        <v>175</v>
      </c>
      <c r="I279" s="6">
        <f>IF('[1]TCE - ANEXO IV - Preencher'!K288="","",'[1]TCE - ANEXO IV - Preencher'!K288)</f>
        <v>46087</v>
      </c>
      <c r="J279" s="5" t="str">
        <f>'[1]TCE - ANEXO IV - Preencher'!L288</f>
        <v>I3TSQBW6S</v>
      </c>
      <c r="K279" s="5" t="str">
        <f>IF(F279="B",LEFT('[1]TCE - ANEXO IV - Preencher'!M288,2),IF(F279="S",LEFT('[1]TCE - ANEXO IV - Preencher'!M288,7),IF('[1]TCE - ANEXO IV - Preencher'!H288="","")))</f>
        <v>2609402</v>
      </c>
      <c r="L279" s="7">
        <f>'[1]TCE - ANEXO IV - Preencher'!N288</f>
        <v>1250</v>
      </c>
    </row>
    <row r="280" spans="1:12" s="8" customFormat="1" ht="19.5" customHeight="1" x14ac:dyDescent="0.2">
      <c r="A280" s="3">
        <f>IFERROR(VLOOKUP(B280,'[1]DADOS (OCULTAR)'!$Q$3:$S$136,3,0),"")</f>
        <v>9767633000870</v>
      </c>
      <c r="B280" s="4" t="str">
        <f>'[1]TCE - ANEXO IV - Preencher'!C289</f>
        <v>UPA TORRÕES - CG Nº 009/2022</v>
      </c>
      <c r="C280" s="4" t="str">
        <f>'[1]TCE - ANEXO IV - Preencher'!E289</f>
        <v>5.16 - Serviços Médico-Hospitalares, Odotonlogia e Laboratoriais</v>
      </c>
      <c r="D280" s="3">
        <f>'[1]TCE - ANEXO IV - Preencher'!F289</f>
        <v>61185192000142</v>
      </c>
      <c r="E280" s="5" t="str">
        <f>'[1]TCE - ANEXO IV - Preencher'!G289</f>
        <v>ISABEL TOME DE SOUSA SERVICOS MEDICOS LTDA</v>
      </c>
      <c r="F280" s="5" t="str">
        <f>'[1]TCE - ANEXO IV - Preencher'!H289</f>
        <v>S</v>
      </c>
      <c r="G280" s="5" t="str">
        <f>'[1]TCE - ANEXO IV - Preencher'!I289</f>
        <v>S</v>
      </c>
      <c r="H280" s="5" t="str">
        <f>'[1]TCE - ANEXO IV - Preencher'!J289</f>
        <v>13</v>
      </c>
      <c r="I280" s="6">
        <f>IF('[1]TCE - ANEXO IV - Preencher'!K289="","",'[1]TCE - ANEXO IV - Preencher'!K289)</f>
        <v>46104</v>
      </c>
      <c r="J280" s="5" t="str">
        <f>'[1]TCE - ANEXO IV - Preencher'!L289</f>
        <v>26116062261185192000142000000000001326035969357075</v>
      </c>
      <c r="K280" s="5" t="str">
        <f>IF(F280="B",LEFT('[1]TCE - ANEXO IV - Preencher'!M289,2),IF(F280="S",LEFT('[1]TCE - ANEXO IV - Preencher'!M289,7),IF('[1]TCE - ANEXO IV - Preencher'!H289="","")))</f>
        <v>2611606</v>
      </c>
      <c r="L280" s="7">
        <f>'[1]TCE - ANEXO IV - Preencher'!N289</f>
        <v>8150</v>
      </c>
    </row>
    <row r="281" spans="1:12" s="8" customFormat="1" ht="19.5" customHeight="1" x14ac:dyDescent="0.2">
      <c r="A281" s="3">
        <f>IFERROR(VLOOKUP(B281,'[1]DADOS (OCULTAR)'!$Q$3:$S$136,3,0),"")</f>
        <v>9767633000870</v>
      </c>
      <c r="B281" s="4" t="str">
        <f>'[1]TCE - ANEXO IV - Preencher'!C290</f>
        <v>UPA TORRÕES - CG Nº 009/2022</v>
      </c>
      <c r="C281" s="4" t="str">
        <f>'[1]TCE - ANEXO IV - Preencher'!E290</f>
        <v>5.16 - Serviços Médico-Hospitalares, Odotonlogia e Laboratoriais</v>
      </c>
      <c r="D281" s="3">
        <f>'[1]TCE - ANEXO IV - Preencher'!F290</f>
        <v>51389739000178</v>
      </c>
      <c r="E281" s="5" t="str">
        <f>'[1]TCE - ANEXO IV - Preencher'!G290</f>
        <v>B KRAUSE MEDICINA LTDA</v>
      </c>
      <c r="F281" s="5" t="str">
        <f>'[1]TCE - ANEXO IV - Preencher'!H290</f>
        <v>S</v>
      </c>
      <c r="G281" s="5" t="str">
        <f>'[1]TCE - ANEXO IV - Preencher'!I290</f>
        <v>S</v>
      </c>
      <c r="H281" s="5" t="str">
        <f>'[1]TCE - ANEXO IV - Preencher'!J290</f>
        <v>127</v>
      </c>
      <c r="I281" s="6">
        <f>IF('[1]TCE - ANEXO IV - Preencher'!K290="","",'[1]TCE - ANEXO IV - Preencher'!K290)</f>
        <v>46104</v>
      </c>
      <c r="J281" s="5" t="str">
        <f>'[1]TCE - ANEXO IV - Preencher'!L290</f>
        <v>559153009</v>
      </c>
      <c r="K281" s="5" t="str">
        <f>IF(F281="B",LEFT('[1]TCE - ANEXO IV - Preencher'!M290,2),IF(F281="S",LEFT('[1]TCE - ANEXO IV - Preencher'!M290,7),IF('[1]TCE - ANEXO IV - Preencher'!H290="","")))</f>
        <v>2304400</v>
      </c>
      <c r="L281" s="7">
        <f>'[1]TCE - ANEXO IV - Preencher'!N290</f>
        <v>1250</v>
      </c>
    </row>
    <row r="282" spans="1:12" s="8" customFormat="1" ht="19.5" customHeight="1" x14ac:dyDescent="0.2">
      <c r="A282" s="3">
        <f>IFERROR(VLOOKUP(B282,'[1]DADOS (OCULTAR)'!$Q$3:$S$136,3,0),"")</f>
        <v>9767633000870</v>
      </c>
      <c r="B282" s="4" t="str">
        <f>'[1]TCE - ANEXO IV - Preencher'!C291</f>
        <v>UPA TORRÕES - CG Nº 009/2022</v>
      </c>
      <c r="C282" s="4" t="str">
        <f>'[1]TCE - ANEXO IV - Preencher'!E291</f>
        <v>5.16 - Serviços Médico-Hospitalares, Odotonlogia e Laboratoriais</v>
      </c>
      <c r="D282" s="3">
        <f>'[1]TCE - ANEXO IV - Preencher'!F291</f>
        <v>64025284000153</v>
      </c>
      <c r="E282" s="5" t="str">
        <f>'[1]TCE - ANEXO IV - Preencher'!G291</f>
        <v>KEVIN FELIPE DOS SANTOS SILVA SERVICOS MEDICOS LTDA</v>
      </c>
      <c r="F282" s="5" t="str">
        <f>'[1]TCE - ANEXO IV - Preencher'!H291</f>
        <v>S</v>
      </c>
      <c r="G282" s="5" t="str">
        <f>'[1]TCE - ANEXO IV - Preencher'!I291</f>
        <v>S</v>
      </c>
      <c r="H282" s="5" t="str">
        <f>'[1]TCE - ANEXO IV - Preencher'!J291</f>
        <v>8</v>
      </c>
      <c r="I282" s="6">
        <f>IF('[1]TCE - ANEXO IV - Preencher'!K291="","",'[1]TCE - ANEXO IV - Preencher'!K291)</f>
        <v>46100</v>
      </c>
      <c r="J282" s="5" t="str">
        <f>'[1]TCE - ANEXO IV - Preencher'!L291</f>
        <v>9Z7SCWU9V</v>
      </c>
      <c r="K282" s="5" t="str">
        <f>IF(F282="B",LEFT('[1]TCE - ANEXO IV - Preencher'!M291,2),IF(F282="S",LEFT('[1]TCE - ANEXO IV - Preencher'!M291,7),IF('[1]TCE - ANEXO IV - Preencher'!H291="","")))</f>
        <v>2604106</v>
      </c>
      <c r="L282" s="7">
        <f>'[1]TCE - ANEXO IV - Preencher'!N291</f>
        <v>17750</v>
      </c>
    </row>
    <row r="283" spans="1:12" s="8" customFormat="1" ht="19.5" customHeight="1" x14ac:dyDescent="0.2">
      <c r="A283" s="3">
        <f>IFERROR(VLOOKUP(B283,'[1]DADOS (OCULTAR)'!$Q$3:$S$136,3,0),"")</f>
        <v>9767633000870</v>
      </c>
      <c r="B283" s="4" t="str">
        <f>'[1]TCE - ANEXO IV - Preencher'!C292</f>
        <v>UPA TORRÕES - CG Nº 009/2022</v>
      </c>
      <c r="C283" s="4" t="str">
        <f>'[1]TCE - ANEXO IV - Preencher'!E292</f>
        <v>5.16 - Serviços Médico-Hospitalares, Odotonlogia e Laboratoriais</v>
      </c>
      <c r="D283" s="3">
        <f>'[1]TCE - ANEXO IV - Preencher'!F292</f>
        <v>59652606000154</v>
      </c>
      <c r="E283" s="5" t="str">
        <f>'[1]TCE - ANEXO IV - Preencher'!G292</f>
        <v>KENIO BETMANN AZEVEDO</v>
      </c>
      <c r="F283" s="5" t="str">
        <f>'[1]TCE - ANEXO IV - Preencher'!H292</f>
        <v>S</v>
      </c>
      <c r="G283" s="5" t="str">
        <f>'[1]TCE - ANEXO IV - Preencher'!I292</f>
        <v>S</v>
      </c>
      <c r="H283" s="5" t="str">
        <f>'[1]TCE - ANEXO IV - Preencher'!J292</f>
        <v>30</v>
      </c>
      <c r="I283" s="6" t="str">
        <f>IF('[1]TCE - ANEXO IV - Preencher'!K292="","",'[1]TCE - ANEXO IV - Preencher'!K292)</f>
        <v>17/03/2026</v>
      </c>
      <c r="J283" s="5" t="str">
        <f>'[1]TCE - ANEXO IV - Preencher'!L292</f>
        <v>26116062259652606000154000000000003026033565813420</v>
      </c>
      <c r="K283" s="5" t="str">
        <f>IF(F283="B",LEFT('[1]TCE - ANEXO IV - Preencher'!M292,2),IF(F283="S",LEFT('[1]TCE - ANEXO IV - Preencher'!M292,7),IF('[1]TCE - ANEXO IV - Preencher'!H292="","")))</f>
        <v>2611606</v>
      </c>
      <c r="L283" s="7">
        <f>'[1]TCE - ANEXO IV - Preencher'!N292</f>
        <v>17550</v>
      </c>
    </row>
    <row r="284" spans="1:12" s="8" customFormat="1" ht="19.5" customHeight="1" x14ac:dyDescent="0.2">
      <c r="A284" s="3">
        <f>IFERROR(VLOOKUP(B284,'[1]DADOS (OCULTAR)'!$Q$3:$S$136,3,0),"")</f>
        <v>9767633000870</v>
      </c>
      <c r="B284" s="4" t="str">
        <f>'[1]TCE - ANEXO IV - Preencher'!C293</f>
        <v>UPA TORRÕES - CG Nº 009/2022</v>
      </c>
      <c r="C284" s="4" t="str">
        <f>'[1]TCE - ANEXO IV - Preencher'!E293</f>
        <v>5.16 - Serviços Médico-Hospitalares, Odotonlogia e Laboratoriais</v>
      </c>
      <c r="D284" s="3">
        <f>'[1]TCE - ANEXO IV - Preencher'!F293</f>
        <v>61342052000130</v>
      </c>
      <c r="E284" s="5" t="str">
        <f>'[1]TCE - ANEXO IV - Preencher'!G293</f>
        <v>DARLAN ZAMBLANO MOUTINHO SERVICOS MEDICOS LTDA</v>
      </c>
      <c r="F284" s="5" t="str">
        <f>'[1]TCE - ANEXO IV - Preencher'!H293</f>
        <v>S</v>
      </c>
      <c r="G284" s="5" t="str">
        <f>'[1]TCE - ANEXO IV - Preencher'!I293</f>
        <v>S</v>
      </c>
      <c r="H284" s="5" t="str">
        <f>'[1]TCE - ANEXO IV - Preencher'!J293</f>
        <v>14</v>
      </c>
      <c r="I284" s="6" t="str">
        <f>IF('[1]TCE - ANEXO IV - Preencher'!K293="","",'[1]TCE - ANEXO IV - Preencher'!K293)</f>
        <v>23/03/2026</v>
      </c>
      <c r="J284" s="5" t="str">
        <f>'[1]TCE - ANEXO IV - Preencher'!L293</f>
        <v>763935808</v>
      </c>
      <c r="K284" s="5" t="str">
        <f>IF(F284="B",LEFT('[1]TCE - ANEXO IV - Preencher'!M293,2),IF(F284="S",LEFT('[1]TCE - ANEXO IV - Preencher'!M293,7),IF('[1]TCE - ANEXO IV - Preencher'!H293="","")))</f>
        <v>2304400</v>
      </c>
      <c r="L284" s="7">
        <f>'[1]TCE - ANEXO IV - Preencher'!N293</f>
        <v>1250</v>
      </c>
    </row>
    <row r="285" spans="1:12" s="8" customFormat="1" ht="19.5" customHeight="1" x14ac:dyDescent="0.2">
      <c r="A285" s="3">
        <f>IFERROR(VLOOKUP(B285,'[1]DADOS (OCULTAR)'!$Q$3:$S$136,3,0),"")</f>
        <v>9767633000870</v>
      </c>
      <c r="B285" s="4" t="str">
        <f>'[1]TCE - ANEXO IV - Preencher'!C294</f>
        <v>UPA TORRÕES - CG Nº 009/2022</v>
      </c>
      <c r="C285" s="4" t="str">
        <f>'[1]TCE - ANEXO IV - Preencher'!E294</f>
        <v>5.16 - Serviços Médico-Hospitalares, Odotonlogia e Laboratoriais</v>
      </c>
      <c r="D285" s="3">
        <f>'[1]TCE - ANEXO IV - Preencher'!F294</f>
        <v>60577717000122</v>
      </c>
      <c r="E285" s="5" t="str">
        <f>'[1]TCE - ANEXO IV - Preencher'!G294</f>
        <v>2HT0 LTDA</v>
      </c>
      <c r="F285" s="5" t="str">
        <f>'[1]TCE - ANEXO IV - Preencher'!H294</f>
        <v>S</v>
      </c>
      <c r="G285" s="5" t="str">
        <f>'[1]TCE - ANEXO IV - Preencher'!I294</f>
        <v>S</v>
      </c>
      <c r="H285" s="5" t="str">
        <f>'[1]TCE - ANEXO IV - Preencher'!J294</f>
        <v>133</v>
      </c>
      <c r="I285" s="6">
        <f>IF('[1]TCE - ANEXO IV - Preencher'!K294="","",'[1]TCE - ANEXO IV - Preencher'!K294)</f>
        <v>46101</v>
      </c>
      <c r="J285" s="5" t="str">
        <f>'[1]TCE - ANEXO IV - Preencher'!L294</f>
        <v>26096001260577717000122260000000013326037938440287</v>
      </c>
      <c r="K285" s="5" t="str">
        <f>IF(F285="B",LEFT('[1]TCE - ANEXO IV - Preencher'!M294,2),IF(F285="S",LEFT('[1]TCE - ANEXO IV - Preencher'!M294,7),IF('[1]TCE - ANEXO IV - Preencher'!H294="","")))</f>
        <v>2609600</v>
      </c>
      <c r="L285" s="7">
        <f>'[1]TCE - ANEXO IV - Preencher'!N294</f>
        <v>1100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Elvson Roberto de Oliveira Junior</dc:creator>
  <cp:lastModifiedBy>Elvson Roberto de Oliveira Junior</cp:lastModifiedBy>
  <dcterms:created xsi:type="dcterms:W3CDTF">2026-03-25T17:03:25Z</dcterms:created>
  <dcterms:modified xsi:type="dcterms:W3CDTF">2026-03-25T17:03:40Z</dcterms:modified>
</cp:coreProperties>
</file>