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adss\Downloads\14.1 ARQUIVOS TCE\"/>
    </mc:Choice>
  </mc:AlternateContent>
  <bookViews>
    <workbookView xWindow="0" yWindow="0" windowWidth="19200" windowHeight="661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<sst xmlns="http://schemas.openxmlformats.org/spreadsheetml/2006/main" count="12" uniqueCount="12">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</sst>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em%20EXCEL%20-%20MODEL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">
          <cell r="C11" t="str">
            <v>UPAE ESCADA - CG Nº 021/2022</v>
          </cell>
          <cell r="E11" t="str">
            <v>3.12 - Material Hospitalar</v>
          </cell>
          <cell r="F11" t="str">
            <v>39.500.546/0001-47</v>
          </cell>
          <cell r="G11" t="str">
            <v>REC DISTRIBUIDORA HOSPITALAR LTDA</v>
          </cell>
          <cell r="H11" t="str">
            <v>B</v>
          </cell>
          <cell r="I11" t="str">
            <v>S</v>
          </cell>
          <cell r="J11" t="str">
            <v>000004154</v>
          </cell>
          <cell r="K11" t="str">
            <v>03/02/2026</v>
          </cell>
          <cell r="L11" t="str">
            <v>26260239500546000147550010000041541955337977</v>
          </cell>
          <cell r="M11" t="str">
            <v>26 - Pernambuco</v>
          </cell>
          <cell r="N11">
            <v>56</v>
          </cell>
        </row>
        <row r="12">
          <cell r="C12" t="str">
            <v>UPAE ESCADA - CG Nº 021/2022</v>
          </cell>
          <cell r="E12" t="str">
            <v>3.12 - Material Hospitalar</v>
          </cell>
          <cell r="F12" t="str">
            <v>10.779.833/0001-56</v>
          </cell>
          <cell r="G12" t="str">
            <v>MEDICAL MERCANTIL DE APAR MEDICA LTDA</v>
          </cell>
          <cell r="H12" t="str">
            <v>B</v>
          </cell>
          <cell r="I12" t="str">
            <v>S</v>
          </cell>
          <cell r="J12" t="str">
            <v>000664253</v>
          </cell>
          <cell r="K12" t="str">
            <v>30/01/2026</v>
          </cell>
          <cell r="L12" t="str">
            <v>26260110779833000156550010006642531666279005</v>
          </cell>
          <cell r="M12" t="str">
            <v>26 - Pernambuco</v>
          </cell>
          <cell r="N12">
            <v>308</v>
          </cell>
        </row>
        <row r="13">
          <cell r="C13" t="str">
            <v>UPAE ESCADA - CG Nº 021/2022</v>
          </cell>
          <cell r="E13" t="str">
            <v>3.12 - Material Hospitalar</v>
          </cell>
          <cell r="F13" t="str">
            <v>10.779.833/0001-56</v>
          </cell>
          <cell r="G13" t="str">
            <v>MEDICAL MERCANTIL DE APAR MEDICA LTDA</v>
          </cell>
          <cell r="H13" t="str">
            <v>B</v>
          </cell>
          <cell r="I13" t="str">
            <v>S</v>
          </cell>
          <cell r="J13" t="str">
            <v>000665845</v>
          </cell>
          <cell r="K13" t="str">
            <v>20/02/2026</v>
          </cell>
          <cell r="L13" t="str">
            <v>26260210779833000156550010006658451667871004</v>
          </cell>
          <cell r="M13" t="str">
            <v>26 - Pernambuco</v>
          </cell>
          <cell r="N13">
            <v>6708</v>
          </cell>
        </row>
        <row r="14">
          <cell r="C14" t="str">
            <v>UPAE ESCADA - CG Nº 021/2022</v>
          </cell>
          <cell r="E14" t="str">
            <v>3.12 - Material Hospitalar</v>
          </cell>
          <cell r="F14" t="str">
            <v>48.832.623/0001-57</v>
          </cell>
          <cell r="G14" t="str">
            <v>MEDCORP SOCIEDADE UNIPESSOAL LTDA</v>
          </cell>
          <cell r="H14" t="str">
            <v>B</v>
          </cell>
          <cell r="I14" t="str">
            <v>S</v>
          </cell>
          <cell r="J14" t="str">
            <v>000844</v>
          </cell>
          <cell r="K14" t="str">
            <v>11/02/2026</v>
          </cell>
          <cell r="L14" t="str">
            <v>26260248832623000157550010000008441250622135</v>
          </cell>
          <cell r="M14" t="str">
            <v>26 - Pernambuco</v>
          </cell>
          <cell r="N14">
            <v>360</v>
          </cell>
        </row>
        <row r="15">
          <cell r="C15" t="str">
            <v>UPAE ESCADA - CG Nº 021/2022</v>
          </cell>
          <cell r="E15" t="str">
            <v>3.12 - Material Hospitalar</v>
          </cell>
          <cell r="F15" t="str">
            <v>61.418.042/0001-31</v>
          </cell>
          <cell r="G15" t="str">
            <v>CIRURGICA FERNANDES COM DE MAT CIRUR E HOSP LTDA</v>
          </cell>
          <cell r="H15" t="str">
            <v>B</v>
          </cell>
          <cell r="I15" t="str">
            <v>S</v>
          </cell>
          <cell r="J15" t="str">
            <v>1952034</v>
          </cell>
          <cell r="K15" t="str">
            <v>27/01/2026</v>
          </cell>
          <cell r="L15" t="str">
            <v>35260161418042000131550040019520341925349298</v>
          </cell>
          <cell r="M15" t="str">
            <v>35 - São Paulo</v>
          </cell>
          <cell r="N15">
            <v>3415.61</v>
          </cell>
        </row>
        <row r="16">
          <cell r="C16" t="str">
            <v>UPAE ESCADA - CG Nº 021/2022</v>
          </cell>
          <cell r="E16" t="str">
            <v>3.4 - Material Farmacológico</v>
          </cell>
          <cell r="F16" t="str">
            <v>67.729.178/0006-53</v>
          </cell>
          <cell r="G16" t="str">
            <v>COMERCIAL CIRURGICA RIOCLARENSE LTDA</v>
          </cell>
          <cell r="H16" t="str">
            <v>B</v>
          </cell>
          <cell r="I16" t="str">
            <v>S</v>
          </cell>
          <cell r="J16" t="str">
            <v>0123204</v>
          </cell>
          <cell r="K16" t="str">
            <v>09/01/2026</v>
          </cell>
          <cell r="L16" t="str">
            <v>26260167729178000653550010001232041857588716</v>
          </cell>
          <cell r="M16" t="str">
            <v>26 - Pernambuco</v>
          </cell>
          <cell r="N16">
            <v>535.5</v>
          </cell>
        </row>
        <row r="17">
          <cell r="C17" t="str">
            <v>UPAE ESCADA - CG Nº 021/2022</v>
          </cell>
          <cell r="E17" t="str">
            <v>3.4 - Material Farmacológico</v>
          </cell>
          <cell r="F17" t="str">
            <v>11.012.952/0001-41</v>
          </cell>
          <cell r="G17" t="str">
            <v>DROGARIA QUATRO CANTOS LTDA</v>
          </cell>
          <cell r="H17" t="str">
            <v>B</v>
          </cell>
          <cell r="I17" t="str">
            <v>S</v>
          </cell>
          <cell r="J17" t="str">
            <v>141614</v>
          </cell>
          <cell r="K17" t="str">
            <v>21/01/2026</v>
          </cell>
          <cell r="L17" t="str">
            <v>26260111012952000141550010001416141141973516</v>
          </cell>
          <cell r="M17" t="str">
            <v>26 - Pernambuco</v>
          </cell>
          <cell r="N17">
            <v>105</v>
          </cell>
        </row>
        <row r="18">
          <cell r="C18" t="str">
            <v>UPAE ESCADA - CG Nº 021/2022</v>
          </cell>
          <cell r="E18" t="str">
            <v>3.4 - Material Farmacológico</v>
          </cell>
          <cell r="F18" t="str">
            <v>49.351.786/0011-52</v>
          </cell>
          <cell r="G18" t="str">
            <v>BAXTER HOSPITALAR LTDA</v>
          </cell>
          <cell r="H18" t="str">
            <v>B</v>
          </cell>
          <cell r="I18" t="str">
            <v>S</v>
          </cell>
          <cell r="J18" t="str">
            <v>617861</v>
          </cell>
          <cell r="K18" t="str">
            <v>13/01/2026</v>
          </cell>
          <cell r="L18" t="str">
            <v>35260149351786001152550060006178611001123832</v>
          </cell>
          <cell r="M18" t="str">
            <v>35 - São Paulo</v>
          </cell>
          <cell r="N18">
            <v>331.8</v>
          </cell>
        </row>
        <row r="19">
          <cell r="C19" t="str">
            <v>UPAE ESCADA - CG Nº 021/2022</v>
          </cell>
          <cell r="E19" t="str">
            <v>3.2 - Gás e Outros Materiais Engarrafados</v>
          </cell>
          <cell r="F19" t="str">
            <v>00.331.788/0024-05</v>
          </cell>
          <cell r="G19" t="str">
            <v>AIR LIQUIDE BRASIL LTDA</v>
          </cell>
          <cell r="H19" t="str">
            <v>B</v>
          </cell>
          <cell r="I19" t="str">
            <v>S</v>
          </cell>
          <cell r="J19" t="str">
            <v>000192551</v>
          </cell>
          <cell r="K19" t="str">
            <v>24/02/2026</v>
          </cell>
          <cell r="L19" t="str">
            <v>26260200331788002405552000001925511727852765</v>
          </cell>
          <cell r="M19" t="str">
            <v>26 - Pernambuco</v>
          </cell>
          <cell r="N19">
            <v>255</v>
          </cell>
        </row>
        <row r="20">
          <cell r="C20" t="str">
            <v>UPAE ESCADA - CG Nº 021/2022</v>
          </cell>
          <cell r="E20" t="str">
            <v>3.7 - Material de Limpeza e Produtos de Hgienização</v>
          </cell>
          <cell r="F20" t="str">
            <v>04.004.741/0001-00</v>
          </cell>
          <cell r="G20" t="str">
            <v>NORLUX LTDA-ME</v>
          </cell>
          <cell r="H20" t="str">
            <v>B</v>
          </cell>
          <cell r="I20" t="str">
            <v>S</v>
          </cell>
          <cell r="J20" t="str">
            <v>000012836</v>
          </cell>
          <cell r="K20" t="str">
            <v>29/01/2026</v>
          </cell>
          <cell r="L20" t="str">
            <v>26260104004741000100550010000128361000099670</v>
          </cell>
          <cell r="M20" t="str">
            <v>26 - Pernambuco</v>
          </cell>
          <cell r="N20">
            <v>547.70000000000005</v>
          </cell>
        </row>
        <row r="21">
          <cell r="C21" t="str">
            <v>UPAE ESCADA - CG Nº 021/2022</v>
          </cell>
          <cell r="E21" t="str">
            <v>3.7 - Material de Limpeza e Produtos de Hgienização</v>
          </cell>
          <cell r="F21" t="str">
            <v>48.583.460/0001-16</v>
          </cell>
          <cell r="G21" t="str">
            <v>OMEGA DISTRIBUIDORA &amp; CONSULTORIA LTDA</v>
          </cell>
          <cell r="H21" t="str">
            <v>B</v>
          </cell>
          <cell r="I21" t="str">
            <v>S</v>
          </cell>
          <cell r="J21" t="str">
            <v>001492</v>
          </cell>
          <cell r="K21" t="str">
            <v>30/01/2026</v>
          </cell>
          <cell r="L21" t="str">
            <v>26260148583460000116550010000014921249849419</v>
          </cell>
          <cell r="M21" t="str">
            <v>26 -  Pernambuco</v>
          </cell>
          <cell r="N21">
            <v>942</v>
          </cell>
        </row>
        <row r="22">
          <cell r="C22" t="str">
            <v>UPAE ESCADA - CG Nº 021/2022</v>
          </cell>
          <cell r="E22" t="str">
            <v>3.7 - Material de Limpeza e Produtos de Hgienização</v>
          </cell>
          <cell r="F22" t="str">
            <v>22.006.201/0001-39</v>
          </cell>
          <cell r="G22" t="str">
            <v>FORTPEL COMERCIO DE DESCARTAVEIS LTDA</v>
          </cell>
          <cell r="H22" t="str">
            <v>B</v>
          </cell>
          <cell r="I22" t="str">
            <v>S</v>
          </cell>
          <cell r="J22" t="str">
            <v>363702</v>
          </cell>
          <cell r="K22" t="str">
            <v>27/01/2026</v>
          </cell>
          <cell r="L22" t="str">
            <v>26260122006201000139550000003637021103637026</v>
          </cell>
          <cell r="M22" t="str">
            <v>26 - Pernambuco</v>
          </cell>
          <cell r="N22">
            <v>250</v>
          </cell>
        </row>
        <row r="23">
          <cell r="C23" t="str">
            <v>UPAE ESCADA - CG Nº 021/2022</v>
          </cell>
          <cell r="E23" t="str">
            <v>3.7 - Material de Limpeza e Produtos de Hgienização</v>
          </cell>
          <cell r="F23" t="str">
            <v>22.006.201/0001-39</v>
          </cell>
          <cell r="G23" t="str">
            <v>FORTPEL COMERCIO DE DESCARTAVEIS LTDA</v>
          </cell>
          <cell r="H23" t="str">
            <v>B</v>
          </cell>
          <cell r="I23" t="str">
            <v>S</v>
          </cell>
          <cell r="J23" t="str">
            <v>363702</v>
          </cell>
          <cell r="K23" t="str">
            <v>27/01/2026</v>
          </cell>
          <cell r="L23" t="str">
            <v>26260122006201000139550000003637021103637026</v>
          </cell>
          <cell r="M23" t="str">
            <v>26 - Pernambuco</v>
          </cell>
          <cell r="N23">
            <v>69</v>
          </cell>
        </row>
        <row r="24">
          <cell r="C24" t="str">
            <v>UPAE ESCADA - CG Nº 021/2022</v>
          </cell>
          <cell r="E24" t="str">
            <v>3.14 - Alimentação Preparada</v>
          </cell>
          <cell r="F24" t="str">
            <v>24.425.720/0001-67</v>
          </cell>
          <cell r="G24" t="str">
            <v>ORIGINAL SUPRIMENTOS E EQUIPAMENTOS LTDA</v>
          </cell>
          <cell r="H24" t="str">
            <v>B</v>
          </cell>
          <cell r="I24" t="str">
            <v>S</v>
          </cell>
          <cell r="J24" t="str">
            <v>010302</v>
          </cell>
          <cell r="K24" t="str">
            <v>29/01/2026</v>
          </cell>
          <cell r="L24" t="str">
            <v>26260124425720000167550010000103021630110260</v>
          </cell>
          <cell r="M24" t="str">
            <v>26 - Pernambuco</v>
          </cell>
          <cell r="N24">
            <v>30.8</v>
          </cell>
        </row>
        <row r="25">
          <cell r="C25" t="str">
            <v>UPAE ESCADA - CG Nº 021/2022</v>
          </cell>
          <cell r="E25" t="str">
            <v>3.14 - Alimentação Preparada</v>
          </cell>
          <cell r="F25" t="str">
            <v>22.006.201/0001-39</v>
          </cell>
          <cell r="G25" t="str">
            <v>FORTPEL COMERCIO DE DESCARTAVEIS LTDA</v>
          </cell>
          <cell r="H25" t="str">
            <v>B</v>
          </cell>
          <cell r="I25" t="str">
            <v>S</v>
          </cell>
          <cell r="J25" t="str">
            <v>363702</v>
          </cell>
          <cell r="K25" t="str">
            <v>27/01/2026</v>
          </cell>
          <cell r="L25" t="str">
            <v>26260122006201000139550000003637021103637026</v>
          </cell>
          <cell r="M25" t="str">
            <v>26 - Pernambuco</v>
          </cell>
          <cell r="N25">
            <v>27.9</v>
          </cell>
        </row>
        <row r="26">
          <cell r="C26" t="str">
            <v>UPAE ESCADA - CG Nº 021/2022</v>
          </cell>
          <cell r="E26" t="str">
            <v>3.12 - Material Hospitalar</v>
          </cell>
          <cell r="F26" t="str">
            <v>11.449.180/0001-00</v>
          </cell>
          <cell r="G26" t="str">
            <v>DPROSMED DISTRIB. DE PRODUTOS MEDICOS HOSPITALARES EIRELI</v>
          </cell>
          <cell r="H26" t="str">
            <v>B</v>
          </cell>
          <cell r="I26" t="str">
            <v>S</v>
          </cell>
          <cell r="J26" t="str">
            <v>00031638</v>
          </cell>
          <cell r="K26" t="str">
            <v>24/02/2026</v>
          </cell>
          <cell r="L26" t="str">
            <v>26260211449180000290550010000316381000748024</v>
          </cell>
          <cell r="M26" t="str">
            <v>26 - Pernambuco</v>
          </cell>
          <cell r="N26">
            <v>318.8</v>
          </cell>
        </row>
        <row r="27">
          <cell r="C27" t="str">
            <v>UPAE ESCADA - CG Nº 021/2022</v>
          </cell>
          <cell r="E27" t="str">
            <v>3.6 - Material de Expediente</v>
          </cell>
          <cell r="F27" t="str">
            <v>24.425.720/0001-67</v>
          </cell>
          <cell r="G27" t="str">
            <v>ORIGINAL SUPRIMENTOS E EQUIPAMENTOS LTDA</v>
          </cell>
          <cell r="H27" t="str">
            <v>B</v>
          </cell>
          <cell r="I27" t="str">
            <v>S</v>
          </cell>
          <cell r="J27" t="str">
            <v>010302</v>
          </cell>
          <cell r="K27" t="str">
            <v>29/01/2026</v>
          </cell>
          <cell r="L27" t="str">
            <v>26260124425720000167550010000103021630110260</v>
          </cell>
          <cell r="M27" t="str">
            <v>26 - Pernambuco</v>
          </cell>
          <cell r="N27">
            <v>278</v>
          </cell>
        </row>
        <row r="28">
          <cell r="C28" t="str">
            <v>UPAE ESCADA - CG Nº 021/2022</v>
          </cell>
          <cell r="E28" t="str">
            <v>3.6 - Material de Expediente</v>
          </cell>
          <cell r="F28" t="str">
            <v>46.027.222/0001-07</v>
          </cell>
          <cell r="G28" t="str">
            <v>REGINALDO DE OLIVEIRA SILVA 04943436480</v>
          </cell>
          <cell r="H28" t="str">
            <v>S</v>
          </cell>
          <cell r="I28" t="str">
            <v>S</v>
          </cell>
          <cell r="J28" t="str">
            <v>120</v>
          </cell>
          <cell r="K28" t="str">
            <v>24/02/2026</v>
          </cell>
          <cell r="L28" t="str">
            <v>26107072246027222000107000000000012026020188385112</v>
          </cell>
          <cell r="M28" t="str">
            <v>26 - Pernambuco</v>
          </cell>
          <cell r="N28">
            <v>575</v>
          </cell>
        </row>
        <row r="29">
          <cell r="C29" t="str">
            <v>UPAE ESCADA - CG Nº 021/2022</v>
          </cell>
          <cell r="E29" t="str">
            <v>3.6 - Material de Expediente</v>
          </cell>
          <cell r="F29" t="str">
            <v>18.162.706/0001-15</v>
          </cell>
          <cell r="G29" t="str">
            <v>QUIMY LIFE SOLUCOES HIGIENE LIMPEZA LTDA</v>
          </cell>
          <cell r="H29" t="str">
            <v>B</v>
          </cell>
          <cell r="I29" t="str">
            <v>S</v>
          </cell>
          <cell r="J29" t="str">
            <v>53647</v>
          </cell>
          <cell r="K29" t="str">
            <v>22/01/2026</v>
          </cell>
          <cell r="L29" t="str">
            <v>26260118162706000115550010000536471410659299</v>
          </cell>
          <cell r="M29" t="str">
            <v>26 - Pernambuco</v>
          </cell>
          <cell r="N29">
            <v>228.4</v>
          </cell>
        </row>
        <row r="30">
          <cell r="C30" t="str">
            <v>UPAE ESCADA - CG Nº 021/2022</v>
          </cell>
          <cell r="E30" t="str">
            <v>3.6 - Material de Expediente</v>
          </cell>
          <cell r="F30" t="str">
            <v>03.243.617/0001-26</v>
          </cell>
          <cell r="G30" t="str">
            <v>ORGANIZACAO NACIONAL DE ACREDITACAO</v>
          </cell>
          <cell r="H30" t="str">
            <v>B</v>
          </cell>
          <cell r="I30" t="str">
            <v>S</v>
          </cell>
          <cell r="J30" t="str">
            <v>8640</v>
          </cell>
          <cell r="K30" t="str">
            <v>23/01/2026</v>
          </cell>
          <cell r="L30" t="str">
            <v>35260103243617000126550010000086401784468668</v>
          </cell>
          <cell r="M30" t="str">
            <v>35 - São Paulo</v>
          </cell>
          <cell r="N30">
            <v>533.67999999999995</v>
          </cell>
        </row>
        <row r="31">
          <cell r="C31" t="str">
            <v>UPAE ESCADA - CG Nº 021/2022</v>
          </cell>
          <cell r="E31" t="str">
            <v xml:space="preserve">3.9 - Material para Manutenção de Bens Imóveis </v>
          </cell>
          <cell r="F31" t="str">
            <v>51.413.651/0001-44</v>
          </cell>
          <cell r="G31" t="str">
            <v>PROSPEQTUS LTDA</v>
          </cell>
          <cell r="H31" t="str">
            <v>B</v>
          </cell>
          <cell r="I31" t="str">
            <v>S</v>
          </cell>
          <cell r="J31" t="str">
            <v>000001635</v>
          </cell>
          <cell r="K31" t="str">
            <v>30/01/2026</v>
          </cell>
          <cell r="L31" t="str">
            <v>26260151413651000144550010000016351960669695</v>
          </cell>
          <cell r="M31" t="str">
            <v>26 - Pernambuco</v>
          </cell>
          <cell r="N31">
            <v>95.4</v>
          </cell>
        </row>
        <row r="32">
          <cell r="C32" t="str">
            <v>UPAE ESCADA - CG Nº 021/2022</v>
          </cell>
          <cell r="E32" t="str">
            <v xml:space="preserve">3.9 - Material para Manutenção de Bens Imóveis </v>
          </cell>
          <cell r="F32" t="str">
            <v>53.369.089/0001-24</v>
          </cell>
          <cell r="G32" t="str">
            <v>ZAX VAREJO E ATACADO LTDA</v>
          </cell>
          <cell r="H32" t="str">
            <v>B</v>
          </cell>
          <cell r="I32" t="str">
            <v>S</v>
          </cell>
          <cell r="J32" t="str">
            <v>000001678</v>
          </cell>
          <cell r="K32" t="str">
            <v>12/02/2026</v>
          </cell>
          <cell r="L32" t="str">
            <v>26260253369089000124550010000016781138447460</v>
          </cell>
          <cell r="M32" t="str">
            <v>26 - Pernambuco</v>
          </cell>
          <cell r="N32">
            <v>177</v>
          </cell>
        </row>
        <row r="33">
          <cell r="C33" t="str">
            <v>UPAE ESCADA - CG Nº 021/2022</v>
          </cell>
          <cell r="E33" t="str">
            <v xml:space="preserve">3.9 - Material para Manutenção de Bens Imóveis </v>
          </cell>
          <cell r="F33" t="str">
            <v>00.906.766/0002-10</v>
          </cell>
          <cell r="G33" t="str">
            <v>SSR COMERCIO E SERVICOS LTDA</v>
          </cell>
          <cell r="H33" t="str">
            <v>B</v>
          </cell>
          <cell r="I33" t="str">
            <v>S</v>
          </cell>
          <cell r="J33" t="str">
            <v>162581</v>
          </cell>
          <cell r="K33" t="str">
            <v>03/02/2026</v>
          </cell>
          <cell r="L33" t="str">
            <v>35260200906766000210550010001625811249922954</v>
          </cell>
          <cell r="M33" t="str">
            <v>35 - São Paulo</v>
          </cell>
          <cell r="N33">
            <v>45955.8</v>
          </cell>
        </row>
        <row r="34">
          <cell r="C34" t="str">
            <v>UPAE ESCADA - CG Nº 021/2022</v>
          </cell>
          <cell r="E34" t="str">
            <v xml:space="preserve">3.10 - Material para Manutenção de Bens Móveis </v>
          </cell>
          <cell r="F34" t="str">
            <v>46.012.702/0001-96</v>
          </cell>
          <cell r="G34" t="str">
            <v>TEC EQUIPAMENTOS E SERVIÇOS LTDA</v>
          </cell>
          <cell r="H34" t="str">
            <v>B</v>
          </cell>
          <cell r="I34" t="str">
            <v>S</v>
          </cell>
          <cell r="J34" t="str">
            <v>000003129</v>
          </cell>
          <cell r="K34" t="str">
            <v>22/01/2026</v>
          </cell>
          <cell r="L34" t="str">
            <v>35260146012702000196550010000031291756355679</v>
          </cell>
          <cell r="M34" t="str">
            <v>35 - São Paulo</v>
          </cell>
          <cell r="N34">
            <v>1826</v>
          </cell>
        </row>
        <row r="35">
          <cell r="C35" t="str">
            <v>UPAE ESCADA - CG Nº 021/2022</v>
          </cell>
          <cell r="E35" t="str">
            <v>5.99 - Outros Serviços de Terceiros Pessoa Jurídica</v>
          </cell>
          <cell r="F35" t="str">
            <v>32.352.786/0001-00</v>
          </cell>
          <cell r="G35" t="str">
            <v>CAMILLA LINS &amp; LUCIANO MOREIRA SERVICOS MEDICOS LTDA</v>
          </cell>
          <cell r="H35" t="str">
            <v>S</v>
          </cell>
          <cell r="I35" t="str">
            <v>S</v>
          </cell>
          <cell r="J35" t="str">
            <v>37</v>
          </cell>
          <cell r="K35">
            <v>46092</v>
          </cell>
          <cell r="L35" t="str">
            <v>2611606223235278600010000000000000372630054357143</v>
          </cell>
          <cell r="M35" t="str">
            <v>26 - Pernambuco</v>
          </cell>
          <cell r="N35">
            <v>13800</v>
          </cell>
        </row>
        <row r="36">
          <cell r="C36" t="str">
            <v>UPAE ESCADA - CG Nº 021/2022</v>
          </cell>
          <cell r="E36" t="str">
            <v>5.16 - Serviços Médico-Hospitalares, Odotonlogia e Laboratoriais</v>
          </cell>
          <cell r="F36" t="str">
            <v xml:space="preserve"> 04.539.279/0001-37</v>
          </cell>
          <cell r="G36" t="str">
            <v xml:space="preserve"> CIENTÍFICALAB PRODUTOS LABORATORIAIS E SISTEMAS LTDA.</v>
          </cell>
          <cell r="H36" t="str">
            <v>S</v>
          </cell>
          <cell r="I36" t="str">
            <v>S</v>
          </cell>
          <cell r="J36" t="str">
            <v>0016017</v>
          </cell>
          <cell r="K36">
            <v>46086</v>
          </cell>
          <cell r="M36" t="str">
            <v>3505708 - Barueri - SP</v>
          </cell>
          <cell r="N36">
            <v>45735.22</v>
          </cell>
        </row>
        <row r="37">
          <cell r="C37" t="str">
            <v>UPAE ESCADA - CG Nº 021/2022</v>
          </cell>
          <cell r="E37" t="str">
            <v>5.17 - Manutenção de Software, Certificação Digital e Microfilmagem</v>
          </cell>
          <cell r="F37" t="str">
            <v>31.713.822/0001-43</v>
          </cell>
          <cell r="G37" t="str">
            <v>RBRC IMMUNIE BRASIL LTDA</v>
          </cell>
          <cell r="H37" t="str">
            <v>S</v>
          </cell>
          <cell r="I37" t="str">
            <v>S</v>
          </cell>
          <cell r="J37" t="str">
            <v>2600000000030</v>
          </cell>
          <cell r="K37">
            <v>46056</v>
          </cell>
          <cell r="L37" t="str">
            <v>26096001231713822000143260000000003026025204321630</v>
          </cell>
          <cell r="M37" t="str">
            <v>2609600 - Olinda - PE</v>
          </cell>
          <cell r="N37">
            <v>70.400000000000006</v>
          </cell>
        </row>
        <row r="38">
          <cell r="C38" t="str">
            <v>UPAE ESCADA - CG Nº 021/2022</v>
          </cell>
          <cell r="E38" t="str">
            <v>5.17 - Manutenção de Software, Certificação Digital e Microfilmagem</v>
          </cell>
          <cell r="F38" t="str">
            <v>53.113.791/0001-22</v>
          </cell>
          <cell r="G38" t="str">
            <v>TOTVS</v>
          </cell>
          <cell r="H38" t="str">
            <v>S</v>
          </cell>
          <cell r="I38" t="str">
            <v>S</v>
          </cell>
          <cell r="J38" t="str">
            <v>04376950</v>
          </cell>
          <cell r="K38">
            <v>46056</v>
          </cell>
          <cell r="M38" t="str">
            <v>3550308 - São Paulo - SP</v>
          </cell>
          <cell r="N38">
            <v>112.64</v>
          </cell>
        </row>
        <row r="39">
          <cell r="C39" t="str">
            <v>UPAE ESCADA - CG Nº 021/2022</v>
          </cell>
          <cell r="E39" t="str">
            <v>5.17 - Manutenção de Software, Certificação Digital e Microfilmagem</v>
          </cell>
          <cell r="F39" t="str">
            <v>53.113.791/0001-22</v>
          </cell>
          <cell r="G39" t="str">
            <v>TOTVS</v>
          </cell>
          <cell r="H39" t="str">
            <v>S</v>
          </cell>
          <cell r="I39" t="str">
            <v>S</v>
          </cell>
          <cell r="J39" t="str">
            <v>04376948</v>
          </cell>
          <cell r="K39">
            <v>46056</v>
          </cell>
          <cell r="M39" t="str">
            <v>3550308 - São Paulo - SP</v>
          </cell>
          <cell r="N39">
            <v>115.2</v>
          </cell>
        </row>
        <row r="40">
          <cell r="C40" t="str">
            <v>UPAE ESCADA - CG Nº 021/2022</v>
          </cell>
          <cell r="E40" t="str">
            <v>5.99 - Outros Serviços de Terceiros Pessoa Jurídica</v>
          </cell>
          <cell r="F40" t="str">
            <v>58.921.792/0001-17</v>
          </cell>
          <cell r="G40" t="str">
            <v>PLANISA PLANEJAMENTO E ORGANIZACAO DE INSTITUICOES DE SAUDE</v>
          </cell>
          <cell r="H40" t="str">
            <v>S</v>
          </cell>
          <cell r="I40" t="str">
            <v>S</v>
          </cell>
          <cell r="J40" t="str">
            <v>40257</v>
          </cell>
          <cell r="K40">
            <v>46055</v>
          </cell>
          <cell r="L40" t="str">
            <v>CUVS-AFUT</v>
          </cell>
          <cell r="M40" t="str">
            <v>26 - Pernambuco</v>
          </cell>
          <cell r="N40">
            <v>4212.2</v>
          </cell>
        </row>
        <row r="41">
          <cell r="C41" t="str">
            <v>UPAE ESCADA - CG Nº 021/2022</v>
          </cell>
          <cell r="E41" t="str">
            <v>5.17 - Manutenção de Software, Certificação Digital e Microfilmagem</v>
          </cell>
          <cell r="F41" t="str">
            <v>53.113.791/0001-22</v>
          </cell>
          <cell r="G41" t="str">
            <v>TOTVS</v>
          </cell>
          <cell r="H41" t="str">
            <v>S</v>
          </cell>
          <cell r="I41" t="str">
            <v>S</v>
          </cell>
          <cell r="J41" t="str">
            <v>04376942</v>
          </cell>
          <cell r="K41">
            <v>46056</v>
          </cell>
          <cell r="M41" t="str">
            <v>3550308 - São Paulo - SP</v>
          </cell>
          <cell r="N41">
            <v>594.14</v>
          </cell>
        </row>
        <row r="42">
          <cell r="C42" t="str">
            <v>UPAE ESCADA - CG Nº 021/2022</v>
          </cell>
          <cell r="E42" t="str">
            <v>5.17 - Manutenção de Software, Certificação Digital e Microfilmagem</v>
          </cell>
          <cell r="F42" t="str">
            <v>53.113.791/0001-22</v>
          </cell>
          <cell r="G42" t="str">
            <v>TOTVS</v>
          </cell>
          <cell r="H42" t="str">
            <v>S</v>
          </cell>
          <cell r="I42" t="str">
            <v>S</v>
          </cell>
          <cell r="J42">
            <v>4376939</v>
          </cell>
          <cell r="K42">
            <v>46056</v>
          </cell>
          <cell r="M42" t="str">
            <v>3550308 - São Paulo - SP</v>
          </cell>
          <cell r="N42">
            <v>78.94</v>
          </cell>
        </row>
        <row r="43">
          <cell r="C43" t="str">
            <v>UPAE ESCADA - CG Nº 021/2022</v>
          </cell>
          <cell r="E43" t="str">
            <v>5.17 - Manutenção de Software, Certificação Digital e Microfilmagem</v>
          </cell>
          <cell r="F43" t="str">
            <v>53.113.791/0001-22</v>
          </cell>
          <cell r="G43" t="str">
            <v>TOTVS</v>
          </cell>
          <cell r="H43" t="str">
            <v>S</v>
          </cell>
          <cell r="I43" t="str">
            <v>S</v>
          </cell>
          <cell r="J43" t="str">
            <v>04376944</v>
          </cell>
          <cell r="K43">
            <v>46056</v>
          </cell>
          <cell r="M43" t="str">
            <v>3550308 - São Paulo - SP</v>
          </cell>
          <cell r="N43">
            <v>46.97</v>
          </cell>
        </row>
        <row r="44">
          <cell r="C44" t="str">
            <v>UPAE ESCADA - CG Nº 021/2022</v>
          </cell>
          <cell r="E44" t="str">
            <v>5.17 - Manutenção de Software, Certificação Digital e Microfilmagem</v>
          </cell>
          <cell r="F44" t="str">
            <v>04.069.709/0001-02</v>
          </cell>
          <cell r="G44" t="str">
            <v>BIONEXO S.A.</v>
          </cell>
          <cell r="H44" t="str">
            <v>S</v>
          </cell>
          <cell r="I44" t="str">
            <v>S</v>
          </cell>
          <cell r="J44" t="str">
            <v>00628905</v>
          </cell>
          <cell r="K44">
            <v>46064</v>
          </cell>
          <cell r="M44" t="str">
            <v>26 - Pernambuco</v>
          </cell>
          <cell r="N44">
            <v>1097.23</v>
          </cell>
        </row>
        <row r="45">
          <cell r="C45" t="str">
            <v>UPAE ESCADA - CG Nº 021/2022</v>
          </cell>
          <cell r="E45" t="str">
            <v>5.17 - Manutenção de Software, Certificação Digital e Microfilmagem</v>
          </cell>
          <cell r="F45" t="str">
            <v>92.306.257/0007-80</v>
          </cell>
          <cell r="G45" t="str">
            <v>MV INFORMATICA NORDESTE</v>
          </cell>
          <cell r="H45" t="str">
            <v>S</v>
          </cell>
          <cell r="I45" t="str">
            <v>S</v>
          </cell>
          <cell r="J45" t="str">
            <v>3377</v>
          </cell>
          <cell r="K45">
            <v>46055</v>
          </cell>
          <cell r="L45" t="str">
            <v>I3TN1DU7JGHAYXJI3Y6TMLXOB4BBCG03</v>
          </cell>
          <cell r="M45" t="str">
            <v>2611606 - Recife - PE</v>
          </cell>
          <cell r="N45">
            <v>841.18</v>
          </cell>
        </row>
        <row r="46">
          <cell r="C46" t="str">
            <v>UPAE ESCADA - CG Nº 021/2022</v>
          </cell>
          <cell r="E46" t="str">
            <v>5.99 - Outros Serviços de Terceiros Pessoa Jurídica</v>
          </cell>
          <cell r="F46" t="str">
            <v>19.309.563/0001-94</v>
          </cell>
          <cell r="G46" t="str">
            <v>PORTAL TELEMEDICINA LTDA</v>
          </cell>
          <cell r="H46" t="str">
            <v>S</v>
          </cell>
          <cell r="I46" t="str">
            <v>S</v>
          </cell>
          <cell r="J46" t="str">
            <v>32520</v>
          </cell>
          <cell r="K46">
            <v>46090</v>
          </cell>
          <cell r="L46" t="str">
            <v>35057081219309563000194000000003252026031406072335</v>
          </cell>
          <cell r="M46" t="str">
            <v>26 - Pernambuco</v>
          </cell>
          <cell r="N46">
            <v>1277</v>
          </cell>
        </row>
        <row r="47">
          <cell r="C47" t="str">
            <v>UPAE ESCADA - CG Nº 021/2022</v>
          </cell>
          <cell r="E47" t="str">
            <v>5.16 - Serviços Médico-Hospitalares, Odotonlogia e Laboratoriais</v>
          </cell>
          <cell r="F47" t="str">
            <v>28.943.994/0001-07</v>
          </cell>
          <cell r="G47" t="str">
            <v>DWL SERVICOS MEDICOS LTDA</v>
          </cell>
          <cell r="H47" t="str">
            <v>S</v>
          </cell>
          <cell r="I47" t="str">
            <v>S</v>
          </cell>
          <cell r="J47" t="str">
            <v>65</v>
          </cell>
          <cell r="K47">
            <v>46092</v>
          </cell>
          <cell r="L47" t="str">
            <v>26116062228943994000107000000000006526036969757144</v>
          </cell>
          <cell r="M47" t="str">
            <v>26 - Pernambuco</v>
          </cell>
          <cell r="N47">
            <v>16390</v>
          </cell>
        </row>
        <row r="48">
          <cell r="C48" t="str">
            <v>UPAE ESCADA - CG Nº 021/2022</v>
          </cell>
          <cell r="E48" t="str">
            <v>5.16 - Serviços Médico-Hospitalares, Odotonlogia e Laboratoriais</v>
          </cell>
          <cell r="F48" t="str">
            <v>33.115.827/0001-08</v>
          </cell>
          <cell r="G48" t="str">
            <v>FORMED SERVICOS MEDICOS LTDA</v>
          </cell>
          <cell r="H48" t="str">
            <v>S</v>
          </cell>
          <cell r="I48" t="str">
            <v>S</v>
          </cell>
          <cell r="J48" t="str">
            <v>2600000000038</v>
          </cell>
          <cell r="K48">
            <v>46092</v>
          </cell>
          <cell r="L48" t="str">
            <v>26096001233115827000108260000000003826031829705610</v>
          </cell>
          <cell r="M48" t="str">
            <v>26 - Pernambuco</v>
          </cell>
          <cell r="N48">
            <v>4290</v>
          </cell>
        </row>
        <row r="49">
          <cell r="C49" t="str">
            <v>UPAE ESCADA - CG Nº 021/2022</v>
          </cell>
          <cell r="E49" t="str">
            <v>5.16 - Serviços Médico-Hospitalares, Odotonlogia e Laboratoriais</v>
          </cell>
          <cell r="F49" t="str">
            <v>49.208.099/0001-00</v>
          </cell>
          <cell r="G49" t="str">
            <v>BEATRIZ LIMA CORREA DE ARAUJO E CIA LTDA</v>
          </cell>
          <cell r="H49" t="str">
            <v>S</v>
          </cell>
          <cell r="I49" t="str">
            <v>S</v>
          </cell>
          <cell r="J49" t="str">
            <v>29</v>
          </cell>
          <cell r="K49">
            <v>46091</v>
          </cell>
          <cell r="L49" t="str">
            <v>26116062249208099000100000000000002926030350718863</v>
          </cell>
          <cell r="M49" t="str">
            <v>26 - Pernambuco</v>
          </cell>
          <cell r="N49">
            <v>3685</v>
          </cell>
        </row>
        <row r="50">
          <cell r="C50" t="str">
            <v>UPAE ESCADA - CG Nº 021/2022</v>
          </cell>
          <cell r="E50" t="str">
            <v>5.16 - Serviços Médico-Hospitalares, Odotonlogia e Laboratoriais</v>
          </cell>
          <cell r="F50" t="str">
            <v>15.442.310/0001-33</v>
          </cell>
          <cell r="G50" t="str">
            <v>CARDIOSAUDE SERVICOS MEDICOS LTDA</v>
          </cell>
          <cell r="H50" t="str">
            <v>S</v>
          </cell>
          <cell r="I50" t="str">
            <v>S</v>
          </cell>
          <cell r="J50" t="str">
            <v>36</v>
          </cell>
          <cell r="K50">
            <v>46092</v>
          </cell>
          <cell r="L50" t="str">
            <v>26116062215442310000133000000000003626030252847040</v>
          </cell>
          <cell r="M50" t="str">
            <v>26 - Pernambuco</v>
          </cell>
          <cell r="N50">
            <v>16620</v>
          </cell>
        </row>
        <row r="51">
          <cell r="C51" t="str">
            <v>UPAE ESCADA - CG Nº 021/2022</v>
          </cell>
          <cell r="E51" t="str">
            <v>5.16 - Serviços Médico-Hospitalares, Odotonlogia e Laboratoriais</v>
          </cell>
          <cell r="F51" t="str">
            <v>42.201.972/0001-94</v>
          </cell>
          <cell r="G51" t="str">
            <v>FL SERVICOS MEDICOS LTDA</v>
          </cell>
          <cell r="H51" t="str">
            <v>S</v>
          </cell>
          <cell r="I51" t="str">
            <v>S</v>
          </cell>
          <cell r="J51" t="str">
            <v>33</v>
          </cell>
          <cell r="K51">
            <v>46086</v>
          </cell>
          <cell r="L51" t="str">
            <v>26116062242201972000194000000000003326034407713586</v>
          </cell>
          <cell r="M51" t="str">
            <v>2611606 - Recife - PE</v>
          </cell>
          <cell r="N51">
            <v>8397.5</v>
          </cell>
        </row>
        <row r="52">
          <cell r="C52" t="str">
            <v>UPAE ESCADA - CG Nº 021/2022</v>
          </cell>
          <cell r="E52" t="str">
            <v>5.16 - Serviços Médico-Hospitalares, Odotonlogia e Laboratoriais</v>
          </cell>
          <cell r="F52" t="str">
            <v>60.124.519/0001-03</v>
          </cell>
          <cell r="G52" t="str">
            <v>MARIA GLEICE DE SOUZA NOGUEIRA-FONOAUDIOLOGIA LTDA</v>
          </cell>
          <cell r="H52" t="str">
            <v>S</v>
          </cell>
          <cell r="I52" t="str">
            <v>S</v>
          </cell>
          <cell r="J52" t="str">
            <v>2600000000003</v>
          </cell>
          <cell r="K52">
            <v>46093</v>
          </cell>
          <cell r="M52" t="str">
            <v>2607901 - Jaboatão dos Guararapes - PE</v>
          </cell>
          <cell r="N52">
            <v>10130</v>
          </cell>
        </row>
        <row r="53">
          <cell r="C53" t="str">
            <v>UPAE ESCADA - CG Nº 021/2022</v>
          </cell>
          <cell r="E53" t="str">
            <v>5.17 - Manutenção de Software, Certificação Digital e Microfilmagem</v>
          </cell>
          <cell r="F53" t="str">
            <v>53.113.791/0001-22</v>
          </cell>
          <cell r="G53" t="str">
            <v>TOTVS</v>
          </cell>
          <cell r="H53" t="str">
            <v>S</v>
          </cell>
          <cell r="I53" t="str">
            <v>S</v>
          </cell>
          <cell r="J53" t="str">
            <v>04393679</v>
          </cell>
          <cell r="K53">
            <v>46084</v>
          </cell>
          <cell r="M53" t="str">
            <v>3550308 - São Paulo - SP</v>
          </cell>
          <cell r="N53">
            <v>125.05</v>
          </cell>
        </row>
        <row r="54">
          <cell r="C54" t="str">
            <v>UPAE ESCADA - CG Nº 021/2022</v>
          </cell>
          <cell r="E54" t="str">
            <v>5.99 - Outros Serviços de Terceiros Pessoa Jurídica</v>
          </cell>
          <cell r="F54" t="str">
            <v>10.816.775/0002-74</v>
          </cell>
          <cell r="G54" t="str">
            <v>INSPETORIA SALESIANA DO NORDESTE DO BRASIL</v>
          </cell>
          <cell r="H54" t="str">
            <v>S</v>
          </cell>
          <cell r="I54" t="str">
            <v>S</v>
          </cell>
          <cell r="J54" t="str">
            <v>57</v>
          </cell>
          <cell r="K54">
            <v>46057</v>
          </cell>
          <cell r="M54" t="str">
            <v>26 - Pernambuco</v>
          </cell>
          <cell r="N54">
            <v>210</v>
          </cell>
        </row>
        <row r="55">
          <cell r="C55" t="str">
            <v>UPAE ESCADA - CG Nº 021/2022</v>
          </cell>
          <cell r="E55" t="str">
            <v>5.16 - Serviços Médico-Hospitalares, Odotonlogia e Laboratoriais</v>
          </cell>
          <cell r="F55" t="str">
            <v>27.800.145/0001-23</v>
          </cell>
          <cell r="G55" t="str">
            <v>GRW SAUDE LTDA</v>
          </cell>
          <cell r="H55" t="str">
            <v>S</v>
          </cell>
          <cell r="I55" t="str">
            <v>S</v>
          </cell>
          <cell r="J55" t="str">
            <v>35</v>
          </cell>
          <cell r="K55">
            <v>46092</v>
          </cell>
          <cell r="L55" t="str">
            <v>26116062227800145000123000000000003526036835543228</v>
          </cell>
          <cell r="M55" t="str">
            <v>26 - Pernambuco</v>
          </cell>
          <cell r="N55">
            <v>21390</v>
          </cell>
        </row>
        <row r="56">
          <cell r="C56" t="str">
            <v>UPAE ESCADA - CG Nº 021/2022</v>
          </cell>
          <cell r="E56" t="str">
            <v>5.99 - Outros Serviços de Terceiros Pessoa Jurídica</v>
          </cell>
          <cell r="F56" t="str">
            <v>53.373.123/0001-34</v>
          </cell>
          <cell r="G56" t="str">
            <v>LEMONADE ASSESSORIA MÉDICA LTDA</v>
          </cell>
          <cell r="H56" t="str">
            <v>S</v>
          </cell>
          <cell r="I56" t="str">
            <v>S</v>
          </cell>
          <cell r="J56" t="str">
            <v>2600000000053</v>
          </cell>
          <cell r="K56">
            <v>46092</v>
          </cell>
          <cell r="L56" t="str">
            <v>26096001253373123000134260000000005326038266141320</v>
          </cell>
          <cell r="M56" t="str">
            <v>2609600 - Olinda - PE</v>
          </cell>
          <cell r="N56">
            <v>7050</v>
          </cell>
        </row>
        <row r="57">
          <cell r="C57" t="str">
            <v>UPAE ESCADA - CG Nº 021/2022</v>
          </cell>
          <cell r="E57" t="str">
            <v>5.16 - Serviços Médico-Hospitalares, Odotonlogia e Laboratoriais</v>
          </cell>
          <cell r="F57" t="str">
            <v>48.817.601/0001-18</v>
          </cell>
          <cell r="G57" t="str">
            <v>MASTERMED PE II GESTAO MEDICA LTDA</v>
          </cell>
          <cell r="H57" t="str">
            <v>S</v>
          </cell>
          <cell r="I57" t="str">
            <v>S</v>
          </cell>
          <cell r="J57" t="str">
            <v>2600000000800</v>
          </cell>
          <cell r="K57">
            <v>46093</v>
          </cell>
          <cell r="L57" t="str">
            <v>26096001248817601000118260000000026036575572710</v>
          </cell>
          <cell r="M57" t="str">
            <v>26 - Pernambuco</v>
          </cell>
          <cell r="N57">
            <v>6320</v>
          </cell>
        </row>
        <row r="58">
          <cell r="C58" t="str">
            <v>UPAE ESCADA - CG Nº 021/2022</v>
          </cell>
          <cell r="E58" t="str">
            <v>5.16 - Serviços Médico-Hospitalares, Odotonlogia e Laboratoriais</v>
          </cell>
          <cell r="F58" t="str">
            <v>52.355.127/0001-27</v>
          </cell>
          <cell r="G58" t="str">
            <v>MASTERMED PE III GESTAO MEDICA LTDA</v>
          </cell>
          <cell r="H58" t="str">
            <v>S</v>
          </cell>
          <cell r="I58" t="str">
            <v>S</v>
          </cell>
          <cell r="J58" t="str">
            <v>2600000000682</v>
          </cell>
          <cell r="K58">
            <v>46094</v>
          </cell>
          <cell r="L58" t="str">
            <v>26096001252355127000127260000000068226035154535802</v>
          </cell>
          <cell r="M58" t="str">
            <v>26 - Pernambuco</v>
          </cell>
          <cell r="N58">
            <v>3520</v>
          </cell>
        </row>
        <row r="59">
          <cell r="C59" t="str">
            <v>UPAE ESCADA - CG Nº 021/2022</v>
          </cell>
          <cell r="E59" t="str">
            <v>5.16 - Serviços Médico-Hospitalares, Odotonlogia e Laboratoriais</v>
          </cell>
          <cell r="F59" t="str">
            <v>24.881.506/0001-15</v>
          </cell>
          <cell r="G59" t="str">
            <v>MEDICANDO: ATENDIMENTO MEDICO ESPECIALIZADO</v>
          </cell>
          <cell r="H59" t="str">
            <v>S</v>
          </cell>
          <cell r="I59" t="str">
            <v>S</v>
          </cell>
          <cell r="J59" t="str">
            <v>2600000000047</v>
          </cell>
          <cell r="K59">
            <v>46092</v>
          </cell>
          <cell r="L59" t="str">
            <v>26096001224881506000115260000000004726034650634271</v>
          </cell>
          <cell r="M59" t="str">
            <v>26 - Pernambuco</v>
          </cell>
          <cell r="N59">
            <v>7370</v>
          </cell>
        </row>
        <row r="60">
          <cell r="C60" t="str">
            <v>UPAE ESCADA - CG Nº 021/2022</v>
          </cell>
          <cell r="E60" t="str">
            <v>5.16 - Serviços Médico-Hospitalares, Odotonlogia e Laboratoriais</v>
          </cell>
          <cell r="F60" t="str">
            <v>51.242.159/0001-53</v>
          </cell>
          <cell r="G60" t="str">
            <v>MG SERVICOS MEDICOS LTDA</v>
          </cell>
          <cell r="H60" t="str">
            <v>S</v>
          </cell>
          <cell r="I60" t="str">
            <v>S</v>
          </cell>
          <cell r="J60" t="str">
            <v>10</v>
          </cell>
          <cell r="K60">
            <v>46092</v>
          </cell>
          <cell r="L60" t="str">
            <v>26116062251242159000153000000000001026036180383966</v>
          </cell>
          <cell r="M60" t="str">
            <v>2611606 - Recife - PE</v>
          </cell>
          <cell r="N60">
            <v>8030</v>
          </cell>
        </row>
        <row r="61">
          <cell r="C61" t="str">
            <v>UPAE ESCADA - CG Nº 021/2022</v>
          </cell>
          <cell r="E61" t="str">
            <v>5.99 - Outros Serviços de Terceiros Pessoa Jurídica</v>
          </cell>
          <cell r="F61" t="str">
            <v>45.599.517/0001-87</v>
          </cell>
          <cell r="G61" t="str">
            <v>MLN SERVICOS MEDICOS LTDA</v>
          </cell>
          <cell r="H61" t="str">
            <v>S</v>
          </cell>
          <cell r="I61" t="str">
            <v>S</v>
          </cell>
          <cell r="J61" t="str">
            <v>11</v>
          </cell>
          <cell r="K61">
            <v>46092</v>
          </cell>
          <cell r="L61" t="str">
            <v>26116062245599517000187000000000001126039101960737</v>
          </cell>
          <cell r="M61" t="str">
            <v>26 - Pernambuco</v>
          </cell>
          <cell r="N61">
            <v>11430</v>
          </cell>
        </row>
        <row r="62">
          <cell r="C62" t="str">
            <v>UPAE ESCADA - CG Nº 021/2022</v>
          </cell>
          <cell r="E62" t="str">
            <v>5.16 - Serviços Médico-Hospitalares, Odotonlogia e Laboratoriais</v>
          </cell>
          <cell r="F62" t="str">
            <v>47.169.035/0001-12</v>
          </cell>
          <cell r="G62" t="str">
            <v>O &amp; L SERVICOS MEDICOS LTDA</v>
          </cell>
          <cell r="H62" t="str">
            <v>S</v>
          </cell>
          <cell r="I62" t="str">
            <v>S</v>
          </cell>
          <cell r="J62" t="str">
            <v>456</v>
          </cell>
          <cell r="K62">
            <v>46092</v>
          </cell>
          <cell r="L62" t="str">
            <v>26011021247169035000112000000000045626030638891566</v>
          </cell>
          <cell r="M62" t="str">
            <v>26 - Pernambuco</v>
          </cell>
          <cell r="N62">
            <v>3850</v>
          </cell>
        </row>
        <row r="63">
          <cell r="C63" t="str">
            <v>UPAE ESCADA - CG Nº 021/2022</v>
          </cell>
          <cell r="E63" t="str">
            <v>5.16 - Serviços Médico-Hospitalares, Odotonlogia e Laboratoriais</v>
          </cell>
          <cell r="F63" t="str">
            <v>46.999.480/0001-47</v>
          </cell>
          <cell r="G63" t="str">
            <v>SIMONE AUGUSTA ATIVIDADES MEDICAS LTDA</v>
          </cell>
          <cell r="H63" t="str">
            <v>S</v>
          </cell>
          <cell r="I63" t="str">
            <v>S</v>
          </cell>
          <cell r="J63" t="str">
            <v>21</v>
          </cell>
          <cell r="K63">
            <v>46086</v>
          </cell>
          <cell r="L63" t="str">
            <v>26116062246999480000147000000000002126034454869297</v>
          </cell>
          <cell r="M63" t="str">
            <v>26 - Pernambuco</v>
          </cell>
          <cell r="N63">
            <v>4752</v>
          </cell>
        </row>
        <row r="64">
          <cell r="C64" t="str">
            <v>UPAE ESCADA - CG Nº 021/2022</v>
          </cell>
          <cell r="E64" t="str">
            <v>5.16 - Serviços Médico-Hospitalares, Odotonlogia e Laboratoriais</v>
          </cell>
          <cell r="F64" t="str">
            <v>37.454.905/0001-41</v>
          </cell>
          <cell r="G64" t="str">
            <v>SW MORAIS SERVICOS DE PRESTACOES HOSPITALARES LTDA</v>
          </cell>
          <cell r="H64" t="str">
            <v>S</v>
          </cell>
          <cell r="I64" t="str">
            <v>S</v>
          </cell>
          <cell r="J64" t="str">
            <v>20</v>
          </cell>
          <cell r="K64">
            <v>46098</v>
          </cell>
          <cell r="L64" t="str">
            <v>26116062237454905000141000000000001726036728969748</v>
          </cell>
          <cell r="M64" t="str">
            <v>26 - Pernambuco</v>
          </cell>
          <cell r="N64">
            <v>10600</v>
          </cell>
        </row>
        <row r="65">
          <cell r="C65" t="str">
            <v>UPAE ESCADA - CG Nº 021/2022</v>
          </cell>
          <cell r="E65" t="str">
            <v>5.99 - Outros Serviços de Terceiros Pessoa Jurídica</v>
          </cell>
          <cell r="F65" t="str">
            <v>08.703.825/0001-84</v>
          </cell>
          <cell r="G65" t="str">
            <v>TELEPACS DIAGNOSTICO POR IMAGEM LTDA</v>
          </cell>
          <cell r="H65" t="str">
            <v>S</v>
          </cell>
          <cell r="I65" t="str">
            <v>S</v>
          </cell>
          <cell r="J65" t="str">
            <v>262</v>
          </cell>
          <cell r="K65">
            <v>46084</v>
          </cell>
          <cell r="M65" t="str">
            <v>3170206 - Uberlândia - MG</v>
          </cell>
          <cell r="N65">
            <v>4008.33</v>
          </cell>
        </row>
        <row r="66">
          <cell r="C66" t="str">
            <v>UPAE ESCADA - CG Nº 021/2022</v>
          </cell>
          <cell r="E66" t="str">
            <v>5.99 - Outros Serviços de Terceiros Pessoa Jurídica</v>
          </cell>
          <cell r="F66" t="str">
            <v>29.266.040/0001-61</v>
          </cell>
          <cell r="G66" t="str">
            <v>DGI SERVICOS MEDICOS E HOSPITALARES</v>
          </cell>
          <cell r="H66" t="str">
            <v>S</v>
          </cell>
          <cell r="I66" t="str">
            <v>S</v>
          </cell>
          <cell r="J66" t="str">
            <v>2600000000020</v>
          </cell>
          <cell r="K66">
            <v>46090</v>
          </cell>
          <cell r="L66" t="str">
            <v>26079011229266040000161260000000002026031474576135</v>
          </cell>
          <cell r="M66" t="str">
            <v>26 - Pernambuco</v>
          </cell>
          <cell r="N66">
            <v>3135</v>
          </cell>
        </row>
        <row r="67">
          <cell r="C67" t="str">
            <v>UPAE ESCADA - CG Nº 021/2022</v>
          </cell>
          <cell r="E67" t="str">
            <v>5.16 - Serviços Médico-Hospitalares, Odotonlogia e Laboratoriais</v>
          </cell>
          <cell r="F67" t="str">
            <v>24.218.500/0001-62</v>
          </cell>
          <cell r="G67" t="str">
            <v>AC SERVICOS DE MEDICINA INTEGRADA LTDA</v>
          </cell>
          <cell r="H67" t="str">
            <v>S</v>
          </cell>
          <cell r="I67" t="str">
            <v>S</v>
          </cell>
          <cell r="J67" t="str">
            <v>2600000000060</v>
          </cell>
          <cell r="K67">
            <v>46086</v>
          </cell>
          <cell r="L67" t="str">
            <v>26096001224218500000162260000000006026037201731529</v>
          </cell>
          <cell r="M67" t="str">
            <v>26 - Pernambuco</v>
          </cell>
          <cell r="N67">
            <v>1320</v>
          </cell>
        </row>
        <row r="68">
          <cell r="C68" t="str">
            <v>UPAE ESCADA - CG Nº 021/2022</v>
          </cell>
          <cell r="E68" t="str">
            <v>5.16 - Serviços Médico-Hospitalares, Odotonlogia e Laboratoriais</v>
          </cell>
          <cell r="F68" t="str">
            <v>35.695.935/0001-14</v>
          </cell>
          <cell r="G68" t="str">
            <v>GINOMAIS SERVICOS MEDICOS E HOSPITALARES LTDA</v>
          </cell>
          <cell r="H68" t="str">
            <v>S</v>
          </cell>
          <cell r="I68" t="str">
            <v>S</v>
          </cell>
          <cell r="J68" t="str">
            <v>2600000000014</v>
          </cell>
          <cell r="K68">
            <v>46090</v>
          </cell>
          <cell r="L68" t="str">
            <v>26096001235695935000114260000000001426033319575068</v>
          </cell>
          <cell r="M68" t="str">
            <v>26 - Pernambuco</v>
          </cell>
          <cell r="N68">
            <v>5280</v>
          </cell>
        </row>
        <row r="69">
          <cell r="C69" t="str">
            <v>UPAE ESCADA - CG Nº 021/2022</v>
          </cell>
          <cell r="E69" t="str">
            <v>5.16 - Serviços Médico-Hospitalares, Odotonlogia e Laboratoriais</v>
          </cell>
          <cell r="F69" t="str">
            <v>20.227.296/0001-95</v>
          </cell>
          <cell r="G69" t="str">
            <v>GMJC SERVICOS OFTALMO LTDA</v>
          </cell>
          <cell r="H69" t="str">
            <v>S</v>
          </cell>
          <cell r="I69" t="str">
            <v>S</v>
          </cell>
          <cell r="J69" t="str">
            <v>45</v>
          </cell>
          <cell r="K69">
            <v>46094</v>
          </cell>
          <cell r="L69" t="str">
            <v>26116062220227296000195000000000004526034459577588</v>
          </cell>
          <cell r="M69" t="str">
            <v>26 - Pernambuco</v>
          </cell>
          <cell r="N69">
            <v>6167.5</v>
          </cell>
        </row>
        <row r="70">
          <cell r="C70" t="str">
            <v>UPAE ESCADA - CG Nº 021/2022</v>
          </cell>
          <cell r="E70" t="str">
            <v>5.99 - Outros Serviços de Terceiros Pessoa Jurídica</v>
          </cell>
          <cell r="F70" t="str">
            <v>17.214.633/0001-03</v>
          </cell>
          <cell r="G70" t="str">
            <v>JAB HOLOIMAGEM DIAGNOSTICOS LTDA</v>
          </cell>
          <cell r="H70" t="str">
            <v>S</v>
          </cell>
          <cell r="I70" t="str">
            <v>S</v>
          </cell>
          <cell r="J70" t="str">
            <v>53</v>
          </cell>
          <cell r="K70">
            <v>46094</v>
          </cell>
          <cell r="L70" t="str">
            <v>26116062217214633000103000000000005326036164884238</v>
          </cell>
          <cell r="M70" t="str">
            <v>26 - Pernambuco</v>
          </cell>
          <cell r="N70">
            <v>2460</v>
          </cell>
        </row>
        <row r="71">
          <cell r="C71" t="str">
            <v>UPAE ESCADA - CG Nº 021/2022</v>
          </cell>
          <cell r="E71" t="str">
            <v>5.16 - Serviços Médico-Hospitalares, Odotonlogia e Laboratoriais</v>
          </cell>
          <cell r="F71" t="str">
            <v>22.032.128/0001-70</v>
          </cell>
          <cell r="G71" t="str">
            <v>UNICLIMVAS UNIDADE DE CLINICA MEDICA VASCULAR</v>
          </cell>
          <cell r="H71" t="str">
            <v>S</v>
          </cell>
          <cell r="I71" t="str">
            <v>S</v>
          </cell>
          <cell r="J71" t="str">
            <v>23</v>
          </cell>
          <cell r="K71">
            <v>46090</v>
          </cell>
          <cell r="L71" t="str">
            <v>26116062222032128000170000000000002326031558256512</v>
          </cell>
          <cell r="M71" t="str">
            <v>26 - Pernambuco</v>
          </cell>
          <cell r="N71">
            <v>7920</v>
          </cell>
        </row>
        <row r="72">
          <cell r="C72" t="str">
            <v>UPAE ESCADA - CG Nº 021/2022</v>
          </cell>
          <cell r="E72" t="str">
            <v>5.16 - Serviços Médico-Hospitalares, Odotonlogia e Laboratoriais</v>
          </cell>
          <cell r="F72" t="str">
            <v>41.032.814/0001-95</v>
          </cell>
          <cell r="G72" t="str">
            <v>UNIDADE UROLOGICA DE PERNAMBUCO LTDA</v>
          </cell>
          <cell r="H72" t="str">
            <v>S</v>
          </cell>
          <cell r="I72" t="str">
            <v>S</v>
          </cell>
          <cell r="J72" t="str">
            <v>110</v>
          </cell>
          <cell r="K72">
            <v>46086</v>
          </cell>
          <cell r="L72" t="str">
            <v>261160622410328140001950000000011026030902722998</v>
          </cell>
          <cell r="M72" t="str">
            <v>26 - Pernambuco</v>
          </cell>
          <cell r="N72">
            <v>7920</v>
          </cell>
        </row>
        <row r="73">
          <cell r="C73" t="str">
            <v>UPAE ESCADA - CG Nº 021/2022</v>
          </cell>
          <cell r="E73" t="str">
            <v>5.16 - Serviços Médico-Hospitalares, Odotonlogia e Laboratoriais</v>
          </cell>
          <cell r="F73" t="str">
            <v>40.418.018/0001-22</v>
          </cell>
          <cell r="G73" t="str">
            <v>MA CONSULTORIOS MEDICOS INTEGRADOS LTDA</v>
          </cell>
          <cell r="H73" t="str">
            <v>S</v>
          </cell>
          <cell r="I73" t="str">
            <v>S</v>
          </cell>
          <cell r="J73" t="str">
            <v>2600000000026</v>
          </cell>
          <cell r="K73">
            <v>46091</v>
          </cell>
          <cell r="L73" t="str">
            <v>26096001240418018000122260000000002626035735738693</v>
          </cell>
          <cell r="M73" t="str">
            <v>26 - Pernambuco</v>
          </cell>
          <cell r="N73">
            <v>3740</v>
          </cell>
        </row>
        <row r="74">
          <cell r="C74" t="str">
            <v>UPAE ESCADA - CG Nº 021/2022</v>
          </cell>
          <cell r="E74" t="str">
            <v>5.99 - Outros Serviços de Terceiros Pessoa Jurídica</v>
          </cell>
          <cell r="F74" t="str">
            <v>39.257.588/0001-07</v>
          </cell>
          <cell r="G74" t="str">
            <v>ROCHA E TAVARES OTORRINO LTDA</v>
          </cell>
          <cell r="H74" t="str">
            <v>S</v>
          </cell>
          <cell r="I74" t="str">
            <v>S</v>
          </cell>
          <cell r="J74" t="str">
            <v>7</v>
          </cell>
          <cell r="K74">
            <v>46094</v>
          </cell>
          <cell r="L74" t="str">
            <v>26116062239257588000107000000000000726031065030354</v>
          </cell>
          <cell r="M74" t="str">
            <v>26 - Pernambuco</v>
          </cell>
          <cell r="N74">
            <v>1980</v>
          </cell>
        </row>
        <row r="75">
          <cell r="C75" t="str">
            <v>UPAE ESCADA - CG Nº 021/2022</v>
          </cell>
          <cell r="E75" t="str">
            <v>5.99 - Outros Serviços de Terceiros Pessoa Jurídica</v>
          </cell>
          <cell r="F75" t="str">
            <v>48.937.351/0001-50</v>
          </cell>
          <cell r="G75" t="str">
            <v>WL SERVICES LTDA</v>
          </cell>
          <cell r="H75" t="str">
            <v>S</v>
          </cell>
          <cell r="I75" t="str">
            <v>S</v>
          </cell>
          <cell r="J75" t="str">
            <v>7</v>
          </cell>
          <cell r="K75">
            <v>46091</v>
          </cell>
          <cell r="L75" t="str">
            <v>26116062248937351000150000000000000726030447621767</v>
          </cell>
          <cell r="M75" t="str">
            <v>26 - Pernambuco</v>
          </cell>
          <cell r="N75">
            <v>16500</v>
          </cell>
        </row>
        <row r="76">
          <cell r="C76" t="str">
            <v>UPAE ESCADA - CG Nº 021/2022</v>
          </cell>
          <cell r="E76" t="str">
            <v>5.17 - Manutenção de Software, Certificação Digital e Microfilmagem</v>
          </cell>
          <cell r="F76" t="str">
            <v>09.236.362/0001-50</v>
          </cell>
          <cell r="G76" t="str">
            <v>SELECTY TECNOLOGIA PARA RH LTDA</v>
          </cell>
          <cell r="H76" t="str">
            <v>S</v>
          </cell>
          <cell r="I76" t="str">
            <v>S</v>
          </cell>
          <cell r="J76" t="str">
            <v>905</v>
          </cell>
          <cell r="K76">
            <v>46082</v>
          </cell>
          <cell r="M76" t="str">
            <v>26 - Pernambuco</v>
          </cell>
          <cell r="N76">
            <v>79.67</v>
          </cell>
        </row>
        <row r="77">
          <cell r="C77" t="str">
            <v>UPAE ESCADA - CG Nº 021/2022</v>
          </cell>
          <cell r="E77" t="str">
            <v>5.99 - Outros Serviços de Terceiros Pessoa Jurídica</v>
          </cell>
          <cell r="F77" t="str">
            <v>09.024.660/0001-87</v>
          </cell>
          <cell r="G77" t="str">
            <v>A SAE SERVICOS DE ENTREGA RAPIDA DE DOCUMENTOSE TERCEIRIZACOES LTDA</v>
          </cell>
          <cell r="H77" t="str">
            <v>S</v>
          </cell>
          <cell r="I77" t="str">
            <v>S</v>
          </cell>
          <cell r="J77" t="str">
            <v>277</v>
          </cell>
          <cell r="K77">
            <v>46082</v>
          </cell>
          <cell r="M77" t="str">
            <v>2611606 - Recife - PE</v>
          </cell>
          <cell r="N77">
            <v>902.58</v>
          </cell>
        </row>
        <row r="78">
          <cell r="C78" t="str">
            <v>UPAE ESCADA - CG Nº 021/2022</v>
          </cell>
          <cell r="E78" t="str">
            <v>5.2 - Serviços Técnicos Profissionais</v>
          </cell>
          <cell r="F78" t="str">
            <v>35.521.046/0001-30</v>
          </cell>
          <cell r="G78" t="str">
            <v>TGI - CONSULTORIA EM GESTAO EMPRESARIAL LTDA</v>
          </cell>
          <cell r="H78" t="str">
            <v>S</v>
          </cell>
          <cell r="I78" t="str">
            <v>S</v>
          </cell>
          <cell r="J78" t="str">
            <v>493</v>
          </cell>
          <cell r="K78">
            <v>46087</v>
          </cell>
          <cell r="L78" t="str">
            <v>26116062235521046000130000000000049326030977155762</v>
          </cell>
          <cell r="M78" t="str">
            <v>26 - Pernambuco</v>
          </cell>
          <cell r="N78">
            <v>3600</v>
          </cell>
        </row>
        <row r="79">
          <cell r="C79" t="str">
            <v>UPAE ESCADA - CG Nº 021/2022</v>
          </cell>
          <cell r="E79" t="str">
            <v>5.2 - Serviços Técnicos Profissionais</v>
          </cell>
          <cell r="F79" t="str">
            <v>09.425.434/0001-08</v>
          </cell>
          <cell r="G79" t="str">
            <v>BLACK ADVOGADOS ASSOCIADOS</v>
          </cell>
          <cell r="H79" t="str">
            <v>S</v>
          </cell>
          <cell r="I79" t="str">
            <v>S</v>
          </cell>
          <cell r="J79" t="str">
            <v>98</v>
          </cell>
          <cell r="K79">
            <v>46085</v>
          </cell>
          <cell r="L79" t="str">
            <v>26116062209425434000108000000000009826038160844359</v>
          </cell>
          <cell r="M79" t="str">
            <v>26 - Pernambuco</v>
          </cell>
          <cell r="N79">
            <v>8179.2</v>
          </cell>
        </row>
        <row r="80">
          <cell r="C80" t="str">
            <v>UPAE ESCADA - CG Nº 021/2022</v>
          </cell>
          <cell r="E80" t="str">
            <v>4.99 - Outros Serviços de Terceiros Pessoa Física</v>
          </cell>
          <cell r="F80" t="str">
            <v>008.062.094-96</v>
          </cell>
          <cell r="G80" t="str">
            <v>ELAINE CRISTINA DE SOUZA S NASCIMENTO</v>
          </cell>
          <cell r="H80" t="str">
            <v>S</v>
          </cell>
          <cell r="I80" t="str">
            <v>S</v>
          </cell>
          <cell r="J80" t="str">
            <v>10/02/2026</v>
          </cell>
          <cell r="K80">
            <v>46086</v>
          </cell>
          <cell r="M80" t="str">
            <v>26 - Pernambuco</v>
          </cell>
          <cell r="N80">
            <v>130.83000000000001</v>
          </cell>
        </row>
        <row r="81">
          <cell r="C81" t="str">
            <v>UPAE ESCADA - CG Nº 021/2022</v>
          </cell>
          <cell r="E81" t="str">
            <v>5.99 - Outros Serviços de Terceiros Pessoa Jurídica</v>
          </cell>
          <cell r="F81" t="str">
            <v>07.901.268/0001-43</v>
          </cell>
          <cell r="G81" t="str">
            <v>SINGULAR SERVICOS DE SAUDE LTDA</v>
          </cell>
          <cell r="H81" t="str">
            <v>S</v>
          </cell>
          <cell r="I81" t="str">
            <v>S</v>
          </cell>
          <cell r="J81">
            <v>762</v>
          </cell>
          <cell r="K81">
            <v>46084</v>
          </cell>
          <cell r="M81" t="str">
            <v>2611606 - Recife - PE</v>
          </cell>
          <cell r="N81">
            <v>401.28</v>
          </cell>
        </row>
        <row r="82">
          <cell r="C82" t="str">
            <v>UPAE ESCADA - CG Nº 021/2022</v>
          </cell>
          <cell r="E82" t="str">
            <v>5.99 - Outros Serviços de Terceiros Pessoa Jurídica</v>
          </cell>
          <cell r="F82" t="str">
            <v>03.689.347/0001-81</v>
          </cell>
          <cell r="G82" t="str">
            <v>ANDESUS SISTEMAS CONTRA INCENDIO LTDA</v>
          </cell>
          <cell r="H82" t="str">
            <v>S</v>
          </cell>
          <cell r="I82" t="str">
            <v>S</v>
          </cell>
          <cell r="J82">
            <v>235</v>
          </cell>
          <cell r="K82">
            <v>46078</v>
          </cell>
          <cell r="L82" t="str">
            <v>26116062203689347000181000000000023526020466504936</v>
          </cell>
          <cell r="M82" t="str">
            <v>26 - Pernambuco</v>
          </cell>
          <cell r="N82">
            <v>957.59</v>
          </cell>
        </row>
        <row r="83">
          <cell r="C83" t="str">
            <v>UPAE ESCADA - CG Nº 021/2022</v>
          </cell>
          <cell r="E83" t="str">
            <v>5.99 - Outros Serviços de Terceiros Pessoa Jurídica</v>
          </cell>
          <cell r="F83" t="str">
            <v>10.348.591/0001-46</v>
          </cell>
          <cell r="G83" t="str">
            <v>EQUIPE TREINANDOS LTDA</v>
          </cell>
          <cell r="H83" t="str">
            <v>S</v>
          </cell>
          <cell r="I83" t="str">
            <v>S</v>
          </cell>
          <cell r="J83" t="str">
            <v>19</v>
          </cell>
          <cell r="K83">
            <v>46083</v>
          </cell>
          <cell r="M83" t="str">
            <v>26 - Pernambuco</v>
          </cell>
          <cell r="N83">
            <v>585</v>
          </cell>
        </row>
        <row r="84">
          <cell r="C84" t="str">
            <v>UPAE ESCADA - CG Nº 021/2022</v>
          </cell>
          <cell r="E84" t="str">
            <v>5.99 - Outros Serviços de Terceiros Pessoa Jurídica</v>
          </cell>
          <cell r="F84" t="str">
            <v>11.735.586/0001-59</v>
          </cell>
          <cell r="G84" t="str">
            <v>FADE - FUNDACAO DE APOIO AO DESENVOLVIMENTO DA UNIVERSIDADE FEDERAL DE PERNAMBUCO</v>
          </cell>
          <cell r="H84" t="str">
            <v>S</v>
          </cell>
          <cell r="I84" t="str">
            <v>S</v>
          </cell>
          <cell r="J84" t="str">
            <v>434</v>
          </cell>
          <cell r="K84">
            <v>46077</v>
          </cell>
          <cell r="M84" t="str">
            <v>26 - Pernambuco</v>
          </cell>
          <cell r="N84">
            <v>1000</v>
          </cell>
        </row>
        <row r="85">
          <cell r="C85" t="str">
            <v>UPAE ESCADA - CG Nº 021/2022</v>
          </cell>
          <cell r="E85" t="str">
            <v>5.99 - Outros Serviços de Terceiros Pessoa Jurídica</v>
          </cell>
          <cell r="F85" t="str">
            <v>11.735.586/0001-59</v>
          </cell>
          <cell r="G85" t="str">
            <v>FADE - FUNDACAO DE APOIO AO DESENVOLVIMENTO DA UNIVERSIDADE FEDERAL DE PERNAMBUCO</v>
          </cell>
          <cell r="H85" t="str">
            <v>S</v>
          </cell>
          <cell r="I85" t="str">
            <v>S</v>
          </cell>
          <cell r="J85" t="str">
            <v>438</v>
          </cell>
          <cell r="K85">
            <v>46077</v>
          </cell>
          <cell r="M85" t="str">
            <v>26 - Pernambuco</v>
          </cell>
          <cell r="N85">
            <v>2150</v>
          </cell>
        </row>
        <row r="86">
          <cell r="C86" t="str">
            <v>UPAE ESCADA - CG Nº 021/2022</v>
          </cell>
          <cell r="E86" t="str">
            <v>5.99 - Outros Serviços de Terceiros Pessoa Jurídica</v>
          </cell>
          <cell r="F86" t="str">
            <v>11.735.586/0001-59</v>
          </cell>
          <cell r="G86" t="str">
            <v>FADE - FUNDACAO DE APOIO AO DESENVOLVIMENTO DA UNIVERSIDADE FEDERAL DE PERNAMBUCO</v>
          </cell>
          <cell r="H86" t="str">
            <v>S</v>
          </cell>
          <cell r="I86" t="str">
            <v>S</v>
          </cell>
          <cell r="J86" t="str">
            <v>436</v>
          </cell>
          <cell r="K86">
            <v>46077</v>
          </cell>
          <cell r="M86" t="str">
            <v>26 - Pernambuco</v>
          </cell>
          <cell r="N86">
            <v>900</v>
          </cell>
        </row>
        <row r="87">
          <cell r="C87" t="str">
            <v>UPAE ESCADA - CG Nº 021/2022</v>
          </cell>
          <cell r="E87" t="str">
            <v>5.17 - Manutenção de Software, Certificação Digital e Microfilmagem</v>
          </cell>
          <cell r="F87" t="str">
            <v>07.358.108/0001-08</v>
          </cell>
          <cell r="G87" t="str">
            <v>EVEO S.A</v>
          </cell>
          <cell r="H87" t="str">
            <v>S</v>
          </cell>
          <cell r="I87" t="str">
            <v>S</v>
          </cell>
          <cell r="J87" t="str">
            <v>77565</v>
          </cell>
          <cell r="K87">
            <v>46083</v>
          </cell>
          <cell r="M87" t="str">
            <v>35 - São Paulo</v>
          </cell>
          <cell r="N87">
            <v>215.9</v>
          </cell>
        </row>
        <row r="88">
          <cell r="C88" t="str">
            <v>UPAE ESCADA - CG Nº 021/2022</v>
          </cell>
          <cell r="E88" t="str">
            <v>5.3 - Locação de Máquinas e Equipamentos</v>
          </cell>
          <cell r="F88" t="str">
            <v>24.801.362/0001-40</v>
          </cell>
          <cell r="G88" t="str">
            <v>AMD TECNOLOGIA DA INFORMACAO E SISTEMAS LTDA</v>
          </cell>
          <cell r="H88" t="str">
            <v>S</v>
          </cell>
          <cell r="I88" t="str">
            <v>S</v>
          </cell>
          <cell r="J88" t="str">
            <v>2454</v>
          </cell>
          <cell r="K88">
            <v>46082</v>
          </cell>
          <cell r="M88" t="str">
            <v>2611606 - Recife - PE</v>
          </cell>
          <cell r="N88">
            <v>1014</v>
          </cell>
        </row>
        <row r="89">
          <cell r="C89" t="str">
            <v>UPAE ESCADA - CG Nº 021/2022</v>
          </cell>
          <cell r="E89" t="str">
            <v>5.3 - Locação de Máquinas e Equipamentos</v>
          </cell>
          <cell r="F89" t="str">
            <v>24.801.362/0001-40</v>
          </cell>
          <cell r="G89" t="str">
            <v>AMD TECNOLOGIA DA INFORMACAO E SISTEMAS LTDA</v>
          </cell>
          <cell r="H89" t="str">
            <v>S</v>
          </cell>
          <cell r="I89" t="str">
            <v>S</v>
          </cell>
          <cell r="J89" t="str">
            <v>2442</v>
          </cell>
          <cell r="K89">
            <v>46082</v>
          </cell>
          <cell r="M89" t="str">
            <v>2611606 - Recife - PE</v>
          </cell>
          <cell r="N89">
            <v>1971</v>
          </cell>
        </row>
        <row r="90">
          <cell r="C90" t="str">
            <v>UPAE ESCADA - CG Nº 021/2022</v>
          </cell>
          <cell r="E90" t="str">
            <v>5.3 - Locação de Máquinas e Equipamentos</v>
          </cell>
          <cell r="F90" t="str">
            <v>24.801.362/0001-40</v>
          </cell>
          <cell r="G90" t="str">
            <v>AMD TECNOLOGIA DA INFORMACAO E SISTEMAS LTDA</v>
          </cell>
          <cell r="H90" t="str">
            <v>S</v>
          </cell>
          <cell r="I90" t="str">
            <v>S</v>
          </cell>
          <cell r="J90" t="str">
            <v>2476</v>
          </cell>
          <cell r="K90">
            <v>46082</v>
          </cell>
          <cell r="M90" t="str">
            <v>2611606 - Recife - PE</v>
          </cell>
          <cell r="N90">
            <v>207</v>
          </cell>
        </row>
        <row r="91">
          <cell r="C91" t="str">
            <v>UPAE ESCADA - CG Nº 021/2022</v>
          </cell>
          <cell r="E91" t="str">
            <v>5.3 - Locação de Máquinas e Equipamentos</v>
          </cell>
          <cell r="F91" t="str">
            <v>24.801.362/0001-40</v>
          </cell>
          <cell r="G91" t="str">
            <v>AMD TECNOLOGIA DA INFORMACAO E SISTEMAS LTDA</v>
          </cell>
          <cell r="H91" t="str">
            <v>S</v>
          </cell>
          <cell r="I91" t="str">
            <v>S</v>
          </cell>
          <cell r="J91" t="str">
            <v>2438</v>
          </cell>
          <cell r="K91">
            <v>46082</v>
          </cell>
          <cell r="M91" t="str">
            <v>2611606 - Recife - PE</v>
          </cell>
          <cell r="N91">
            <v>249</v>
          </cell>
        </row>
        <row r="92">
          <cell r="C92" t="str">
            <v>UPAE ESCADA - CG Nº 021/2022</v>
          </cell>
          <cell r="E92" t="str">
            <v>5.3 - Locação de Máquinas e Equipamentos</v>
          </cell>
          <cell r="F92" t="str">
            <v>20.265.080/0001-14</v>
          </cell>
          <cell r="G92" t="str">
            <v>JM SILVA MAQUINAS E EQUIPAMENTOS LTDA</v>
          </cell>
          <cell r="H92" t="str">
            <v>S</v>
          </cell>
          <cell r="I92" t="str">
            <v>S</v>
          </cell>
          <cell r="J92" t="str">
            <v>125</v>
          </cell>
          <cell r="K92">
            <v>46056</v>
          </cell>
          <cell r="L92" t="str">
            <v>26116062220265080000114000000000012526021602894220</v>
          </cell>
          <cell r="M92" t="str">
            <v>2611606 - Recife - PE</v>
          </cell>
          <cell r="N92">
            <v>1280</v>
          </cell>
        </row>
        <row r="93">
          <cell r="C93" t="str">
            <v>UPAE ESCADA - CG Nº 021/2022</v>
          </cell>
          <cell r="E93" t="str">
            <v>5.23 - Limpeza e Conservação</v>
          </cell>
          <cell r="F93" t="str">
            <v>12.682.965/0001-90</v>
          </cell>
          <cell r="G93" t="str">
            <v>CARDOSO SERVICOS DE JARDINAGENS LTDA</v>
          </cell>
          <cell r="H93" t="str">
            <v>S</v>
          </cell>
          <cell r="I93" t="str">
            <v>S</v>
          </cell>
          <cell r="J93" t="str">
            <v>2600000000064</v>
          </cell>
          <cell r="K93">
            <v>46090</v>
          </cell>
          <cell r="L93" t="str">
            <v>26079011212682965000190260000000006426032055208355</v>
          </cell>
          <cell r="M93" t="str">
            <v>2607901 - Jaboatão dos Guararapes - PE</v>
          </cell>
          <cell r="N93">
            <v>892.5</v>
          </cell>
        </row>
        <row r="94">
          <cell r="C94" t="str">
            <v>UPAE ESCADA - CG Nº 021/2022</v>
          </cell>
          <cell r="E94" t="str">
            <v>4.99 - Outros Serviços de Terceiros Pessoa Física</v>
          </cell>
          <cell r="F94" t="str">
            <v>641.419.424-72</v>
          </cell>
          <cell r="G94" t="str">
            <v>JOSE EDSON ADELAIDIO DOS SANTOS</v>
          </cell>
          <cell r="H94" t="str">
            <v>S</v>
          </cell>
          <cell r="I94" t="str">
            <v>S</v>
          </cell>
          <cell r="J94" t="str">
            <v>26/02/2026</v>
          </cell>
          <cell r="K94">
            <v>46079</v>
          </cell>
          <cell r="M94" t="str">
            <v>26 - Pernambuco</v>
          </cell>
          <cell r="N94">
            <v>128.63</v>
          </cell>
        </row>
        <row r="95">
          <cell r="C95" t="str">
            <v>UPAE ESCADA - CG Nº 021/2022</v>
          </cell>
          <cell r="E95" t="str">
            <v>5.17 - Manutenção de Software, Certificação Digital e Microfilmagem</v>
          </cell>
          <cell r="F95" t="str">
            <v>05.020.356/0001-00</v>
          </cell>
          <cell r="G95" t="str">
            <v>BID COMERCIO E SERVICOS  EM TECNOLOGIA DA INFORMACAO LTDA</v>
          </cell>
          <cell r="H95" t="str">
            <v>S</v>
          </cell>
          <cell r="I95" t="str">
            <v>S</v>
          </cell>
          <cell r="J95" t="str">
            <v>8711</v>
          </cell>
          <cell r="K95">
            <v>46014</v>
          </cell>
          <cell r="M95" t="str">
            <v>2611606 - Recife - PE</v>
          </cell>
          <cell r="N95">
            <v>4984.3999999999996</v>
          </cell>
        </row>
        <row r="96">
          <cell r="C96" t="str">
            <v>UPAE ESCADA - CG Nº 021/2022</v>
          </cell>
          <cell r="E96" t="str">
            <v>5.3 - Locação de Máquinas e Equipamentos</v>
          </cell>
          <cell r="F96" t="str">
            <v>05.097.661/0001-09</v>
          </cell>
          <cell r="G96" t="str">
            <v>CONTAGE CONSULTORIA EM TELECOMUNICACO E SE MONITORAMENTO LTDA</v>
          </cell>
          <cell r="H96" t="str">
            <v>S</v>
          </cell>
          <cell r="I96" t="str">
            <v>S</v>
          </cell>
          <cell r="J96" t="str">
            <v>244</v>
          </cell>
          <cell r="K96">
            <v>46063</v>
          </cell>
          <cell r="L96">
            <v>2.6116062205097598E+49</v>
          </cell>
          <cell r="M96" t="str">
            <v>2611606 - Recife - PE</v>
          </cell>
          <cell r="N96">
            <v>275</v>
          </cell>
        </row>
        <row r="97">
          <cell r="C97" t="str">
            <v>UPAE ESCADA - CG Nº 021/2022</v>
          </cell>
          <cell r="E97" t="str">
            <v>5.17 - Manutenção de Software, Certificação Digital e Microfilmagem</v>
          </cell>
          <cell r="F97" t="str">
            <v>05.020.356/0001-00</v>
          </cell>
          <cell r="G97" t="str">
            <v>BID COMERCIO E SERVICOS  EM TECNOLOGIA DA INFORMACAO LTDA</v>
          </cell>
          <cell r="H97" t="str">
            <v>S</v>
          </cell>
          <cell r="I97" t="str">
            <v>S</v>
          </cell>
          <cell r="J97" t="str">
            <v>106</v>
          </cell>
          <cell r="K97">
            <v>46048</v>
          </cell>
          <cell r="L97" t="str">
            <v>261 1606220502035600010000000000001062601863150888</v>
          </cell>
          <cell r="M97" t="str">
            <v>2611606 - Recife - PE</v>
          </cell>
          <cell r="N97">
            <v>4984.3999999999996</v>
          </cell>
        </row>
        <row r="98">
          <cell r="C98" t="str">
            <v>UPAE ESCADA - CG Nº 021/2022</v>
          </cell>
          <cell r="E98" t="str">
            <v>5.17 - Manutenção de Software, Certificação Digital e Microfilmagem</v>
          </cell>
          <cell r="F98" t="str">
            <v>09.071.679/0001-84</v>
          </cell>
          <cell r="G98" t="str">
            <v>MARIO DE OLIVEIRA TELECOMUNICAÇÕES</v>
          </cell>
          <cell r="H98" t="str">
            <v>S</v>
          </cell>
          <cell r="I98" t="str">
            <v>S</v>
          </cell>
          <cell r="J98" t="str">
            <v>0169</v>
          </cell>
          <cell r="K98">
            <v>46086</v>
          </cell>
          <cell r="M98" t="str">
            <v>2607604 - Ilha de Itamaracá - PE</v>
          </cell>
          <cell r="N98">
            <v>1089.24</v>
          </cell>
        </row>
        <row r="99">
          <cell r="C99" t="str">
            <v>UPAE ESCADA - CG Nº 021/2022</v>
          </cell>
          <cell r="E99" t="str">
            <v>5.3 - Locação de Máquinas e Equipamentos</v>
          </cell>
          <cell r="F99" t="str">
            <v>10.279.299/0001-19</v>
          </cell>
          <cell r="G99" t="str">
            <v>RGRAPH COMERCIO E SERVICOS LTDA</v>
          </cell>
          <cell r="H99" t="str">
            <v>S</v>
          </cell>
          <cell r="I99" t="str">
            <v>S</v>
          </cell>
          <cell r="J99" t="str">
            <v>10526</v>
          </cell>
          <cell r="K99">
            <v>46093</v>
          </cell>
          <cell r="M99" t="str">
            <v>26 - Pernambuco</v>
          </cell>
          <cell r="N99">
            <v>420</v>
          </cell>
        </row>
        <row r="100">
          <cell r="C100" t="str">
            <v>UPAE ESCADA - CG Nº 021/2022</v>
          </cell>
          <cell r="E100" t="str">
            <v>5.3 - Locação de Máquinas e Equipamentos</v>
          </cell>
          <cell r="F100" t="str">
            <v>10.279.299/0001-19</v>
          </cell>
          <cell r="G100" t="str">
            <v>RGRAPH COMERCIO E SERVICOS LTDA</v>
          </cell>
          <cell r="H100" t="str">
            <v>S</v>
          </cell>
          <cell r="I100" t="str">
            <v>S</v>
          </cell>
          <cell r="J100" t="str">
            <v>10527</v>
          </cell>
          <cell r="K100">
            <v>46093</v>
          </cell>
          <cell r="M100" t="str">
            <v>26 - Pernambuco</v>
          </cell>
          <cell r="N100">
            <v>5465.4</v>
          </cell>
        </row>
        <row r="101">
          <cell r="C101" t="str">
            <v>UPAE ESCADA - CG Nº 021/2022</v>
          </cell>
          <cell r="E101" t="str">
            <v>5.2 - Serviços Técnicos Profissionais</v>
          </cell>
          <cell r="F101" t="str">
            <v>35.676.951/0001-60</v>
          </cell>
          <cell r="G101" t="str">
            <v>IMGL CONSULTORIA &amp; TREINAMENTO LTDA</v>
          </cell>
          <cell r="H101" t="str">
            <v>S</v>
          </cell>
          <cell r="I101" t="str">
            <v>S</v>
          </cell>
          <cell r="J101" t="str">
            <v>40</v>
          </cell>
          <cell r="K101">
            <v>46081</v>
          </cell>
          <cell r="L101" t="str">
            <v>26116062235676951000160000000000004026024</v>
          </cell>
          <cell r="M101" t="str">
            <v>26 - Pernambuco</v>
          </cell>
          <cell r="N101">
            <v>546.20000000000005</v>
          </cell>
        </row>
        <row r="102">
          <cell r="C102" t="str">
            <v>UPAE ESCADA - CG Nº 021/2022</v>
          </cell>
          <cell r="E102" t="str">
            <v>5.13 - Água e Esgoto</v>
          </cell>
          <cell r="F102" t="str">
            <v>09.769.035/0001-64</v>
          </cell>
          <cell r="G102" t="str">
            <v>COMPESA - COMPANHIA PERNAMBUCANA DE SANEAMENTO</v>
          </cell>
          <cell r="H102" t="str">
            <v>S</v>
          </cell>
          <cell r="I102" t="str">
            <v>S</v>
          </cell>
          <cell r="J102" t="str">
            <v>02/2026</v>
          </cell>
          <cell r="K102">
            <v>46104</v>
          </cell>
          <cell r="M102" t="str">
            <v>2611606 - Recife - PE</v>
          </cell>
          <cell r="N102">
            <v>2205.7199999999998</v>
          </cell>
        </row>
        <row r="103">
          <cell r="C103" t="str">
            <v>UPAE ESCADA - CG Nº 021/2022</v>
          </cell>
          <cell r="E103" t="str">
            <v>5.12 - Energia Elétrica</v>
          </cell>
          <cell r="F103" t="str">
            <v>10.835.932/0001-08</v>
          </cell>
          <cell r="G103" t="str">
            <v>Energia Elétrica</v>
          </cell>
          <cell r="H103" t="str">
            <v>S</v>
          </cell>
          <cell r="I103" t="str">
            <v>S</v>
          </cell>
          <cell r="J103" t="str">
            <v>401104164</v>
          </cell>
          <cell r="K103">
            <v>46086</v>
          </cell>
          <cell r="L103" t="str">
            <v>2626 0310 8359 3200 0108 6600 0401 1041 6410 0830 0230</v>
          </cell>
          <cell r="M103" t="str">
            <v>2611606 - Recife - PE</v>
          </cell>
          <cell r="N103">
            <v>13711.65</v>
          </cell>
        </row>
        <row r="104">
          <cell r="C104" t="str">
            <v>UPAE ESCADA - CG Nº 021/2022</v>
          </cell>
          <cell r="E104" t="str">
            <v>5.3 - Locação de Máquinas e Equipamentos</v>
          </cell>
          <cell r="F104" t="str">
            <v xml:space="preserve">26.081.685/0001-31 </v>
          </cell>
          <cell r="G104" t="str">
            <v>CG REFRIGERAÇÕES LTDA</v>
          </cell>
          <cell r="H104" t="str">
            <v>S</v>
          </cell>
          <cell r="I104" t="str">
            <v>S</v>
          </cell>
          <cell r="J104" t="str">
            <v>31232</v>
          </cell>
          <cell r="K104">
            <v>46085</v>
          </cell>
          <cell r="M104" t="str">
            <v>26 - Pernambuco</v>
          </cell>
          <cell r="N104">
            <v>320</v>
          </cell>
        </row>
        <row r="105">
          <cell r="C105" t="str">
            <v>UPAE ESCADA - CG Nº 021/2022</v>
          </cell>
          <cell r="E105" t="str">
            <v>5.16 - Serviços Médico-Hospitalares, Odotonlogia e Laboratoriais</v>
          </cell>
          <cell r="F105" t="str">
            <v>34.761.993/0001-36</v>
          </cell>
          <cell r="G105" t="str">
            <v>PIN SAUDE SERVICOS MEDICOS LTDA</v>
          </cell>
          <cell r="H105" t="str">
            <v>S</v>
          </cell>
          <cell r="I105" t="str">
            <v>S</v>
          </cell>
          <cell r="J105" t="str">
            <v>2600000000090</v>
          </cell>
          <cell r="K105">
            <v>46087</v>
          </cell>
          <cell r="L105" t="str">
            <v>26096001234761993000136260000000009026037831076500</v>
          </cell>
          <cell r="M105" t="str">
            <v>2609600 - Olinda - PE</v>
          </cell>
          <cell r="N105">
            <v>22825</v>
          </cell>
        </row>
        <row r="106">
          <cell r="C106" t="str">
            <v>UPAE ESCADA - CG Nº 021/2022</v>
          </cell>
          <cell r="E106" t="str">
            <v>5.10 - Detetização/Tratamento de Resíduos e Afins</v>
          </cell>
          <cell r="F106" t="str">
            <v>11.863.530/0001-80</v>
          </cell>
          <cell r="G106" t="str">
            <v>BRASCON GESTAO AMBIENTAL LTDA</v>
          </cell>
          <cell r="H106" t="str">
            <v>S</v>
          </cell>
          <cell r="I106" t="str">
            <v>S</v>
          </cell>
          <cell r="J106" t="str">
            <v>284685</v>
          </cell>
          <cell r="K106">
            <v>46084</v>
          </cell>
          <cell r="L106" t="str">
            <v>TYFFH5I8X</v>
          </cell>
          <cell r="M106" t="str">
            <v>2611309 - Pombos - PE</v>
          </cell>
          <cell r="N106">
            <v>82.03</v>
          </cell>
        </row>
        <row r="107">
          <cell r="C107" t="str">
            <v>UPAE ESCADA - CG Nº 021/2022</v>
          </cell>
          <cell r="E107" t="str">
            <v>5.99 - Outros Serviços de Terceiros Pessoa Jurídica</v>
          </cell>
          <cell r="F107" t="str">
            <v>27.534.506/0001-37</v>
          </cell>
          <cell r="G107" t="str">
            <v>FELLIPE R P DE OLIVEIRA TRATAMENTO DE AGUA</v>
          </cell>
          <cell r="H107" t="str">
            <v>S</v>
          </cell>
          <cell r="I107" t="str">
            <v>S</v>
          </cell>
          <cell r="J107" t="str">
            <v>173</v>
          </cell>
          <cell r="K107">
            <v>46084</v>
          </cell>
          <cell r="L107" t="str">
            <v>26116062227534506000137000000000017326030576943396</v>
          </cell>
          <cell r="M107" t="str">
            <v>26 - Pernambuco</v>
          </cell>
          <cell r="N107">
            <v>495</v>
          </cell>
        </row>
        <row r="108">
          <cell r="C108" t="str">
            <v>UPAE ESCADA - CG Nº 021/2022</v>
          </cell>
          <cell r="E108" t="str">
            <v>5.5 - Reparo e Manutenção de Máquinas e Equipamentos</v>
          </cell>
          <cell r="F108" t="str">
            <v>71.256.283/0001-85</v>
          </cell>
          <cell r="G108" t="str">
            <v>KONICA MINOLTA HEALTHCARE DO BRASIL INDUSTRIA DE EQUIPAMENTOS MEDICOS</v>
          </cell>
          <cell r="H108" t="str">
            <v>S</v>
          </cell>
          <cell r="I108" t="str">
            <v>S</v>
          </cell>
          <cell r="J108" t="str">
            <v>342</v>
          </cell>
          <cell r="K108">
            <v>46057</v>
          </cell>
          <cell r="L108" t="str">
            <v>NFS31448052271256283000185000000000034226020545868186</v>
          </cell>
          <cell r="M108" t="str">
            <v>26 - Pernambuco</v>
          </cell>
          <cell r="N108">
            <v>3921.11</v>
          </cell>
        </row>
        <row r="109">
          <cell r="C109" t="str">
            <v>UPAE ESCADA - CG Nº 021/2022</v>
          </cell>
          <cell r="E109" t="str">
            <v>5.5 - Reparo e Manutenção de Máquinas e Equipamentos</v>
          </cell>
          <cell r="F109" t="str">
            <v>07.146.768/0001-17</v>
          </cell>
          <cell r="G109" t="str">
            <v>SERV IMAGEM NORDESTE ASSISTENCIA TECNICA LTDA</v>
          </cell>
          <cell r="H109" t="str">
            <v>S</v>
          </cell>
          <cell r="I109" t="str">
            <v>S</v>
          </cell>
          <cell r="J109" t="str">
            <v>2600000000202</v>
          </cell>
          <cell r="K109">
            <v>46080</v>
          </cell>
          <cell r="L109" t="str">
            <v>26079011207146768000117260000000020226024725804954</v>
          </cell>
          <cell r="M109" t="str">
            <v>26 - Pernambuco</v>
          </cell>
          <cell r="N109">
            <v>4500</v>
          </cell>
        </row>
        <row r="110">
          <cell r="C110" t="str">
            <v>UPAE ESCADA - CG Nº 021/2022</v>
          </cell>
          <cell r="E110" t="str">
            <v>5.5 - Reparo e Manutenção de Máquinas e Equipamentos</v>
          </cell>
          <cell r="F110" t="str">
            <v>03.480.539/0001-83</v>
          </cell>
          <cell r="G110" t="str">
            <v>SL ENGENHARIA HOSPITALAR LTDA</v>
          </cell>
          <cell r="H110" t="str">
            <v>S</v>
          </cell>
          <cell r="I110" t="str">
            <v>S</v>
          </cell>
          <cell r="J110" t="str">
            <v>2600000000514</v>
          </cell>
          <cell r="K110">
            <v>46085</v>
          </cell>
          <cell r="L110" t="str">
            <v>26079011203480539000183260000000051426038329522813</v>
          </cell>
          <cell r="M110" t="str">
            <v>2607901 - Jaboatão dos Guararapes - PE</v>
          </cell>
          <cell r="N110">
            <v>3000</v>
          </cell>
        </row>
        <row r="111">
          <cell r="C111" t="str">
            <v>UPAE ESCADA - CG Nº 021/2022</v>
          </cell>
          <cell r="E111" t="str">
            <v>5.5 - Reparo e Manutenção de Máquinas e Equipamentos</v>
          </cell>
          <cell r="F111" t="str">
            <v>09.039.744/0026-42</v>
          </cell>
          <cell r="G111" t="str">
            <v>GERASTEP GERADORES ASSISTENCIA TECNICA E PECAS</v>
          </cell>
          <cell r="H111" t="str">
            <v>S</v>
          </cell>
          <cell r="I111" t="str">
            <v>S</v>
          </cell>
          <cell r="J111" t="str">
            <v>1970</v>
          </cell>
          <cell r="K111">
            <v>46056</v>
          </cell>
          <cell r="L111" t="str">
            <v>26116062240893042000113000000000197026021225791273</v>
          </cell>
          <cell r="M111" t="str">
            <v>26 - Pernambuco</v>
          </cell>
          <cell r="N111">
            <v>760</v>
          </cell>
        </row>
        <row r="112">
          <cell r="C112" t="str">
            <v>UPAE ESCADA - CG Nº 021/2022</v>
          </cell>
          <cell r="E112" t="str">
            <v>5.5 - Reparo e Manutenção de Máquinas e Equipamentos</v>
          </cell>
          <cell r="F112" t="str">
            <v>26.332.434/0001-82</v>
          </cell>
          <cell r="G112" t="str">
            <v>LOGICO PROJETOS CONSULTORIA E SERVICOS DE CLIMATIZACAO LTDA</v>
          </cell>
          <cell r="H112" t="str">
            <v>S</v>
          </cell>
          <cell r="I112" t="str">
            <v>S</v>
          </cell>
          <cell r="J112" t="str">
            <v>46</v>
          </cell>
          <cell r="K112">
            <v>46085</v>
          </cell>
          <cell r="L112" t="str">
            <v>16062226332434000182000000000004626039518875632</v>
          </cell>
          <cell r="M112" t="str">
            <v>2611606 - Recife - PE</v>
          </cell>
          <cell r="N112">
            <v>7200</v>
          </cell>
        </row>
        <row r="113">
          <cell r="C113" t="str">
            <v>UPAE ESCADA - CG Nº 021/2022</v>
          </cell>
          <cell r="E113" t="str">
            <v>5.5 - Reparo e Manutenção de Máquinas e Equipamentos</v>
          </cell>
          <cell r="F113" t="str">
            <v>27.117.678/0001-05</v>
          </cell>
          <cell r="G113" t="str">
            <v>ELETRONICA DO FUTURO LTDA</v>
          </cell>
          <cell r="H113" t="str">
            <v>S</v>
          </cell>
          <cell r="I113" t="str">
            <v>S</v>
          </cell>
          <cell r="J113" t="str">
            <v>51</v>
          </cell>
          <cell r="K113">
            <v>46054</v>
          </cell>
          <cell r="L113" t="str">
            <v>26116062227117678000105000000000005126024622935573</v>
          </cell>
          <cell r="M113" t="str">
            <v>2611606 - Recife - PE</v>
          </cell>
          <cell r="N113">
            <v>960</v>
          </cell>
        </row>
        <row r="114">
          <cell r="C114" t="str">
            <v>UPAE ESCADA - CG Nº 021/2022</v>
          </cell>
          <cell r="E114" t="str">
            <v>1.99 - Outras Despesas com Pessoal</v>
          </cell>
          <cell r="F114" t="str">
            <v>24.441.891/0001-80</v>
          </cell>
          <cell r="G114" t="str">
            <v xml:space="preserve">RODOVIÁRIA BORBOREMA </v>
          </cell>
          <cell r="H114" t="str">
            <v>S</v>
          </cell>
          <cell r="I114" t="str">
            <v>S</v>
          </cell>
          <cell r="J114" t="str">
            <v>0</v>
          </cell>
          <cell r="K114">
            <v>46055</v>
          </cell>
          <cell r="M114" t="str">
            <v>26 - Pernambuco</v>
          </cell>
          <cell r="N114">
            <v>3481</v>
          </cell>
        </row>
        <row r="115">
          <cell r="C115" t="str">
            <v>UPAE ESCADA - CG Nº 021/2022</v>
          </cell>
          <cell r="E115" t="str">
            <v>1.99 - Outras Despesas com Pessoal</v>
          </cell>
          <cell r="F115" t="str">
            <v>09.759.606/0002-60</v>
          </cell>
          <cell r="G115" t="str">
            <v>SIND DAS EMP DE TRANSP DE PASSAG DO EST</v>
          </cell>
          <cell r="H115" t="str">
            <v>S</v>
          </cell>
          <cell r="I115" t="str">
            <v>S</v>
          </cell>
          <cell r="J115" t="str">
            <v>0</v>
          </cell>
          <cell r="K115">
            <v>46055</v>
          </cell>
          <cell r="M115" t="str">
            <v>26 - Pernambuco</v>
          </cell>
          <cell r="N115">
            <v>257.83999999999997</v>
          </cell>
        </row>
        <row r="116">
          <cell r="C116" t="str">
            <v>UPAE ESCADA - CG Nº 021/2022</v>
          </cell>
          <cell r="E116" t="str">
            <v>1.99 - Outras Despesas com Pessoal</v>
          </cell>
          <cell r="F116" t="str">
            <v>33.608.308/0001-73</v>
          </cell>
          <cell r="G116" t="str">
            <v>MAG - MONGERAL SEGUROS E PREVIDENCIA - SEGURO DE VIDA</v>
          </cell>
          <cell r="H116" t="str">
            <v>S</v>
          </cell>
          <cell r="I116" t="str">
            <v>S</v>
          </cell>
          <cell r="J116">
            <v>28</v>
          </cell>
          <cell r="K116">
            <v>46101</v>
          </cell>
          <cell r="M116" t="str">
            <v>26 - Pernambuco</v>
          </cell>
          <cell r="N116">
            <v>165.05</v>
          </cell>
        </row>
        <row r="117">
          <cell r="C117" t="str">
            <v>UPAE ESCADA - CG Nº 021/2022</v>
          </cell>
          <cell r="E117" t="str">
            <v>5.10 - Detetização/Tratamento de Resíduos e Afins</v>
          </cell>
          <cell r="F117" t="str">
            <v>10.333.266/0001-00</v>
          </cell>
          <cell r="G117" t="str">
            <v>CARLOS ANTONIO DE OLIVEIRA MILET JUNIOR</v>
          </cell>
          <cell r="H117" t="str">
            <v>S</v>
          </cell>
          <cell r="I117" t="str">
            <v>S</v>
          </cell>
          <cell r="J117" t="str">
            <v>207</v>
          </cell>
          <cell r="K117">
            <v>46090</v>
          </cell>
          <cell r="L117" t="str">
            <v>26116062210333266000100000000000020726037226142747</v>
          </cell>
          <cell r="M117" t="str">
            <v>26 - Pernambuco</v>
          </cell>
          <cell r="N117">
            <v>360</v>
          </cell>
        </row>
        <row r="118">
          <cell r="C118" t="str">
            <v>UPAE ESCADA - CG Nº 021/2022</v>
          </cell>
          <cell r="E118" t="str">
            <v>5.3 - Locação de Máquinas e Equipamentos</v>
          </cell>
          <cell r="F118" t="str">
            <v>24.801.362/0001-40</v>
          </cell>
          <cell r="G118" t="str">
            <v>AMD TECNOLOGIA DA INFORMACAO E SISTEMAS - Bruno</v>
          </cell>
          <cell r="H118" t="str">
            <v>S</v>
          </cell>
          <cell r="I118" t="str">
            <v>S</v>
          </cell>
          <cell r="J118" t="str">
            <v>2421</v>
          </cell>
          <cell r="K118">
            <v>46082</v>
          </cell>
          <cell r="M118" t="str">
            <v>26 - Pernambuco</v>
          </cell>
          <cell r="N118">
            <v>11767</v>
          </cell>
        </row>
        <row r="119">
          <cell r="C119" t="str">
            <v>UPAE ESCADA - CG Nº 021/2022</v>
          </cell>
          <cell r="E119" t="str">
            <v>1.99 - Outras Despesas com Pessoal</v>
          </cell>
          <cell r="F119" t="str">
            <v>04.740.876/0001-25</v>
          </cell>
          <cell r="G119" t="str">
            <v>ALELO INSTITUIÇÃO DE PAGAMENTO AS</v>
          </cell>
          <cell r="H119" t="str">
            <v>S</v>
          </cell>
          <cell r="I119" t="str">
            <v>S</v>
          </cell>
          <cell r="J119" t="str">
            <v>0</v>
          </cell>
          <cell r="K119">
            <v>46051</v>
          </cell>
          <cell r="M119" t="str">
            <v>26 - Pernambuco</v>
          </cell>
          <cell r="N119">
            <v>18828.59</v>
          </cell>
        </row>
        <row r="120">
          <cell r="C120" t="str">
            <v>UPAE ESCADA - CG Nº 021/2022</v>
          </cell>
          <cell r="E120" t="str">
            <v>5.1 - Locação de Equipamentos Médicos-Hospitalares</v>
          </cell>
          <cell r="F120" t="str">
            <v>54.884.440/0001-88</v>
          </cell>
          <cell r="G120" t="str">
            <v>VALMIG COMERCIO E ASSESSORIA TECNICA DE EQUIPAMENTOS LTDA</v>
          </cell>
          <cell r="H120" t="str">
            <v>S</v>
          </cell>
          <cell r="I120" t="str">
            <v>S</v>
          </cell>
          <cell r="J120" t="str">
            <v>12285</v>
          </cell>
          <cell r="K120">
            <v>46084</v>
          </cell>
          <cell r="M120" t="str">
            <v>2611606 - Recife - PE</v>
          </cell>
          <cell r="N120">
            <v>2300</v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D649" zoomScale="90" zoomScaleNormal="90" workbookViewId="0">
      <selection activeCell="D652" sqref="D652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9039744002642</v>
      </c>
      <c r="B2" s="4" t="str">
        <f>'[1]TCE - ANEXO IV - Preencher'!C11</f>
        <v>UPAE ESCADA - CG Nº 021/2022</v>
      </c>
      <c r="C2" s="4" t="str">
        <f>'[1]TCE - ANEXO IV - Preencher'!E11</f>
        <v>3.12 - Material Hospitalar</v>
      </c>
      <c r="D2" s="3" t="str">
        <f>'[1]TCE - ANEXO IV - Preencher'!F11</f>
        <v>39.500.546/0001-47</v>
      </c>
      <c r="E2" s="5" t="str">
        <f>'[1]TCE - ANEXO IV - Preencher'!G11</f>
        <v>REC DISTRIBUIDORA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000004154</v>
      </c>
      <c r="I2" s="6" t="str">
        <f>IF('[1]TCE - ANEXO IV - Preencher'!K11="","",'[1]TCE - ANEXO IV - Preencher'!K11)</f>
        <v>03/02/2026</v>
      </c>
      <c r="J2" s="5" t="str">
        <f>'[1]TCE - ANEXO IV - Preencher'!L11</f>
        <v>26260239500546000147550010000041541955337977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56</v>
      </c>
    </row>
    <row r="3" spans="1:12" s="8" customFormat="1" ht="19.5" customHeight="1" x14ac:dyDescent="0.25">
      <c r="A3" s="3">
        <f>IFERROR(VLOOKUP(B3,'[1]DADOS (OCULTAR)'!$Q$3:$S$136,3,0),"")</f>
        <v>9039744002642</v>
      </c>
      <c r="B3" s="4" t="str">
        <f>'[1]TCE - ANEXO IV - Preencher'!C12</f>
        <v>UPAE ESCADA - CG Nº 021/2022</v>
      </c>
      <c r="C3" s="4" t="str">
        <f>'[1]TCE - ANEXO IV - Preencher'!E12</f>
        <v>3.12 - Material Hospitalar</v>
      </c>
      <c r="D3" s="3" t="str">
        <f>'[1]TCE - ANEXO IV - Preencher'!F12</f>
        <v>10.779.833/0001-56</v>
      </c>
      <c r="E3" s="5" t="str">
        <f>'[1]TCE - ANEXO IV - Preencher'!G12</f>
        <v>MEDICAL MERCANTIL DE APAR MEDICA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000664253</v>
      </c>
      <c r="I3" s="6" t="str">
        <f>IF('[1]TCE - ANEXO IV - Preencher'!K12="","",'[1]TCE - ANEXO IV - Preencher'!K12)</f>
        <v>30/01/2026</v>
      </c>
      <c r="J3" s="5" t="str">
        <f>'[1]TCE - ANEXO IV - Preencher'!L12</f>
        <v>26260110779833000156550010006642531666279005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308</v>
      </c>
    </row>
    <row r="4" spans="1:12" s="8" customFormat="1" ht="19.5" customHeight="1" x14ac:dyDescent="0.25">
      <c r="A4" s="3">
        <f>IFERROR(VLOOKUP(B4,'[1]DADOS (OCULTAR)'!$Q$3:$S$136,3,0),"")</f>
        <v>9039744002642</v>
      </c>
      <c r="B4" s="4" t="str">
        <f>'[1]TCE - ANEXO IV - Preencher'!C13</f>
        <v>UPAE ESCADA - CG Nº 021/2022</v>
      </c>
      <c r="C4" s="4" t="str">
        <f>'[1]TCE - ANEXO IV - Preencher'!E13</f>
        <v>3.12 - Material Hospitalar</v>
      </c>
      <c r="D4" s="3" t="str">
        <f>'[1]TCE - ANEXO IV - Preencher'!F13</f>
        <v>10.779.833/0001-56</v>
      </c>
      <c r="E4" s="5" t="str">
        <f>'[1]TCE - ANEXO IV - Preencher'!G13</f>
        <v>MEDICAL MERCANTIL DE APAR MEDICA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000665845</v>
      </c>
      <c r="I4" s="6" t="str">
        <f>IF('[1]TCE - ANEXO IV - Preencher'!K13="","",'[1]TCE - ANEXO IV - Preencher'!K13)</f>
        <v>20/02/2026</v>
      </c>
      <c r="J4" s="5" t="str">
        <f>'[1]TCE - ANEXO IV - Preencher'!L13</f>
        <v>26260210779833000156550010006658451667871004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6708</v>
      </c>
    </row>
    <row r="5" spans="1:12" s="8" customFormat="1" ht="19.5" customHeight="1" x14ac:dyDescent="0.25">
      <c r="A5" s="3">
        <f>IFERROR(VLOOKUP(B5,'[1]DADOS (OCULTAR)'!$Q$3:$S$136,3,0),"")</f>
        <v>9039744002642</v>
      </c>
      <c r="B5" s="4" t="str">
        <f>'[1]TCE - ANEXO IV - Preencher'!C14</f>
        <v>UPAE ESCADA - CG Nº 021/2022</v>
      </c>
      <c r="C5" s="4" t="str">
        <f>'[1]TCE - ANEXO IV - Preencher'!E14</f>
        <v>3.12 - Material Hospitalar</v>
      </c>
      <c r="D5" s="3" t="str">
        <f>'[1]TCE - ANEXO IV - Preencher'!F14</f>
        <v>48.832.623/0001-57</v>
      </c>
      <c r="E5" s="5" t="str">
        <f>'[1]TCE - ANEXO IV - Preencher'!G14</f>
        <v>MEDCORP SOCIEDADE UNIPESSOAL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000844</v>
      </c>
      <c r="I5" s="6" t="str">
        <f>IF('[1]TCE - ANEXO IV - Preencher'!K14="","",'[1]TCE - ANEXO IV - Preencher'!K14)</f>
        <v>11/02/2026</v>
      </c>
      <c r="J5" s="5" t="str">
        <f>'[1]TCE - ANEXO IV - Preencher'!L14</f>
        <v>26260248832623000157550010000008441250622135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360</v>
      </c>
    </row>
    <row r="6" spans="1:12" s="8" customFormat="1" ht="19.5" customHeight="1" x14ac:dyDescent="0.25">
      <c r="A6" s="3">
        <f>IFERROR(VLOOKUP(B6,'[1]DADOS (OCULTAR)'!$Q$3:$S$136,3,0),"")</f>
        <v>9039744002642</v>
      </c>
      <c r="B6" s="4" t="str">
        <f>'[1]TCE - ANEXO IV - Preencher'!C15</f>
        <v>UPAE ESCADA - CG Nº 021/2022</v>
      </c>
      <c r="C6" s="4" t="str">
        <f>'[1]TCE - ANEXO IV - Preencher'!E15</f>
        <v>3.12 - Material Hospitalar</v>
      </c>
      <c r="D6" s="3" t="str">
        <f>'[1]TCE - ANEXO IV - Preencher'!F15</f>
        <v>61.418.042/0001-31</v>
      </c>
      <c r="E6" s="5" t="str">
        <f>'[1]TCE - ANEXO IV - Preencher'!G15</f>
        <v>CIRURGICA FERNANDES COM DE MAT CIRUR E HOSP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1952034</v>
      </c>
      <c r="I6" s="6" t="str">
        <f>IF('[1]TCE - ANEXO IV - Preencher'!K15="","",'[1]TCE - ANEXO IV - Preencher'!K15)</f>
        <v>27/01/2026</v>
      </c>
      <c r="J6" s="5" t="str">
        <f>'[1]TCE - ANEXO IV - Preencher'!L15</f>
        <v>35260161418042000131550040019520341925349298</v>
      </c>
      <c r="K6" s="5" t="str">
        <f>IF(F6="B",LEFT('[1]TCE - ANEXO IV - Preencher'!M15,2),IF(F6="S",LEFT('[1]TCE - ANEXO IV - Preencher'!M15,7),IF('[1]TCE - ANEXO IV - Preencher'!H15="","")))</f>
        <v>35</v>
      </c>
      <c r="L6" s="7">
        <f>'[1]TCE - ANEXO IV - Preencher'!N15</f>
        <v>3415.61</v>
      </c>
    </row>
    <row r="7" spans="1:12" s="8" customFormat="1" ht="19.5" customHeight="1" x14ac:dyDescent="0.25">
      <c r="A7" s="3">
        <f>IFERROR(VLOOKUP(B7,'[1]DADOS (OCULTAR)'!$Q$3:$S$136,3,0),"")</f>
        <v>9039744002642</v>
      </c>
      <c r="B7" s="4" t="str">
        <f>'[1]TCE - ANEXO IV - Preencher'!C16</f>
        <v>UPAE ESCADA - CG Nº 021/2022</v>
      </c>
      <c r="C7" s="4" t="str">
        <f>'[1]TCE - ANEXO IV - Preencher'!E16</f>
        <v>3.4 - Material Farmacológico</v>
      </c>
      <c r="D7" s="3" t="str">
        <f>'[1]TCE - ANEXO IV - Preencher'!F16</f>
        <v>67.729.178/0006-53</v>
      </c>
      <c r="E7" s="5" t="str">
        <f>'[1]TCE - ANEXO IV - Preencher'!G16</f>
        <v>COMERCIAL CIRURGICA RIOCLARENSE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0123204</v>
      </c>
      <c r="I7" s="6" t="str">
        <f>IF('[1]TCE - ANEXO IV - Preencher'!K16="","",'[1]TCE - ANEXO IV - Preencher'!K16)</f>
        <v>09/01/2026</v>
      </c>
      <c r="J7" s="5" t="str">
        <f>'[1]TCE - ANEXO IV - Preencher'!L16</f>
        <v>26260167729178000653550010001232041857588716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535.5</v>
      </c>
    </row>
    <row r="8" spans="1:12" s="8" customFormat="1" ht="19.5" customHeight="1" x14ac:dyDescent="0.25">
      <c r="A8" s="3">
        <f>IFERROR(VLOOKUP(B8,'[1]DADOS (OCULTAR)'!$Q$3:$S$136,3,0),"")</f>
        <v>9039744002642</v>
      </c>
      <c r="B8" s="4" t="str">
        <f>'[1]TCE - ANEXO IV - Preencher'!C17</f>
        <v>UPAE ESCADA - CG Nº 021/2022</v>
      </c>
      <c r="C8" s="4" t="str">
        <f>'[1]TCE - ANEXO IV - Preencher'!E17</f>
        <v>3.4 - Material Farmacológico</v>
      </c>
      <c r="D8" s="3" t="str">
        <f>'[1]TCE - ANEXO IV - Preencher'!F17</f>
        <v>11.012.952/0001-41</v>
      </c>
      <c r="E8" s="5" t="str">
        <f>'[1]TCE - ANEXO IV - Preencher'!G17</f>
        <v>DROGARIA QUATRO CANTOS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141614</v>
      </c>
      <c r="I8" s="6" t="str">
        <f>IF('[1]TCE - ANEXO IV - Preencher'!K17="","",'[1]TCE - ANEXO IV - Preencher'!K17)</f>
        <v>21/01/2026</v>
      </c>
      <c r="J8" s="5" t="str">
        <f>'[1]TCE - ANEXO IV - Preencher'!L17</f>
        <v>26260111012952000141550010001416141141973516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105</v>
      </c>
    </row>
    <row r="9" spans="1:12" s="8" customFormat="1" ht="19.5" customHeight="1" x14ac:dyDescent="0.25">
      <c r="A9" s="3">
        <f>IFERROR(VLOOKUP(B9,'[1]DADOS (OCULTAR)'!$Q$3:$S$136,3,0),"")</f>
        <v>9039744002642</v>
      </c>
      <c r="B9" s="4" t="str">
        <f>'[1]TCE - ANEXO IV - Preencher'!C18</f>
        <v>UPAE ESCADA - CG Nº 021/2022</v>
      </c>
      <c r="C9" s="4" t="str">
        <f>'[1]TCE - ANEXO IV - Preencher'!E18</f>
        <v>3.4 - Material Farmacológico</v>
      </c>
      <c r="D9" s="3" t="str">
        <f>'[1]TCE - ANEXO IV - Preencher'!F18</f>
        <v>49.351.786/0011-52</v>
      </c>
      <c r="E9" s="5" t="str">
        <f>'[1]TCE - ANEXO IV - Preencher'!G18</f>
        <v>BAXTER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617861</v>
      </c>
      <c r="I9" s="6" t="str">
        <f>IF('[1]TCE - ANEXO IV - Preencher'!K18="","",'[1]TCE - ANEXO IV - Preencher'!K18)</f>
        <v>13/01/2026</v>
      </c>
      <c r="J9" s="5" t="str">
        <f>'[1]TCE - ANEXO IV - Preencher'!L18</f>
        <v>35260149351786001152550060006178611001123832</v>
      </c>
      <c r="K9" s="5" t="str">
        <f>IF(F9="B",LEFT('[1]TCE - ANEXO IV - Preencher'!M18,2),IF(F9="S",LEFT('[1]TCE - ANEXO IV - Preencher'!M18,7),IF('[1]TCE - ANEXO IV - Preencher'!H18="","")))</f>
        <v>35</v>
      </c>
      <c r="L9" s="7">
        <f>'[1]TCE - ANEXO IV - Preencher'!N18</f>
        <v>331.8</v>
      </c>
    </row>
    <row r="10" spans="1:12" s="8" customFormat="1" ht="19.5" customHeight="1" x14ac:dyDescent="0.25">
      <c r="A10" s="3">
        <f>IFERROR(VLOOKUP(B10,'[1]DADOS (OCULTAR)'!$Q$3:$S$136,3,0),"")</f>
        <v>9039744002642</v>
      </c>
      <c r="B10" s="4" t="str">
        <f>'[1]TCE - ANEXO IV - Preencher'!C19</f>
        <v>UPAE ESCADA - CG Nº 021/2022</v>
      </c>
      <c r="C10" s="4" t="str">
        <f>'[1]TCE - ANEXO IV - Preencher'!E19</f>
        <v>3.2 - Gás e Outros Materiais Engarrafados</v>
      </c>
      <c r="D10" s="3" t="str">
        <f>'[1]TCE - ANEXO IV - Preencher'!F19</f>
        <v>00.331.788/0024-05</v>
      </c>
      <c r="E10" s="5" t="str">
        <f>'[1]TCE - ANEXO IV - Preencher'!G19</f>
        <v>AIR LIQUIDE BRASIL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000192551</v>
      </c>
      <c r="I10" s="6" t="str">
        <f>IF('[1]TCE - ANEXO IV - Preencher'!K19="","",'[1]TCE - ANEXO IV - Preencher'!K19)</f>
        <v>24/02/2026</v>
      </c>
      <c r="J10" s="5" t="str">
        <f>'[1]TCE - ANEXO IV - Preencher'!L19</f>
        <v>26260200331788002405552000001925511727852765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255</v>
      </c>
    </row>
    <row r="11" spans="1:12" s="8" customFormat="1" ht="19.5" customHeight="1" x14ac:dyDescent="0.25">
      <c r="A11" s="3">
        <f>IFERROR(VLOOKUP(B11,'[1]DADOS (OCULTAR)'!$Q$3:$S$136,3,0),"")</f>
        <v>9039744002642</v>
      </c>
      <c r="B11" s="4" t="str">
        <f>'[1]TCE - ANEXO IV - Preencher'!C20</f>
        <v>UPAE ESCADA - CG Nº 021/2022</v>
      </c>
      <c r="C11" s="4" t="str">
        <f>'[1]TCE - ANEXO IV - Preencher'!E20</f>
        <v>3.7 - Material de Limpeza e Produtos de Hgienização</v>
      </c>
      <c r="D11" s="3" t="str">
        <f>'[1]TCE - ANEXO IV - Preencher'!F20</f>
        <v>04.004.741/0001-00</v>
      </c>
      <c r="E11" s="5" t="str">
        <f>'[1]TCE - ANEXO IV - Preencher'!G20</f>
        <v>NORLUX LTDA-ME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000012836</v>
      </c>
      <c r="I11" s="6" t="str">
        <f>IF('[1]TCE - ANEXO IV - Preencher'!K20="","",'[1]TCE - ANEXO IV - Preencher'!K20)</f>
        <v>29/01/2026</v>
      </c>
      <c r="J11" s="5" t="str">
        <f>'[1]TCE - ANEXO IV - Preencher'!L20</f>
        <v>26260104004741000100550010000128361000099670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547.70000000000005</v>
      </c>
    </row>
    <row r="12" spans="1:12" s="8" customFormat="1" ht="19.5" customHeight="1" x14ac:dyDescent="0.25">
      <c r="A12" s="3">
        <f>IFERROR(VLOOKUP(B12,'[1]DADOS (OCULTAR)'!$Q$3:$S$136,3,0),"")</f>
        <v>9039744002642</v>
      </c>
      <c r="B12" s="4" t="str">
        <f>'[1]TCE - ANEXO IV - Preencher'!C21</f>
        <v>UPAE ESCADA - CG Nº 021/2022</v>
      </c>
      <c r="C12" s="4" t="str">
        <f>'[1]TCE - ANEXO IV - Preencher'!E21</f>
        <v>3.7 - Material de Limpeza e Produtos de Hgienização</v>
      </c>
      <c r="D12" s="3" t="str">
        <f>'[1]TCE - ANEXO IV - Preencher'!F21</f>
        <v>48.583.460/0001-16</v>
      </c>
      <c r="E12" s="5" t="str">
        <f>'[1]TCE - ANEXO IV - Preencher'!G21</f>
        <v>OMEGA DISTRIBUIDORA &amp; CONSULTORIA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001492</v>
      </c>
      <c r="I12" s="6" t="str">
        <f>IF('[1]TCE - ANEXO IV - Preencher'!K21="","",'[1]TCE - ANEXO IV - Preencher'!K21)</f>
        <v>30/01/2026</v>
      </c>
      <c r="J12" s="5" t="str">
        <f>'[1]TCE - ANEXO IV - Preencher'!L21</f>
        <v>26260148583460000116550010000014921249849419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942</v>
      </c>
    </row>
    <row r="13" spans="1:12" s="8" customFormat="1" ht="19.5" customHeight="1" x14ac:dyDescent="0.25">
      <c r="A13" s="3">
        <f>IFERROR(VLOOKUP(B13,'[1]DADOS (OCULTAR)'!$Q$3:$S$136,3,0),"")</f>
        <v>9039744002642</v>
      </c>
      <c r="B13" s="4" t="str">
        <f>'[1]TCE - ANEXO IV - Preencher'!C22</f>
        <v>UPAE ESCADA - CG Nº 021/2022</v>
      </c>
      <c r="C13" s="4" t="str">
        <f>'[1]TCE - ANEXO IV - Preencher'!E22</f>
        <v>3.7 - Material de Limpeza e Produtos de Hgienização</v>
      </c>
      <c r="D13" s="3" t="str">
        <f>'[1]TCE - ANEXO IV - Preencher'!F22</f>
        <v>22.006.201/0001-39</v>
      </c>
      <c r="E13" s="5" t="str">
        <f>'[1]TCE - ANEXO IV - Preencher'!G22</f>
        <v>FORTPEL COMERCIO DE DESCARTAVEIS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363702</v>
      </c>
      <c r="I13" s="6" t="str">
        <f>IF('[1]TCE - ANEXO IV - Preencher'!K22="","",'[1]TCE - ANEXO IV - Preencher'!K22)</f>
        <v>27/01/2026</v>
      </c>
      <c r="J13" s="5" t="str">
        <f>'[1]TCE - ANEXO IV - Preencher'!L22</f>
        <v>26260122006201000139550000003637021103637026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250</v>
      </c>
    </row>
    <row r="14" spans="1:12" s="8" customFormat="1" ht="19.5" customHeight="1" x14ac:dyDescent="0.25">
      <c r="A14" s="3">
        <f>IFERROR(VLOOKUP(B14,'[1]DADOS (OCULTAR)'!$Q$3:$S$136,3,0),"")</f>
        <v>9039744002642</v>
      </c>
      <c r="B14" s="4" t="str">
        <f>'[1]TCE - ANEXO IV - Preencher'!C23</f>
        <v>UPAE ESCADA - CG Nº 021/2022</v>
      </c>
      <c r="C14" s="4" t="str">
        <f>'[1]TCE - ANEXO IV - Preencher'!E23</f>
        <v>3.7 - Material de Limpeza e Produtos de Hgienização</v>
      </c>
      <c r="D14" s="3" t="str">
        <f>'[1]TCE - ANEXO IV - Preencher'!F23</f>
        <v>22.006.201/0001-39</v>
      </c>
      <c r="E14" s="5" t="str">
        <f>'[1]TCE - ANEXO IV - Preencher'!G23</f>
        <v>FORTPEL COMERCIO DE DESCARTAVEIS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363702</v>
      </c>
      <c r="I14" s="6" t="str">
        <f>IF('[1]TCE - ANEXO IV - Preencher'!K23="","",'[1]TCE - ANEXO IV - Preencher'!K23)</f>
        <v>27/01/2026</v>
      </c>
      <c r="J14" s="5" t="str">
        <f>'[1]TCE - ANEXO IV - Preencher'!L23</f>
        <v>26260122006201000139550000003637021103637026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69</v>
      </c>
    </row>
    <row r="15" spans="1:12" s="8" customFormat="1" ht="19.5" customHeight="1" x14ac:dyDescent="0.25">
      <c r="A15" s="3">
        <f>IFERROR(VLOOKUP(B15,'[1]DADOS (OCULTAR)'!$Q$3:$S$136,3,0),"")</f>
        <v>9039744002642</v>
      </c>
      <c r="B15" s="4" t="str">
        <f>'[1]TCE - ANEXO IV - Preencher'!C24</f>
        <v>UPAE ESCADA - CG Nº 021/2022</v>
      </c>
      <c r="C15" s="4" t="str">
        <f>'[1]TCE - ANEXO IV - Preencher'!E24</f>
        <v>3.14 - Alimentação Preparada</v>
      </c>
      <c r="D15" s="3" t="str">
        <f>'[1]TCE - ANEXO IV - Preencher'!F24</f>
        <v>24.425.720/0001-67</v>
      </c>
      <c r="E15" s="5" t="str">
        <f>'[1]TCE - ANEXO IV - Preencher'!G24</f>
        <v>ORIGINAL SUPRIMENTOS E EQUIPAMENTOS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010302</v>
      </c>
      <c r="I15" s="6" t="str">
        <f>IF('[1]TCE - ANEXO IV - Preencher'!K24="","",'[1]TCE - ANEXO IV - Preencher'!K24)</f>
        <v>29/01/2026</v>
      </c>
      <c r="J15" s="5" t="str">
        <f>'[1]TCE - ANEXO IV - Preencher'!L24</f>
        <v>26260124425720000167550010000103021630110260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30.8</v>
      </c>
    </row>
    <row r="16" spans="1:12" s="8" customFormat="1" ht="19.5" customHeight="1" x14ac:dyDescent="0.25">
      <c r="A16" s="3">
        <f>IFERROR(VLOOKUP(B16,'[1]DADOS (OCULTAR)'!$Q$3:$S$136,3,0),"")</f>
        <v>9039744002642</v>
      </c>
      <c r="B16" s="4" t="str">
        <f>'[1]TCE - ANEXO IV - Preencher'!C25</f>
        <v>UPAE ESCADA - CG Nº 021/2022</v>
      </c>
      <c r="C16" s="4" t="str">
        <f>'[1]TCE - ANEXO IV - Preencher'!E25</f>
        <v>3.14 - Alimentação Preparada</v>
      </c>
      <c r="D16" s="3" t="str">
        <f>'[1]TCE - ANEXO IV - Preencher'!F25</f>
        <v>22.006.201/0001-39</v>
      </c>
      <c r="E16" s="5" t="str">
        <f>'[1]TCE - ANEXO IV - Preencher'!G25</f>
        <v>FORTPEL COMERCIO DE DESCARTAVEIS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363702</v>
      </c>
      <c r="I16" s="6" t="str">
        <f>IF('[1]TCE - ANEXO IV - Preencher'!K25="","",'[1]TCE - ANEXO IV - Preencher'!K25)</f>
        <v>27/01/2026</v>
      </c>
      <c r="J16" s="5" t="str">
        <f>'[1]TCE - ANEXO IV - Preencher'!L25</f>
        <v>26260122006201000139550000003637021103637026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27.9</v>
      </c>
    </row>
    <row r="17" spans="1:12" s="8" customFormat="1" ht="19.5" customHeight="1" x14ac:dyDescent="0.25">
      <c r="A17" s="3">
        <f>IFERROR(VLOOKUP(B17,'[1]DADOS (OCULTAR)'!$Q$3:$S$136,3,0),"")</f>
        <v>9039744002642</v>
      </c>
      <c r="B17" s="4" t="str">
        <f>'[1]TCE - ANEXO IV - Preencher'!C26</f>
        <v>UPAE ESCADA - CG Nº 021/2022</v>
      </c>
      <c r="C17" s="4" t="str">
        <f>'[1]TCE - ANEXO IV - Preencher'!E26</f>
        <v>3.12 - Material Hospitalar</v>
      </c>
      <c r="D17" s="3" t="str">
        <f>'[1]TCE - ANEXO IV - Preencher'!F26</f>
        <v>11.449.180/0001-00</v>
      </c>
      <c r="E17" s="5" t="str">
        <f>'[1]TCE - ANEXO IV - Preencher'!G26</f>
        <v>DPROSMED DISTRIB. DE PRODUTOS MEDICOS HOSPITALARES EIRELI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00031638</v>
      </c>
      <c r="I17" s="6" t="str">
        <f>IF('[1]TCE - ANEXO IV - Preencher'!K26="","",'[1]TCE - ANEXO IV - Preencher'!K26)</f>
        <v>24/02/2026</v>
      </c>
      <c r="J17" s="5" t="str">
        <f>'[1]TCE - ANEXO IV - Preencher'!L26</f>
        <v>26260211449180000290550010000316381000748024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318.8</v>
      </c>
    </row>
    <row r="18" spans="1:12" s="8" customFormat="1" ht="19.5" customHeight="1" x14ac:dyDescent="0.25">
      <c r="A18" s="3">
        <f>IFERROR(VLOOKUP(B18,'[1]DADOS (OCULTAR)'!$Q$3:$S$136,3,0),"")</f>
        <v>9039744002642</v>
      </c>
      <c r="B18" s="4" t="str">
        <f>'[1]TCE - ANEXO IV - Preencher'!C27</f>
        <v>UPAE ESCADA - CG Nº 021/2022</v>
      </c>
      <c r="C18" s="4" t="str">
        <f>'[1]TCE - ANEXO IV - Preencher'!E27</f>
        <v>3.6 - Material de Expediente</v>
      </c>
      <c r="D18" s="3" t="str">
        <f>'[1]TCE - ANEXO IV - Preencher'!F27</f>
        <v>24.425.720/0001-67</v>
      </c>
      <c r="E18" s="5" t="str">
        <f>'[1]TCE - ANEXO IV - Preencher'!G27</f>
        <v>ORIGINAL SUPRIMENTOS E EQUIPAMENTOS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010302</v>
      </c>
      <c r="I18" s="6" t="str">
        <f>IF('[1]TCE - ANEXO IV - Preencher'!K27="","",'[1]TCE - ANEXO IV - Preencher'!K27)</f>
        <v>29/01/2026</v>
      </c>
      <c r="J18" s="5" t="str">
        <f>'[1]TCE - ANEXO IV - Preencher'!L27</f>
        <v>26260124425720000167550010000103021630110260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278</v>
      </c>
    </row>
    <row r="19" spans="1:12" s="8" customFormat="1" ht="19.5" customHeight="1" x14ac:dyDescent="0.25">
      <c r="A19" s="3">
        <f>IFERROR(VLOOKUP(B19,'[1]DADOS (OCULTAR)'!$Q$3:$S$136,3,0),"")</f>
        <v>9039744002642</v>
      </c>
      <c r="B19" s="4" t="str">
        <f>'[1]TCE - ANEXO IV - Preencher'!C28</f>
        <v>UPAE ESCADA - CG Nº 021/2022</v>
      </c>
      <c r="C19" s="4" t="str">
        <f>'[1]TCE - ANEXO IV - Preencher'!E28</f>
        <v>3.6 - Material de Expediente</v>
      </c>
      <c r="D19" s="3" t="str">
        <f>'[1]TCE - ANEXO IV - Preencher'!F28</f>
        <v>46.027.222/0001-07</v>
      </c>
      <c r="E19" s="5" t="str">
        <f>'[1]TCE - ANEXO IV - Preencher'!G28</f>
        <v>REGINALDO DE OLIVEIRA SILVA 04943436480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120</v>
      </c>
      <c r="I19" s="6" t="str">
        <f>IF('[1]TCE - ANEXO IV - Preencher'!K28="","",'[1]TCE - ANEXO IV - Preencher'!K28)</f>
        <v>24/02/2026</v>
      </c>
      <c r="J19" s="5" t="str">
        <f>'[1]TCE - ANEXO IV - Preencher'!L28</f>
        <v>26107072246027222000107000000000012026020188385112</v>
      </c>
      <c r="K19" s="5" t="str">
        <f>IF(F19="B",LEFT('[1]TCE - ANEXO IV - Preencher'!M28,2),IF(F19="S",LEFT('[1]TCE - ANEXO IV - Preencher'!M28,7),IF('[1]TCE - ANEXO IV - Preencher'!H28="","")))</f>
        <v>26 - Pe</v>
      </c>
      <c r="L19" s="7">
        <f>'[1]TCE - ANEXO IV - Preencher'!N28</f>
        <v>575</v>
      </c>
    </row>
    <row r="20" spans="1:12" s="8" customFormat="1" ht="19.5" customHeight="1" x14ac:dyDescent="0.25">
      <c r="A20" s="3">
        <f>IFERROR(VLOOKUP(B20,'[1]DADOS (OCULTAR)'!$Q$3:$S$136,3,0),"")</f>
        <v>9039744002642</v>
      </c>
      <c r="B20" s="4" t="str">
        <f>'[1]TCE - ANEXO IV - Preencher'!C29</f>
        <v>UPAE ESCADA - CG Nº 021/2022</v>
      </c>
      <c r="C20" s="4" t="str">
        <f>'[1]TCE - ANEXO IV - Preencher'!E29</f>
        <v>3.6 - Material de Expediente</v>
      </c>
      <c r="D20" s="3" t="str">
        <f>'[1]TCE - ANEXO IV - Preencher'!F29</f>
        <v>18.162.706/0001-15</v>
      </c>
      <c r="E20" s="5" t="str">
        <f>'[1]TCE - ANEXO IV - Preencher'!G29</f>
        <v>QUIMY LIFE SOLUCOES HIGIENE LIMPEZA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53647</v>
      </c>
      <c r="I20" s="6" t="str">
        <f>IF('[1]TCE - ANEXO IV - Preencher'!K29="","",'[1]TCE - ANEXO IV - Preencher'!K29)</f>
        <v>22/01/2026</v>
      </c>
      <c r="J20" s="5" t="str">
        <f>'[1]TCE - ANEXO IV - Preencher'!L29</f>
        <v>26260118162706000115550010000536471410659299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228.4</v>
      </c>
    </row>
    <row r="21" spans="1:12" s="8" customFormat="1" ht="19.5" customHeight="1" x14ac:dyDescent="0.25">
      <c r="A21" s="3">
        <f>IFERROR(VLOOKUP(B21,'[1]DADOS (OCULTAR)'!$Q$3:$S$136,3,0),"")</f>
        <v>9039744002642</v>
      </c>
      <c r="B21" s="4" t="str">
        <f>'[1]TCE - ANEXO IV - Preencher'!C30</f>
        <v>UPAE ESCADA - CG Nº 021/2022</v>
      </c>
      <c r="C21" s="4" t="str">
        <f>'[1]TCE - ANEXO IV - Preencher'!E30</f>
        <v>3.6 - Material de Expediente</v>
      </c>
      <c r="D21" s="3" t="str">
        <f>'[1]TCE - ANEXO IV - Preencher'!F30</f>
        <v>03.243.617/0001-26</v>
      </c>
      <c r="E21" s="5" t="str">
        <f>'[1]TCE - ANEXO IV - Preencher'!G30</f>
        <v>ORGANIZACAO NACIONAL DE ACREDITACAO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8640</v>
      </c>
      <c r="I21" s="6" t="str">
        <f>IF('[1]TCE - ANEXO IV - Preencher'!K30="","",'[1]TCE - ANEXO IV - Preencher'!K30)</f>
        <v>23/01/2026</v>
      </c>
      <c r="J21" s="5" t="str">
        <f>'[1]TCE - ANEXO IV - Preencher'!L30</f>
        <v>35260103243617000126550010000086401784468668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533.67999999999995</v>
      </c>
    </row>
    <row r="22" spans="1:12" s="8" customFormat="1" ht="19.5" customHeight="1" x14ac:dyDescent="0.25">
      <c r="A22" s="3">
        <f>IFERROR(VLOOKUP(B22,'[1]DADOS (OCULTAR)'!$Q$3:$S$136,3,0),"")</f>
        <v>9039744002642</v>
      </c>
      <c r="B22" s="4" t="str">
        <f>'[1]TCE - ANEXO IV - Preencher'!C31</f>
        <v>UPAE ESCADA - CG Nº 021/2022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51.413.651/0001-44</v>
      </c>
      <c r="E22" s="5" t="str">
        <f>'[1]TCE - ANEXO IV - Preencher'!G31</f>
        <v>PROSPEQTUS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000001635</v>
      </c>
      <c r="I22" s="6" t="str">
        <f>IF('[1]TCE - ANEXO IV - Preencher'!K31="","",'[1]TCE - ANEXO IV - Preencher'!K31)</f>
        <v>30/01/2026</v>
      </c>
      <c r="J22" s="5" t="str">
        <f>'[1]TCE - ANEXO IV - Preencher'!L31</f>
        <v>26260151413651000144550010000016351960669695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95.4</v>
      </c>
    </row>
    <row r="23" spans="1:12" s="8" customFormat="1" ht="19.5" customHeight="1" x14ac:dyDescent="0.25">
      <c r="A23" s="3">
        <f>IFERROR(VLOOKUP(B23,'[1]DADOS (OCULTAR)'!$Q$3:$S$136,3,0),"")</f>
        <v>9039744002642</v>
      </c>
      <c r="B23" s="4" t="str">
        <f>'[1]TCE - ANEXO IV - Preencher'!C32</f>
        <v>UPAE ESCADA - CG Nº 021/2022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53.369.089/0001-24</v>
      </c>
      <c r="E23" s="5" t="str">
        <f>'[1]TCE - ANEXO IV - Preencher'!G32</f>
        <v>ZAX VAREJO E ATACADO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000001678</v>
      </c>
      <c r="I23" s="6" t="str">
        <f>IF('[1]TCE - ANEXO IV - Preencher'!K32="","",'[1]TCE - ANEXO IV - Preencher'!K32)</f>
        <v>12/02/2026</v>
      </c>
      <c r="J23" s="5" t="str">
        <f>'[1]TCE - ANEXO IV - Preencher'!L32</f>
        <v>26260253369089000124550010000016781138447460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177</v>
      </c>
    </row>
    <row r="24" spans="1:12" s="8" customFormat="1" ht="19.5" customHeight="1" x14ac:dyDescent="0.25">
      <c r="A24" s="3">
        <f>IFERROR(VLOOKUP(B24,'[1]DADOS (OCULTAR)'!$Q$3:$S$136,3,0),"")</f>
        <v>9039744002642</v>
      </c>
      <c r="B24" s="4" t="str">
        <f>'[1]TCE - ANEXO IV - Preencher'!C33</f>
        <v>UPAE ESCADA - CG Nº 021/2022</v>
      </c>
      <c r="C24" s="4" t="str">
        <f>'[1]TCE - ANEXO IV - Preencher'!E33</f>
        <v xml:space="preserve">3.9 - Material para Manutenção de Bens Imóveis </v>
      </c>
      <c r="D24" s="3" t="str">
        <f>'[1]TCE - ANEXO IV - Preencher'!F33</f>
        <v>00.906.766/0002-10</v>
      </c>
      <c r="E24" s="5" t="str">
        <f>'[1]TCE - ANEXO IV - Preencher'!G33</f>
        <v>SSR COMERCIO E SERVICOS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162581</v>
      </c>
      <c r="I24" s="6" t="str">
        <f>IF('[1]TCE - ANEXO IV - Preencher'!K33="","",'[1]TCE - ANEXO IV - Preencher'!K33)</f>
        <v>03/02/2026</v>
      </c>
      <c r="J24" s="5" t="str">
        <f>'[1]TCE - ANEXO IV - Preencher'!L33</f>
        <v>35260200906766000210550010001625811249922954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45955.8</v>
      </c>
    </row>
    <row r="25" spans="1:12" s="8" customFormat="1" ht="19.5" customHeight="1" x14ac:dyDescent="0.25">
      <c r="A25" s="3">
        <f>IFERROR(VLOOKUP(B25,'[1]DADOS (OCULTAR)'!$Q$3:$S$136,3,0),"")</f>
        <v>9039744002642</v>
      </c>
      <c r="B25" s="4" t="str">
        <f>'[1]TCE - ANEXO IV - Preencher'!C34</f>
        <v>UPAE ESCADA - CG Nº 021/2022</v>
      </c>
      <c r="C25" s="4" t="str">
        <f>'[1]TCE - ANEXO IV - Preencher'!E34</f>
        <v xml:space="preserve">3.10 - Material para Manutenção de Bens Móveis </v>
      </c>
      <c r="D25" s="3" t="str">
        <f>'[1]TCE - ANEXO IV - Preencher'!F34</f>
        <v>46.012.702/0001-96</v>
      </c>
      <c r="E25" s="5" t="str">
        <f>'[1]TCE - ANEXO IV - Preencher'!G34</f>
        <v>TEC EQUIPAMENTOS E SERVIÇOS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000003129</v>
      </c>
      <c r="I25" s="6" t="str">
        <f>IF('[1]TCE - ANEXO IV - Preencher'!K34="","",'[1]TCE - ANEXO IV - Preencher'!K34)</f>
        <v>22/01/2026</v>
      </c>
      <c r="J25" s="5" t="str">
        <f>'[1]TCE - ANEXO IV - Preencher'!L34</f>
        <v>35260146012702000196550010000031291756355679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1826</v>
      </c>
    </row>
    <row r="26" spans="1:12" s="8" customFormat="1" ht="19.5" customHeight="1" x14ac:dyDescent="0.25">
      <c r="A26" s="3">
        <f>IFERROR(VLOOKUP(B26,'[1]DADOS (OCULTAR)'!$Q$3:$S$136,3,0),"")</f>
        <v>9039744002642</v>
      </c>
      <c r="B26" s="4" t="str">
        <f>'[1]TCE - ANEXO IV - Preencher'!C35</f>
        <v>UPAE ESCADA - CG Nº 021/2022</v>
      </c>
      <c r="C26" s="4" t="str">
        <f>'[1]TCE - ANEXO IV - Preencher'!E35</f>
        <v>5.99 - Outros Serviços de Terceiros Pessoa Jurídica</v>
      </c>
      <c r="D26" s="3" t="str">
        <f>'[1]TCE - ANEXO IV - Preencher'!F35</f>
        <v>32.352.786/0001-00</v>
      </c>
      <c r="E26" s="5" t="str">
        <f>'[1]TCE - ANEXO IV - Preencher'!G35</f>
        <v>CAMILLA LINS &amp; LUCIANO MOREIRA SERVICOS MEDICOS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37</v>
      </c>
      <c r="I26" s="6">
        <f>IF('[1]TCE - ANEXO IV - Preencher'!K35="","",'[1]TCE - ANEXO IV - Preencher'!K35)</f>
        <v>46092</v>
      </c>
      <c r="J26" s="5" t="str">
        <f>'[1]TCE - ANEXO IV - Preencher'!L35</f>
        <v>2611606223235278600010000000000000372630054357143</v>
      </c>
      <c r="K26" s="5" t="str">
        <f>IF(F26="B",LEFT('[1]TCE - ANEXO IV - Preencher'!M35,2),IF(F26="S",LEFT('[1]TCE - ANEXO IV - Preencher'!M35,7),IF('[1]TCE - ANEXO IV - Preencher'!H35="","")))</f>
        <v>26 - Pe</v>
      </c>
      <c r="L26" s="7">
        <f>'[1]TCE - ANEXO IV - Preencher'!N35</f>
        <v>13800</v>
      </c>
    </row>
    <row r="27" spans="1:12" s="8" customFormat="1" ht="19.5" customHeight="1" x14ac:dyDescent="0.25">
      <c r="A27" s="3">
        <f>IFERROR(VLOOKUP(B27,'[1]DADOS (OCULTAR)'!$Q$3:$S$136,3,0),"")</f>
        <v>9039744002642</v>
      </c>
      <c r="B27" s="4" t="str">
        <f>'[1]TCE - ANEXO IV - Preencher'!C36</f>
        <v>UPAE ESCADA - CG Nº 021/2022</v>
      </c>
      <c r="C27" s="4" t="str">
        <f>'[1]TCE - ANEXO IV - Preencher'!E36</f>
        <v>5.16 - Serviços Médico-Hospitalares, Odotonlogia e Laboratoriais</v>
      </c>
      <c r="D27" s="3" t="str">
        <f>'[1]TCE - ANEXO IV - Preencher'!F36</f>
        <v xml:space="preserve"> 04.539.279/0001-37</v>
      </c>
      <c r="E27" s="5" t="str">
        <f>'[1]TCE - ANEXO IV - Preencher'!G36</f>
        <v xml:space="preserve"> CIENTÍFICALAB PRODUTOS LABORATORIAIS E SISTEMAS LTDA.</v>
      </c>
      <c r="F27" s="5" t="str">
        <f>'[1]TCE - ANEXO IV - Preencher'!H36</f>
        <v>S</v>
      </c>
      <c r="G27" s="5" t="str">
        <f>'[1]TCE - ANEXO IV - Preencher'!I36</f>
        <v>S</v>
      </c>
      <c r="H27" s="5" t="str">
        <f>'[1]TCE - ANEXO IV - Preencher'!J36</f>
        <v>0016017</v>
      </c>
      <c r="I27" s="6">
        <f>IF('[1]TCE - ANEXO IV - Preencher'!K36="","",'[1]TCE - ANEXO IV - Preencher'!K36)</f>
        <v>46086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3505708</v>
      </c>
      <c r="L27" s="7">
        <f>'[1]TCE - ANEXO IV - Preencher'!N36</f>
        <v>45735.22</v>
      </c>
    </row>
    <row r="28" spans="1:12" s="8" customFormat="1" ht="19.5" customHeight="1" x14ac:dyDescent="0.25">
      <c r="A28" s="3">
        <f>IFERROR(VLOOKUP(B28,'[1]DADOS (OCULTAR)'!$Q$3:$S$136,3,0),"")</f>
        <v>9039744002642</v>
      </c>
      <c r="B28" s="4" t="str">
        <f>'[1]TCE - ANEXO IV - Preencher'!C37</f>
        <v>UPAE ESCADA - CG Nº 021/2022</v>
      </c>
      <c r="C28" s="4" t="str">
        <f>'[1]TCE - ANEXO IV - Preencher'!E37</f>
        <v>5.17 - Manutenção de Software, Certificação Digital e Microfilmagem</v>
      </c>
      <c r="D28" s="3" t="str">
        <f>'[1]TCE - ANEXO IV - Preencher'!F37</f>
        <v>31.713.822/0001-43</v>
      </c>
      <c r="E28" s="5" t="str">
        <f>'[1]TCE - ANEXO IV - Preencher'!G37</f>
        <v>RBRC IMMUNIE BRASIL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2600000000030</v>
      </c>
      <c r="I28" s="6">
        <f>IF('[1]TCE - ANEXO IV - Preencher'!K37="","",'[1]TCE - ANEXO IV - Preencher'!K37)</f>
        <v>46056</v>
      </c>
      <c r="J28" s="5" t="str">
        <f>'[1]TCE - ANEXO IV - Preencher'!L37</f>
        <v>26096001231713822000143260000000003026025204321630</v>
      </c>
      <c r="K28" s="5" t="str">
        <f>IF(F28="B",LEFT('[1]TCE - ANEXO IV - Preencher'!M37,2),IF(F28="S",LEFT('[1]TCE - ANEXO IV - Preencher'!M37,7),IF('[1]TCE - ANEXO IV - Preencher'!H37="","")))</f>
        <v>2609600</v>
      </c>
      <c r="L28" s="7">
        <f>'[1]TCE - ANEXO IV - Preencher'!N37</f>
        <v>70.400000000000006</v>
      </c>
    </row>
    <row r="29" spans="1:12" s="8" customFormat="1" ht="19.5" customHeight="1" x14ac:dyDescent="0.25">
      <c r="A29" s="3">
        <f>IFERROR(VLOOKUP(B29,'[1]DADOS (OCULTAR)'!$Q$3:$S$136,3,0),"")</f>
        <v>9039744002642</v>
      </c>
      <c r="B29" s="4" t="str">
        <f>'[1]TCE - ANEXO IV - Preencher'!C38</f>
        <v>UPAE ESCADA - CG Nº 021/2022</v>
      </c>
      <c r="C29" s="4" t="str">
        <f>'[1]TCE - ANEXO IV - Preencher'!E38</f>
        <v>5.17 - Manutenção de Software, Certificação Digital e Microfilmagem</v>
      </c>
      <c r="D29" s="3" t="str">
        <f>'[1]TCE - ANEXO IV - Preencher'!F38</f>
        <v>53.113.791/0001-22</v>
      </c>
      <c r="E29" s="5" t="str">
        <f>'[1]TCE - ANEXO IV - Preencher'!G38</f>
        <v>TOTVS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04376950</v>
      </c>
      <c r="I29" s="6">
        <f>IF('[1]TCE - ANEXO IV - Preencher'!K38="","",'[1]TCE - ANEXO IV - Preencher'!K38)</f>
        <v>46056</v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3550308</v>
      </c>
      <c r="L29" s="7">
        <f>'[1]TCE - ANEXO IV - Preencher'!N38</f>
        <v>112.64</v>
      </c>
    </row>
    <row r="30" spans="1:12" s="8" customFormat="1" ht="19.5" customHeight="1" x14ac:dyDescent="0.25">
      <c r="A30" s="3">
        <f>IFERROR(VLOOKUP(B30,'[1]DADOS (OCULTAR)'!$Q$3:$S$136,3,0),"")</f>
        <v>9039744002642</v>
      </c>
      <c r="B30" s="4" t="str">
        <f>'[1]TCE - ANEXO IV - Preencher'!C39</f>
        <v>UPAE ESCADA - CG Nº 021/2022</v>
      </c>
      <c r="C30" s="4" t="str">
        <f>'[1]TCE - ANEXO IV - Preencher'!E39</f>
        <v>5.17 - Manutenção de Software, Certificação Digital e Microfilmagem</v>
      </c>
      <c r="D30" s="3" t="str">
        <f>'[1]TCE - ANEXO IV - Preencher'!F39</f>
        <v>53.113.791/0001-22</v>
      </c>
      <c r="E30" s="5" t="str">
        <f>'[1]TCE - ANEXO IV - Preencher'!G39</f>
        <v>TOTVS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04376948</v>
      </c>
      <c r="I30" s="6">
        <f>IF('[1]TCE - ANEXO IV - Preencher'!K39="","",'[1]TCE - ANEXO IV - Preencher'!K39)</f>
        <v>46056</v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>3550308</v>
      </c>
      <c r="L30" s="7">
        <f>'[1]TCE - ANEXO IV - Preencher'!N39</f>
        <v>115.2</v>
      </c>
    </row>
    <row r="31" spans="1:12" s="8" customFormat="1" ht="19.5" customHeight="1" x14ac:dyDescent="0.25">
      <c r="A31" s="3">
        <f>IFERROR(VLOOKUP(B31,'[1]DADOS (OCULTAR)'!$Q$3:$S$136,3,0),"")</f>
        <v>9039744002642</v>
      </c>
      <c r="B31" s="4" t="str">
        <f>'[1]TCE - ANEXO IV - Preencher'!C40</f>
        <v>UPAE ESCADA - CG Nº 021/2022</v>
      </c>
      <c r="C31" s="4" t="str">
        <f>'[1]TCE - ANEXO IV - Preencher'!E40</f>
        <v>5.99 - Outros Serviços de Terceiros Pessoa Jurídica</v>
      </c>
      <c r="D31" s="3" t="str">
        <f>'[1]TCE - ANEXO IV - Preencher'!F40</f>
        <v>58.921.792/0001-17</v>
      </c>
      <c r="E31" s="5" t="str">
        <f>'[1]TCE - ANEXO IV - Preencher'!G40</f>
        <v>PLANISA PLANEJAMENTO E ORGANIZACAO DE INSTITUICOES DE SAUDE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40257</v>
      </c>
      <c r="I31" s="6">
        <f>IF('[1]TCE - ANEXO IV - Preencher'!K40="","",'[1]TCE - ANEXO IV - Preencher'!K40)</f>
        <v>46055</v>
      </c>
      <c r="J31" s="5" t="str">
        <f>'[1]TCE - ANEXO IV - Preencher'!L40</f>
        <v>CUVS-AFUT</v>
      </c>
      <c r="K31" s="5" t="str">
        <f>IF(F31="B",LEFT('[1]TCE - ANEXO IV - Preencher'!M40,2),IF(F31="S",LEFT('[1]TCE - ANEXO IV - Preencher'!M40,7),IF('[1]TCE - ANEXO IV - Preencher'!H40="","")))</f>
        <v>26 - Pe</v>
      </c>
      <c r="L31" s="7">
        <f>'[1]TCE - ANEXO IV - Preencher'!N40</f>
        <v>4212.2</v>
      </c>
    </row>
    <row r="32" spans="1:12" s="8" customFormat="1" ht="19.5" customHeight="1" x14ac:dyDescent="0.25">
      <c r="A32" s="3">
        <f>IFERROR(VLOOKUP(B32,'[1]DADOS (OCULTAR)'!$Q$3:$S$136,3,0),"")</f>
        <v>9039744002642</v>
      </c>
      <c r="B32" s="4" t="str">
        <f>'[1]TCE - ANEXO IV - Preencher'!C41</f>
        <v>UPAE ESCADA - CG Nº 021/2022</v>
      </c>
      <c r="C32" s="4" t="str">
        <f>'[1]TCE - ANEXO IV - Preencher'!E41</f>
        <v>5.17 - Manutenção de Software, Certificação Digital e Microfilmagem</v>
      </c>
      <c r="D32" s="3" t="str">
        <f>'[1]TCE - ANEXO IV - Preencher'!F41</f>
        <v>53.113.791/0001-22</v>
      </c>
      <c r="E32" s="5" t="str">
        <f>'[1]TCE - ANEXO IV - Preencher'!G41</f>
        <v>TOTVS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04376942</v>
      </c>
      <c r="I32" s="6">
        <f>IF('[1]TCE - ANEXO IV - Preencher'!K41="","",'[1]TCE - ANEXO IV - Preencher'!K41)</f>
        <v>46056</v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>3550308</v>
      </c>
      <c r="L32" s="7">
        <f>'[1]TCE - ANEXO IV - Preencher'!N41</f>
        <v>594.14</v>
      </c>
    </row>
    <row r="33" spans="1:12" s="8" customFormat="1" ht="19.5" customHeight="1" x14ac:dyDescent="0.25">
      <c r="A33" s="3">
        <f>IFERROR(VLOOKUP(B33,'[1]DADOS (OCULTAR)'!$Q$3:$S$136,3,0),"")</f>
        <v>9039744002642</v>
      </c>
      <c r="B33" s="4" t="str">
        <f>'[1]TCE - ANEXO IV - Preencher'!C42</f>
        <v>UPAE ESCADA - CG Nº 021/2022</v>
      </c>
      <c r="C33" s="4" t="str">
        <f>'[1]TCE - ANEXO IV - Preencher'!E42</f>
        <v>5.17 - Manutenção de Software, Certificação Digital e Microfilmagem</v>
      </c>
      <c r="D33" s="3" t="str">
        <f>'[1]TCE - ANEXO IV - Preencher'!F42</f>
        <v>53.113.791/0001-22</v>
      </c>
      <c r="E33" s="5" t="str">
        <f>'[1]TCE - ANEXO IV - Preencher'!G42</f>
        <v>TOTVS</v>
      </c>
      <c r="F33" s="5" t="str">
        <f>'[1]TCE - ANEXO IV - Preencher'!H42</f>
        <v>S</v>
      </c>
      <c r="G33" s="5" t="str">
        <f>'[1]TCE - ANEXO IV - Preencher'!I42</f>
        <v>S</v>
      </c>
      <c r="H33" s="5">
        <f>'[1]TCE - ANEXO IV - Preencher'!J42</f>
        <v>4376939</v>
      </c>
      <c r="I33" s="6">
        <f>IF('[1]TCE - ANEXO IV - Preencher'!K42="","",'[1]TCE - ANEXO IV - Preencher'!K42)</f>
        <v>46056</v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3550308</v>
      </c>
      <c r="L33" s="7">
        <f>'[1]TCE - ANEXO IV - Preencher'!N42</f>
        <v>78.94</v>
      </c>
    </row>
    <row r="34" spans="1:12" s="8" customFormat="1" ht="19.5" customHeight="1" x14ac:dyDescent="0.25">
      <c r="A34" s="3">
        <f>IFERROR(VLOOKUP(B34,'[1]DADOS (OCULTAR)'!$Q$3:$S$136,3,0),"")</f>
        <v>9039744002642</v>
      </c>
      <c r="B34" s="4" t="str">
        <f>'[1]TCE - ANEXO IV - Preencher'!C43</f>
        <v>UPAE ESCADA - CG Nº 021/2022</v>
      </c>
      <c r="C34" s="4" t="str">
        <f>'[1]TCE - ANEXO IV - Preencher'!E43</f>
        <v>5.17 - Manutenção de Software, Certificação Digital e Microfilmagem</v>
      </c>
      <c r="D34" s="3" t="str">
        <f>'[1]TCE - ANEXO IV - Preencher'!F43</f>
        <v>53.113.791/0001-22</v>
      </c>
      <c r="E34" s="5" t="str">
        <f>'[1]TCE - ANEXO IV - Preencher'!G43</f>
        <v>TOTVS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04376944</v>
      </c>
      <c r="I34" s="6">
        <f>IF('[1]TCE - ANEXO IV - Preencher'!K43="","",'[1]TCE - ANEXO IV - Preencher'!K43)</f>
        <v>46056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3550308</v>
      </c>
      <c r="L34" s="7">
        <f>'[1]TCE - ANEXO IV - Preencher'!N43</f>
        <v>46.97</v>
      </c>
    </row>
    <row r="35" spans="1:12" s="8" customFormat="1" ht="19.5" customHeight="1" x14ac:dyDescent="0.25">
      <c r="A35" s="3">
        <f>IFERROR(VLOOKUP(B35,'[1]DADOS (OCULTAR)'!$Q$3:$S$136,3,0),"")</f>
        <v>9039744002642</v>
      </c>
      <c r="B35" s="4" t="str">
        <f>'[1]TCE - ANEXO IV - Preencher'!C44</f>
        <v>UPAE ESCADA - CG Nº 021/2022</v>
      </c>
      <c r="C35" s="4" t="str">
        <f>'[1]TCE - ANEXO IV - Preencher'!E44</f>
        <v>5.17 - Manutenção de Software, Certificação Digital e Microfilmagem</v>
      </c>
      <c r="D35" s="3" t="str">
        <f>'[1]TCE - ANEXO IV - Preencher'!F44</f>
        <v>04.069.709/0001-02</v>
      </c>
      <c r="E35" s="5" t="str">
        <f>'[1]TCE - ANEXO IV - Preencher'!G44</f>
        <v>BIONEXO S.A.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00628905</v>
      </c>
      <c r="I35" s="6">
        <f>IF('[1]TCE - ANEXO IV - Preencher'!K44="","",'[1]TCE - ANEXO IV - Preencher'!K44)</f>
        <v>46064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Pe</v>
      </c>
      <c r="L35" s="7">
        <f>'[1]TCE - ANEXO IV - Preencher'!N44</f>
        <v>1097.23</v>
      </c>
    </row>
    <row r="36" spans="1:12" s="8" customFormat="1" ht="19.5" customHeight="1" x14ac:dyDescent="0.25">
      <c r="A36" s="3">
        <f>IFERROR(VLOOKUP(B36,'[1]DADOS (OCULTAR)'!$Q$3:$S$136,3,0),"")</f>
        <v>9039744002642</v>
      </c>
      <c r="B36" s="4" t="str">
        <f>'[1]TCE - ANEXO IV - Preencher'!C45</f>
        <v>UPAE ESCADA - CG Nº 021/2022</v>
      </c>
      <c r="C36" s="4" t="str">
        <f>'[1]TCE - ANEXO IV - Preencher'!E45</f>
        <v>5.17 - Manutenção de Software, Certificação Digital e Microfilmagem</v>
      </c>
      <c r="D36" s="3" t="str">
        <f>'[1]TCE - ANEXO IV - Preencher'!F45</f>
        <v>92.306.257/0007-80</v>
      </c>
      <c r="E36" s="5" t="str">
        <f>'[1]TCE - ANEXO IV - Preencher'!G45</f>
        <v>MV INFORMATICA NORDESTE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3377</v>
      </c>
      <c r="I36" s="6">
        <f>IF('[1]TCE - ANEXO IV - Preencher'!K45="","",'[1]TCE - ANEXO IV - Preencher'!K45)</f>
        <v>46055</v>
      </c>
      <c r="J36" s="5" t="str">
        <f>'[1]TCE - ANEXO IV - Preencher'!L45</f>
        <v>I3TN1DU7JGHAYXJI3Y6TMLXOB4BBCG03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841.18</v>
      </c>
    </row>
    <row r="37" spans="1:12" s="8" customFormat="1" ht="19.5" customHeight="1" x14ac:dyDescent="0.25">
      <c r="A37" s="3">
        <f>IFERROR(VLOOKUP(B37,'[1]DADOS (OCULTAR)'!$Q$3:$S$136,3,0),"")</f>
        <v>9039744002642</v>
      </c>
      <c r="B37" s="4" t="str">
        <f>'[1]TCE - ANEXO IV - Preencher'!C46</f>
        <v>UPAE ESCADA - CG Nº 021/2022</v>
      </c>
      <c r="C37" s="4" t="str">
        <f>'[1]TCE - ANEXO IV - Preencher'!E46</f>
        <v>5.99 - Outros Serviços de Terceiros Pessoa Jurídica</v>
      </c>
      <c r="D37" s="3" t="str">
        <f>'[1]TCE - ANEXO IV - Preencher'!F46</f>
        <v>19.309.563/0001-94</v>
      </c>
      <c r="E37" s="5" t="str">
        <f>'[1]TCE - ANEXO IV - Preencher'!G46</f>
        <v>PORTAL TELEMEDICINA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32520</v>
      </c>
      <c r="I37" s="6">
        <f>IF('[1]TCE - ANEXO IV - Preencher'!K46="","",'[1]TCE - ANEXO IV - Preencher'!K46)</f>
        <v>46090</v>
      </c>
      <c r="J37" s="5" t="str">
        <f>'[1]TCE - ANEXO IV - Preencher'!L46</f>
        <v>35057081219309563000194000000003252026031406072335</v>
      </c>
      <c r="K37" s="5" t="str">
        <f>IF(F37="B",LEFT('[1]TCE - ANEXO IV - Preencher'!M46,2),IF(F37="S",LEFT('[1]TCE - ANEXO IV - Preencher'!M46,7),IF('[1]TCE - ANEXO IV - Preencher'!H46="","")))</f>
        <v>26 - Pe</v>
      </c>
      <c r="L37" s="7">
        <f>'[1]TCE - ANEXO IV - Preencher'!N46</f>
        <v>1277</v>
      </c>
    </row>
    <row r="38" spans="1:12" s="8" customFormat="1" ht="19.5" customHeight="1" x14ac:dyDescent="0.25">
      <c r="A38" s="3">
        <f>IFERROR(VLOOKUP(B38,'[1]DADOS (OCULTAR)'!$Q$3:$S$136,3,0),"")</f>
        <v>9039744002642</v>
      </c>
      <c r="B38" s="4" t="str">
        <f>'[1]TCE - ANEXO IV - Preencher'!C47</f>
        <v>UPAE ESCADA - CG Nº 021/2022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28.943.994/0001-07</v>
      </c>
      <c r="E38" s="5" t="str">
        <f>'[1]TCE - ANEXO IV - Preencher'!G47</f>
        <v>DWL SERVICOS MEDICOS LTDA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65</v>
      </c>
      <c r="I38" s="6">
        <f>IF('[1]TCE - ANEXO IV - Preencher'!K47="","",'[1]TCE - ANEXO IV - Preencher'!K47)</f>
        <v>46092</v>
      </c>
      <c r="J38" s="5" t="str">
        <f>'[1]TCE - ANEXO IV - Preencher'!L47</f>
        <v>26116062228943994000107000000000006526036969757144</v>
      </c>
      <c r="K38" s="5" t="str">
        <f>IF(F38="B",LEFT('[1]TCE - ANEXO IV - Preencher'!M47,2),IF(F38="S",LEFT('[1]TCE - ANEXO IV - Preencher'!M47,7),IF('[1]TCE - ANEXO IV - Preencher'!H47="","")))</f>
        <v>26 - Pe</v>
      </c>
      <c r="L38" s="7">
        <f>'[1]TCE - ANEXO IV - Preencher'!N47</f>
        <v>16390</v>
      </c>
    </row>
    <row r="39" spans="1:12" s="8" customFormat="1" ht="19.5" customHeight="1" x14ac:dyDescent="0.25">
      <c r="A39" s="3">
        <f>IFERROR(VLOOKUP(B39,'[1]DADOS (OCULTAR)'!$Q$3:$S$136,3,0),"")</f>
        <v>9039744002642</v>
      </c>
      <c r="B39" s="4" t="str">
        <f>'[1]TCE - ANEXO IV - Preencher'!C48</f>
        <v>UPAE ESCADA - CG Nº 021/2022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33.115.827/0001-08</v>
      </c>
      <c r="E39" s="5" t="str">
        <f>'[1]TCE - ANEXO IV - Preencher'!G48</f>
        <v>FORMED SERVICOS MEDICOS LTDA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2600000000038</v>
      </c>
      <c r="I39" s="6">
        <f>IF('[1]TCE - ANEXO IV - Preencher'!K48="","",'[1]TCE - ANEXO IV - Preencher'!K48)</f>
        <v>46092</v>
      </c>
      <c r="J39" s="5" t="str">
        <f>'[1]TCE - ANEXO IV - Preencher'!L48</f>
        <v>26096001233115827000108260000000003826031829705610</v>
      </c>
      <c r="K39" s="5" t="str">
        <f>IF(F39="B",LEFT('[1]TCE - ANEXO IV - Preencher'!M48,2),IF(F39="S",LEFT('[1]TCE - ANEXO IV - Preencher'!M48,7),IF('[1]TCE - ANEXO IV - Preencher'!H48="","")))</f>
        <v>26 - Pe</v>
      </c>
      <c r="L39" s="7">
        <f>'[1]TCE - ANEXO IV - Preencher'!N48</f>
        <v>4290</v>
      </c>
    </row>
    <row r="40" spans="1:12" s="8" customFormat="1" ht="19.5" customHeight="1" x14ac:dyDescent="0.25">
      <c r="A40" s="3">
        <f>IFERROR(VLOOKUP(B40,'[1]DADOS (OCULTAR)'!$Q$3:$S$136,3,0),"")</f>
        <v>9039744002642</v>
      </c>
      <c r="B40" s="4" t="str">
        <f>'[1]TCE - ANEXO IV - Preencher'!C49</f>
        <v>UPAE ESCADA - CG Nº 021/2022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49.208.099/0001-00</v>
      </c>
      <c r="E40" s="5" t="str">
        <f>'[1]TCE - ANEXO IV - Preencher'!G49</f>
        <v>BEATRIZ LIMA CORREA DE ARAUJO E CIA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29</v>
      </c>
      <c r="I40" s="6">
        <f>IF('[1]TCE - ANEXO IV - Preencher'!K49="","",'[1]TCE - ANEXO IV - Preencher'!K49)</f>
        <v>46091</v>
      </c>
      <c r="J40" s="5" t="str">
        <f>'[1]TCE - ANEXO IV - Preencher'!L49</f>
        <v>26116062249208099000100000000000002926030350718863</v>
      </c>
      <c r="K40" s="5" t="str">
        <f>IF(F40="B",LEFT('[1]TCE - ANEXO IV - Preencher'!M49,2),IF(F40="S",LEFT('[1]TCE - ANEXO IV - Preencher'!M49,7),IF('[1]TCE - ANEXO IV - Preencher'!H49="","")))</f>
        <v>26 - Pe</v>
      </c>
      <c r="L40" s="7">
        <f>'[1]TCE - ANEXO IV - Preencher'!N49</f>
        <v>3685</v>
      </c>
    </row>
    <row r="41" spans="1:12" s="8" customFormat="1" ht="19.5" customHeight="1" x14ac:dyDescent="0.25">
      <c r="A41" s="3">
        <f>IFERROR(VLOOKUP(B41,'[1]DADOS (OCULTAR)'!$Q$3:$S$136,3,0),"")</f>
        <v>9039744002642</v>
      </c>
      <c r="B41" s="4" t="str">
        <f>'[1]TCE - ANEXO IV - Preencher'!C50</f>
        <v>UPAE ESCADA - CG Nº 021/2022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15.442.310/0001-33</v>
      </c>
      <c r="E41" s="5" t="str">
        <f>'[1]TCE - ANEXO IV - Preencher'!G50</f>
        <v>CARDIOSAUDE SERVICOS MEDICOS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36</v>
      </c>
      <c r="I41" s="6">
        <f>IF('[1]TCE - ANEXO IV - Preencher'!K50="","",'[1]TCE - ANEXO IV - Preencher'!K50)</f>
        <v>46092</v>
      </c>
      <c r="J41" s="5" t="str">
        <f>'[1]TCE - ANEXO IV - Preencher'!L50</f>
        <v>26116062215442310000133000000000003626030252847040</v>
      </c>
      <c r="K41" s="5" t="str">
        <f>IF(F41="B",LEFT('[1]TCE - ANEXO IV - Preencher'!M50,2),IF(F41="S",LEFT('[1]TCE - ANEXO IV - Preencher'!M50,7),IF('[1]TCE - ANEXO IV - Preencher'!H50="","")))</f>
        <v>26 - Pe</v>
      </c>
      <c r="L41" s="7">
        <f>'[1]TCE - ANEXO IV - Preencher'!N50</f>
        <v>16620</v>
      </c>
    </row>
    <row r="42" spans="1:12" s="8" customFormat="1" ht="19.5" customHeight="1" x14ac:dyDescent="0.25">
      <c r="A42" s="3">
        <f>IFERROR(VLOOKUP(B42,'[1]DADOS (OCULTAR)'!$Q$3:$S$136,3,0),"")</f>
        <v>9039744002642</v>
      </c>
      <c r="B42" s="4" t="str">
        <f>'[1]TCE - ANEXO IV - Preencher'!C51</f>
        <v>UPAE ESCADA - CG Nº 021/2022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42.201.972/0001-94</v>
      </c>
      <c r="E42" s="5" t="str">
        <f>'[1]TCE - ANEXO IV - Preencher'!G51</f>
        <v>FL SERVICOS MEDICOS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33</v>
      </c>
      <c r="I42" s="6">
        <f>IF('[1]TCE - ANEXO IV - Preencher'!K51="","",'[1]TCE - ANEXO IV - Preencher'!K51)</f>
        <v>46086</v>
      </c>
      <c r="J42" s="5" t="str">
        <f>'[1]TCE - ANEXO IV - Preencher'!L51</f>
        <v>26116062242201972000194000000000003326034407713586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8397.5</v>
      </c>
    </row>
    <row r="43" spans="1:12" s="8" customFormat="1" ht="19.5" customHeight="1" x14ac:dyDescent="0.25">
      <c r="A43" s="3">
        <f>IFERROR(VLOOKUP(B43,'[1]DADOS (OCULTAR)'!$Q$3:$S$136,3,0),"")</f>
        <v>9039744002642</v>
      </c>
      <c r="B43" s="4" t="str">
        <f>'[1]TCE - ANEXO IV - Preencher'!C52</f>
        <v>UPAE ESCADA - CG Nº 021/2022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60.124.519/0001-03</v>
      </c>
      <c r="E43" s="5" t="str">
        <f>'[1]TCE - ANEXO IV - Preencher'!G52</f>
        <v>MARIA GLEICE DE SOUZA NOGUEIRA-FONOAUDIOLOGIA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2600000000003</v>
      </c>
      <c r="I43" s="6">
        <f>IF('[1]TCE - ANEXO IV - Preencher'!K52="","",'[1]TCE - ANEXO IV - Preencher'!K52)</f>
        <v>46093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10130</v>
      </c>
    </row>
    <row r="44" spans="1:12" s="8" customFormat="1" ht="19.5" customHeight="1" x14ac:dyDescent="0.25">
      <c r="A44" s="3">
        <f>IFERROR(VLOOKUP(B44,'[1]DADOS (OCULTAR)'!$Q$3:$S$136,3,0),"")</f>
        <v>9039744002642</v>
      </c>
      <c r="B44" s="4" t="str">
        <f>'[1]TCE - ANEXO IV - Preencher'!C53</f>
        <v>UPAE ESCADA - CG Nº 021/2022</v>
      </c>
      <c r="C44" s="4" t="str">
        <f>'[1]TCE - ANEXO IV - Preencher'!E53</f>
        <v>5.17 - Manutenção de Software, Certificação Digital e Microfilmagem</v>
      </c>
      <c r="D44" s="3" t="str">
        <f>'[1]TCE - ANEXO IV - Preencher'!F53</f>
        <v>53.113.791/0001-22</v>
      </c>
      <c r="E44" s="5" t="str">
        <f>'[1]TCE - ANEXO IV - Preencher'!G53</f>
        <v>TOTVS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04393679</v>
      </c>
      <c r="I44" s="6">
        <f>IF('[1]TCE - ANEXO IV - Preencher'!K53="","",'[1]TCE - ANEXO IV - Preencher'!K53)</f>
        <v>46084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3550308</v>
      </c>
      <c r="L44" s="7">
        <f>'[1]TCE - ANEXO IV - Preencher'!N53</f>
        <v>125.05</v>
      </c>
    </row>
    <row r="45" spans="1:12" s="8" customFormat="1" ht="19.5" customHeight="1" x14ac:dyDescent="0.25">
      <c r="A45" s="3">
        <f>IFERROR(VLOOKUP(B45,'[1]DADOS (OCULTAR)'!$Q$3:$S$136,3,0),"")</f>
        <v>9039744002642</v>
      </c>
      <c r="B45" s="4" t="str">
        <f>'[1]TCE - ANEXO IV - Preencher'!C54</f>
        <v>UPAE ESCADA - CG Nº 021/2022</v>
      </c>
      <c r="C45" s="4" t="str">
        <f>'[1]TCE - ANEXO IV - Preencher'!E54</f>
        <v>5.99 - Outros Serviços de Terceiros Pessoa Jurídica</v>
      </c>
      <c r="D45" s="3" t="str">
        <f>'[1]TCE - ANEXO IV - Preencher'!F54</f>
        <v>10.816.775/0002-74</v>
      </c>
      <c r="E45" s="5" t="str">
        <f>'[1]TCE - ANEXO IV - Preencher'!G54</f>
        <v>INSPETORIA SALESIANA DO NORDESTE DO BRASIL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57</v>
      </c>
      <c r="I45" s="6">
        <f>IF('[1]TCE - ANEXO IV - Preencher'!K54="","",'[1]TCE - ANEXO IV - Preencher'!K54)</f>
        <v>46057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26 - Pe</v>
      </c>
      <c r="L45" s="7">
        <f>'[1]TCE - ANEXO IV - Preencher'!N54</f>
        <v>210</v>
      </c>
    </row>
    <row r="46" spans="1:12" s="8" customFormat="1" ht="19.5" customHeight="1" x14ac:dyDescent="0.25">
      <c r="A46" s="3">
        <f>IFERROR(VLOOKUP(B46,'[1]DADOS (OCULTAR)'!$Q$3:$S$136,3,0),"")</f>
        <v>9039744002642</v>
      </c>
      <c r="B46" s="4" t="str">
        <f>'[1]TCE - ANEXO IV - Preencher'!C55</f>
        <v>UPAE ESCADA - CG Nº 021/2022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27.800.145/0001-23</v>
      </c>
      <c r="E46" s="5" t="str">
        <f>'[1]TCE - ANEXO IV - Preencher'!G55</f>
        <v>GRW SAUDE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35</v>
      </c>
      <c r="I46" s="6">
        <f>IF('[1]TCE - ANEXO IV - Preencher'!K55="","",'[1]TCE - ANEXO IV - Preencher'!K55)</f>
        <v>46092</v>
      </c>
      <c r="J46" s="5" t="str">
        <f>'[1]TCE - ANEXO IV - Preencher'!L55</f>
        <v>26116062227800145000123000000000003526036835543228</v>
      </c>
      <c r="K46" s="5" t="str">
        <f>IF(F46="B",LEFT('[1]TCE - ANEXO IV - Preencher'!M55,2),IF(F46="S",LEFT('[1]TCE - ANEXO IV - Preencher'!M55,7),IF('[1]TCE - ANEXO IV - Preencher'!H55="","")))</f>
        <v>26 - Pe</v>
      </c>
      <c r="L46" s="7">
        <f>'[1]TCE - ANEXO IV - Preencher'!N55</f>
        <v>21390</v>
      </c>
    </row>
    <row r="47" spans="1:12" s="8" customFormat="1" ht="19.5" customHeight="1" x14ac:dyDescent="0.25">
      <c r="A47" s="3">
        <f>IFERROR(VLOOKUP(B47,'[1]DADOS (OCULTAR)'!$Q$3:$S$136,3,0),"")</f>
        <v>9039744002642</v>
      </c>
      <c r="B47" s="4" t="str">
        <f>'[1]TCE - ANEXO IV - Preencher'!C56</f>
        <v>UPAE ESCADA - CG Nº 021/2022</v>
      </c>
      <c r="C47" s="4" t="str">
        <f>'[1]TCE - ANEXO IV - Preencher'!E56</f>
        <v>5.99 - Outros Serviços de Terceiros Pessoa Jurídica</v>
      </c>
      <c r="D47" s="3" t="str">
        <f>'[1]TCE - ANEXO IV - Preencher'!F56</f>
        <v>53.373.123/0001-34</v>
      </c>
      <c r="E47" s="5" t="str">
        <f>'[1]TCE - ANEXO IV - Preencher'!G56</f>
        <v>LEMONADE ASSESSORIA MÉDICA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2600000000053</v>
      </c>
      <c r="I47" s="6">
        <f>IF('[1]TCE - ANEXO IV - Preencher'!K56="","",'[1]TCE - ANEXO IV - Preencher'!K56)</f>
        <v>46092</v>
      </c>
      <c r="J47" s="5" t="str">
        <f>'[1]TCE - ANEXO IV - Preencher'!L56</f>
        <v>26096001253373123000134260000000005326038266141320</v>
      </c>
      <c r="K47" s="5" t="str">
        <f>IF(F47="B",LEFT('[1]TCE - ANEXO IV - Preencher'!M56,2),IF(F47="S",LEFT('[1]TCE - ANEXO IV - Preencher'!M56,7),IF('[1]TCE - ANEXO IV - Preencher'!H56="","")))</f>
        <v>2609600</v>
      </c>
      <c r="L47" s="7">
        <f>'[1]TCE - ANEXO IV - Preencher'!N56</f>
        <v>7050</v>
      </c>
    </row>
    <row r="48" spans="1:12" s="8" customFormat="1" ht="19.5" customHeight="1" x14ac:dyDescent="0.25">
      <c r="A48" s="3">
        <f>IFERROR(VLOOKUP(B48,'[1]DADOS (OCULTAR)'!$Q$3:$S$136,3,0),"")</f>
        <v>9039744002642</v>
      </c>
      <c r="B48" s="4" t="str">
        <f>'[1]TCE - ANEXO IV - Preencher'!C57</f>
        <v>UPAE ESCADA - CG Nº 021/2022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48.817.601/0001-18</v>
      </c>
      <c r="E48" s="5" t="str">
        <f>'[1]TCE - ANEXO IV - Preencher'!G57</f>
        <v>MASTERMED PE II GESTAO MEDICA LTDA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2600000000800</v>
      </c>
      <c r="I48" s="6">
        <f>IF('[1]TCE - ANEXO IV - Preencher'!K57="","",'[1]TCE - ANEXO IV - Preencher'!K57)</f>
        <v>46093</v>
      </c>
      <c r="J48" s="5" t="str">
        <f>'[1]TCE - ANEXO IV - Preencher'!L57</f>
        <v>26096001248817601000118260000000026036575572710</v>
      </c>
      <c r="K48" s="5" t="str">
        <f>IF(F48="B",LEFT('[1]TCE - ANEXO IV - Preencher'!M57,2),IF(F48="S",LEFT('[1]TCE - ANEXO IV - Preencher'!M57,7),IF('[1]TCE - ANEXO IV - Preencher'!H57="","")))</f>
        <v>26 - Pe</v>
      </c>
      <c r="L48" s="7">
        <f>'[1]TCE - ANEXO IV - Preencher'!N57</f>
        <v>6320</v>
      </c>
    </row>
    <row r="49" spans="1:12" s="8" customFormat="1" ht="19.5" customHeight="1" x14ac:dyDescent="0.25">
      <c r="A49" s="3">
        <f>IFERROR(VLOOKUP(B49,'[1]DADOS (OCULTAR)'!$Q$3:$S$136,3,0),"")</f>
        <v>9039744002642</v>
      </c>
      <c r="B49" s="4" t="str">
        <f>'[1]TCE - ANEXO IV - Preencher'!C58</f>
        <v>UPAE ESCADA - CG Nº 021/2022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52.355.127/0001-27</v>
      </c>
      <c r="E49" s="5" t="str">
        <f>'[1]TCE - ANEXO IV - Preencher'!G58</f>
        <v>MASTERMED PE III GESTAO MEDICA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2600000000682</v>
      </c>
      <c r="I49" s="6">
        <f>IF('[1]TCE - ANEXO IV - Preencher'!K58="","",'[1]TCE - ANEXO IV - Preencher'!K58)</f>
        <v>46094</v>
      </c>
      <c r="J49" s="5" t="str">
        <f>'[1]TCE - ANEXO IV - Preencher'!L58</f>
        <v>26096001252355127000127260000000068226035154535802</v>
      </c>
      <c r="K49" s="5" t="str">
        <f>IF(F49="B",LEFT('[1]TCE - ANEXO IV - Preencher'!M58,2),IF(F49="S",LEFT('[1]TCE - ANEXO IV - Preencher'!M58,7),IF('[1]TCE - ANEXO IV - Preencher'!H58="","")))</f>
        <v>26 - Pe</v>
      </c>
      <c r="L49" s="7">
        <f>'[1]TCE - ANEXO IV - Preencher'!N58</f>
        <v>3520</v>
      </c>
    </row>
    <row r="50" spans="1:12" s="8" customFormat="1" ht="19.5" customHeight="1" x14ac:dyDescent="0.25">
      <c r="A50" s="3">
        <f>IFERROR(VLOOKUP(B50,'[1]DADOS (OCULTAR)'!$Q$3:$S$136,3,0),"")</f>
        <v>9039744002642</v>
      </c>
      <c r="B50" s="4" t="str">
        <f>'[1]TCE - ANEXO IV - Preencher'!C59</f>
        <v>UPAE ESCADA - CG Nº 021/2022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24.881.506/0001-15</v>
      </c>
      <c r="E50" s="5" t="str">
        <f>'[1]TCE - ANEXO IV - Preencher'!G59</f>
        <v>MEDICANDO: ATENDIMENTO MEDICO ESPECIALIZADO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2600000000047</v>
      </c>
      <c r="I50" s="6">
        <f>IF('[1]TCE - ANEXO IV - Preencher'!K59="","",'[1]TCE - ANEXO IV - Preencher'!K59)</f>
        <v>46092</v>
      </c>
      <c r="J50" s="5" t="str">
        <f>'[1]TCE - ANEXO IV - Preencher'!L59</f>
        <v>26096001224881506000115260000000004726034650634271</v>
      </c>
      <c r="K50" s="5" t="str">
        <f>IF(F50="B",LEFT('[1]TCE - ANEXO IV - Preencher'!M59,2),IF(F50="S",LEFT('[1]TCE - ANEXO IV - Preencher'!M59,7),IF('[1]TCE - ANEXO IV - Preencher'!H59="","")))</f>
        <v>26 - Pe</v>
      </c>
      <c r="L50" s="7">
        <f>'[1]TCE - ANEXO IV - Preencher'!N59</f>
        <v>7370</v>
      </c>
    </row>
    <row r="51" spans="1:12" s="8" customFormat="1" ht="19.5" customHeight="1" x14ac:dyDescent="0.25">
      <c r="A51" s="3">
        <f>IFERROR(VLOOKUP(B51,'[1]DADOS (OCULTAR)'!$Q$3:$S$136,3,0),"")</f>
        <v>9039744002642</v>
      </c>
      <c r="B51" s="4" t="str">
        <f>'[1]TCE - ANEXO IV - Preencher'!C60</f>
        <v>UPAE ESCADA - CG Nº 021/2022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51.242.159/0001-53</v>
      </c>
      <c r="E51" s="5" t="str">
        <f>'[1]TCE - ANEXO IV - Preencher'!G60</f>
        <v>MG SERVICOS MEDICOS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10</v>
      </c>
      <c r="I51" s="6">
        <f>IF('[1]TCE - ANEXO IV - Preencher'!K60="","",'[1]TCE - ANEXO IV - Preencher'!K60)</f>
        <v>46092</v>
      </c>
      <c r="J51" s="5" t="str">
        <f>'[1]TCE - ANEXO IV - Preencher'!L60</f>
        <v>26116062251242159000153000000000001026036180383966</v>
      </c>
      <c r="K51" s="5" t="str">
        <f>IF(F51="B",LEFT('[1]TCE - ANEXO IV - Preencher'!M60,2),IF(F51="S",LEFT('[1]TCE - ANEXO IV - Preencher'!M60,7),IF('[1]TCE - ANEXO IV - Preencher'!H60="","")))</f>
        <v>2611606</v>
      </c>
      <c r="L51" s="7">
        <f>'[1]TCE - ANEXO IV - Preencher'!N60</f>
        <v>8030</v>
      </c>
    </row>
    <row r="52" spans="1:12" s="8" customFormat="1" ht="19.5" customHeight="1" x14ac:dyDescent="0.25">
      <c r="A52" s="3">
        <f>IFERROR(VLOOKUP(B52,'[1]DADOS (OCULTAR)'!$Q$3:$S$136,3,0),"")</f>
        <v>9039744002642</v>
      </c>
      <c r="B52" s="4" t="str">
        <f>'[1]TCE - ANEXO IV - Preencher'!C61</f>
        <v>UPAE ESCADA - CG Nº 021/2022</v>
      </c>
      <c r="C52" s="4" t="str">
        <f>'[1]TCE - ANEXO IV - Preencher'!E61</f>
        <v>5.99 - Outros Serviços de Terceiros Pessoa Jurídica</v>
      </c>
      <c r="D52" s="3" t="str">
        <f>'[1]TCE - ANEXO IV - Preencher'!F61</f>
        <v>45.599.517/0001-87</v>
      </c>
      <c r="E52" s="5" t="str">
        <f>'[1]TCE - ANEXO IV - Preencher'!G61</f>
        <v>MLN SERVICOS MEDICOS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11</v>
      </c>
      <c r="I52" s="6">
        <f>IF('[1]TCE - ANEXO IV - Preencher'!K61="","",'[1]TCE - ANEXO IV - Preencher'!K61)</f>
        <v>46092</v>
      </c>
      <c r="J52" s="5" t="str">
        <f>'[1]TCE - ANEXO IV - Preencher'!L61</f>
        <v>26116062245599517000187000000000001126039101960737</v>
      </c>
      <c r="K52" s="5" t="str">
        <f>IF(F52="B",LEFT('[1]TCE - ANEXO IV - Preencher'!M61,2),IF(F52="S",LEFT('[1]TCE - ANEXO IV - Preencher'!M61,7),IF('[1]TCE - ANEXO IV - Preencher'!H61="","")))</f>
        <v>26 - Pe</v>
      </c>
      <c r="L52" s="7">
        <f>'[1]TCE - ANEXO IV - Preencher'!N61</f>
        <v>11430</v>
      </c>
    </row>
    <row r="53" spans="1:12" s="8" customFormat="1" ht="19.5" customHeight="1" x14ac:dyDescent="0.25">
      <c r="A53" s="3">
        <f>IFERROR(VLOOKUP(B53,'[1]DADOS (OCULTAR)'!$Q$3:$S$136,3,0),"")</f>
        <v>9039744002642</v>
      </c>
      <c r="B53" s="4" t="str">
        <f>'[1]TCE - ANEXO IV - Preencher'!C62</f>
        <v>UPAE ESCADA - CG Nº 021/2022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47.169.035/0001-12</v>
      </c>
      <c r="E53" s="5" t="str">
        <f>'[1]TCE - ANEXO IV - Preencher'!G62</f>
        <v>O &amp; L SERVICOS MEDICOS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456</v>
      </c>
      <c r="I53" s="6">
        <f>IF('[1]TCE - ANEXO IV - Preencher'!K62="","",'[1]TCE - ANEXO IV - Preencher'!K62)</f>
        <v>46092</v>
      </c>
      <c r="J53" s="5" t="str">
        <f>'[1]TCE - ANEXO IV - Preencher'!L62</f>
        <v>26011021247169035000112000000000045626030638891566</v>
      </c>
      <c r="K53" s="5" t="str">
        <f>IF(F53="B",LEFT('[1]TCE - ANEXO IV - Preencher'!M62,2),IF(F53="S",LEFT('[1]TCE - ANEXO IV - Preencher'!M62,7),IF('[1]TCE - ANEXO IV - Preencher'!H62="","")))</f>
        <v>26 - Pe</v>
      </c>
      <c r="L53" s="7">
        <f>'[1]TCE - ANEXO IV - Preencher'!N62</f>
        <v>3850</v>
      </c>
    </row>
    <row r="54" spans="1:12" s="8" customFormat="1" ht="19.5" customHeight="1" x14ac:dyDescent="0.25">
      <c r="A54" s="3">
        <f>IFERROR(VLOOKUP(B54,'[1]DADOS (OCULTAR)'!$Q$3:$S$136,3,0),"")</f>
        <v>9039744002642</v>
      </c>
      <c r="B54" s="4" t="str">
        <f>'[1]TCE - ANEXO IV - Preencher'!C63</f>
        <v>UPAE ESCADA - CG Nº 021/2022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46.999.480/0001-47</v>
      </c>
      <c r="E54" s="5" t="str">
        <f>'[1]TCE - ANEXO IV - Preencher'!G63</f>
        <v>SIMONE AUGUSTA ATIVIDADES MEDICAS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21</v>
      </c>
      <c r="I54" s="6">
        <f>IF('[1]TCE - ANEXO IV - Preencher'!K63="","",'[1]TCE - ANEXO IV - Preencher'!K63)</f>
        <v>46086</v>
      </c>
      <c r="J54" s="5" t="str">
        <f>'[1]TCE - ANEXO IV - Preencher'!L63</f>
        <v>26116062246999480000147000000000002126034454869297</v>
      </c>
      <c r="K54" s="5" t="str">
        <f>IF(F54="B",LEFT('[1]TCE - ANEXO IV - Preencher'!M63,2),IF(F54="S",LEFT('[1]TCE - ANEXO IV - Preencher'!M63,7),IF('[1]TCE - ANEXO IV - Preencher'!H63="","")))</f>
        <v>26 - Pe</v>
      </c>
      <c r="L54" s="7">
        <f>'[1]TCE - ANEXO IV - Preencher'!N63</f>
        <v>4752</v>
      </c>
    </row>
    <row r="55" spans="1:12" s="8" customFormat="1" ht="19.5" customHeight="1" x14ac:dyDescent="0.25">
      <c r="A55" s="3">
        <f>IFERROR(VLOOKUP(B55,'[1]DADOS (OCULTAR)'!$Q$3:$S$136,3,0),"")</f>
        <v>9039744002642</v>
      </c>
      <c r="B55" s="4" t="str">
        <f>'[1]TCE - ANEXO IV - Preencher'!C64</f>
        <v>UPAE ESCADA - CG Nº 021/2022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37.454.905/0001-41</v>
      </c>
      <c r="E55" s="5" t="str">
        <f>'[1]TCE - ANEXO IV - Preencher'!G64</f>
        <v>SW MORAIS SERVICOS DE PRESTACOES HOSPITALARES LTDA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20</v>
      </c>
      <c r="I55" s="6">
        <f>IF('[1]TCE - ANEXO IV - Preencher'!K64="","",'[1]TCE - ANEXO IV - Preencher'!K64)</f>
        <v>46098</v>
      </c>
      <c r="J55" s="5" t="str">
        <f>'[1]TCE - ANEXO IV - Preencher'!L64</f>
        <v>26116062237454905000141000000000001726036728969748</v>
      </c>
      <c r="K55" s="5" t="str">
        <f>IF(F55="B",LEFT('[1]TCE - ANEXO IV - Preencher'!M64,2),IF(F55="S",LEFT('[1]TCE - ANEXO IV - Preencher'!M64,7),IF('[1]TCE - ANEXO IV - Preencher'!H64="","")))</f>
        <v>26 - Pe</v>
      </c>
      <c r="L55" s="7">
        <f>'[1]TCE - ANEXO IV - Preencher'!N64</f>
        <v>10600</v>
      </c>
    </row>
    <row r="56" spans="1:12" s="8" customFormat="1" ht="19.5" customHeight="1" x14ac:dyDescent="0.25">
      <c r="A56" s="3">
        <f>IFERROR(VLOOKUP(B56,'[1]DADOS (OCULTAR)'!$Q$3:$S$136,3,0),"")</f>
        <v>9039744002642</v>
      </c>
      <c r="B56" s="4" t="str">
        <f>'[1]TCE - ANEXO IV - Preencher'!C65</f>
        <v>UPAE ESCADA - CG Nº 021/2022</v>
      </c>
      <c r="C56" s="4" t="str">
        <f>'[1]TCE - ANEXO IV - Preencher'!E65</f>
        <v>5.99 - Outros Serviços de Terceiros Pessoa Jurídica</v>
      </c>
      <c r="D56" s="3" t="str">
        <f>'[1]TCE - ANEXO IV - Preencher'!F65</f>
        <v>08.703.825/0001-84</v>
      </c>
      <c r="E56" s="5" t="str">
        <f>'[1]TCE - ANEXO IV - Preencher'!G65</f>
        <v>TELEPACS DIAGNOSTICO POR IMAGEM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262</v>
      </c>
      <c r="I56" s="6">
        <f>IF('[1]TCE - ANEXO IV - Preencher'!K65="","",'[1]TCE - ANEXO IV - Preencher'!K65)</f>
        <v>46084</v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>3170206</v>
      </c>
      <c r="L56" s="7">
        <f>'[1]TCE - ANEXO IV - Preencher'!N65</f>
        <v>4008.33</v>
      </c>
    </row>
    <row r="57" spans="1:12" s="8" customFormat="1" ht="19.5" customHeight="1" x14ac:dyDescent="0.25">
      <c r="A57" s="3">
        <f>IFERROR(VLOOKUP(B57,'[1]DADOS (OCULTAR)'!$Q$3:$S$136,3,0),"")</f>
        <v>9039744002642</v>
      </c>
      <c r="B57" s="4" t="str">
        <f>'[1]TCE - ANEXO IV - Preencher'!C66</f>
        <v>UPAE ESCADA - CG Nº 021/2022</v>
      </c>
      <c r="C57" s="4" t="str">
        <f>'[1]TCE - ANEXO IV - Preencher'!E66</f>
        <v>5.99 - Outros Serviços de Terceiros Pessoa Jurídica</v>
      </c>
      <c r="D57" s="3" t="str">
        <f>'[1]TCE - ANEXO IV - Preencher'!F66</f>
        <v>29.266.040/0001-61</v>
      </c>
      <c r="E57" s="5" t="str">
        <f>'[1]TCE - ANEXO IV - Preencher'!G66</f>
        <v>DGI SERVICOS MEDICOS E HOSPITALARES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2600000000020</v>
      </c>
      <c r="I57" s="6">
        <f>IF('[1]TCE - ANEXO IV - Preencher'!K66="","",'[1]TCE - ANEXO IV - Preencher'!K66)</f>
        <v>46090</v>
      </c>
      <c r="J57" s="5" t="str">
        <f>'[1]TCE - ANEXO IV - Preencher'!L66</f>
        <v>26079011229266040000161260000000002026031474576135</v>
      </c>
      <c r="K57" s="5" t="str">
        <f>IF(F57="B",LEFT('[1]TCE - ANEXO IV - Preencher'!M66,2),IF(F57="S",LEFT('[1]TCE - ANEXO IV - Preencher'!M66,7),IF('[1]TCE - ANEXO IV - Preencher'!H66="","")))</f>
        <v>26 - Pe</v>
      </c>
      <c r="L57" s="7">
        <f>'[1]TCE - ANEXO IV - Preencher'!N66</f>
        <v>3135</v>
      </c>
    </row>
    <row r="58" spans="1:12" s="8" customFormat="1" ht="19.5" customHeight="1" x14ac:dyDescent="0.25">
      <c r="A58" s="3">
        <f>IFERROR(VLOOKUP(B58,'[1]DADOS (OCULTAR)'!$Q$3:$S$136,3,0),"")</f>
        <v>9039744002642</v>
      </c>
      <c r="B58" s="4" t="str">
        <f>'[1]TCE - ANEXO IV - Preencher'!C67</f>
        <v>UPAE ESCADA - CG Nº 021/2022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24.218.500/0001-62</v>
      </c>
      <c r="E58" s="5" t="str">
        <f>'[1]TCE - ANEXO IV - Preencher'!G67</f>
        <v>AC SERVICOS DE MEDICINA INTEGRADA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2600000000060</v>
      </c>
      <c r="I58" s="6">
        <f>IF('[1]TCE - ANEXO IV - Preencher'!K67="","",'[1]TCE - ANEXO IV - Preencher'!K67)</f>
        <v>46086</v>
      </c>
      <c r="J58" s="5" t="str">
        <f>'[1]TCE - ANEXO IV - Preencher'!L67</f>
        <v>26096001224218500000162260000000006026037201731529</v>
      </c>
      <c r="K58" s="5" t="str">
        <f>IF(F58="B",LEFT('[1]TCE - ANEXO IV - Preencher'!M67,2),IF(F58="S",LEFT('[1]TCE - ANEXO IV - Preencher'!M67,7),IF('[1]TCE - ANEXO IV - Preencher'!H67="","")))</f>
        <v>26 - Pe</v>
      </c>
      <c r="L58" s="7">
        <f>'[1]TCE - ANEXO IV - Preencher'!N67</f>
        <v>1320</v>
      </c>
    </row>
    <row r="59" spans="1:12" s="8" customFormat="1" ht="19.5" customHeight="1" x14ac:dyDescent="0.25">
      <c r="A59" s="3">
        <f>IFERROR(VLOOKUP(B59,'[1]DADOS (OCULTAR)'!$Q$3:$S$136,3,0),"")</f>
        <v>9039744002642</v>
      </c>
      <c r="B59" s="4" t="str">
        <f>'[1]TCE - ANEXO IV - Preencher'!C68</f>
        <v>UPAE ESCADA - CG Nº 021/2022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35.695.935/0001-14</v>
      </c>
      <c r="E59" s="5" t="str">
        <f>'[1]TCE - ANEXO IV - Preencher'!G68</f>
        <v>GINOMAIS SERVICOS MEDICOS E HOSPITALARES LTDA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2600000000014</v>
      </c>
      <c r="I59" s="6">
        <f>IF('[1]TCE - ANEXO IV - Preencher'!K68="","",'[1]TCE - ANEXO IV - Preencher'!K68)</f>
        <v>46090</v>
      </c>
      <c r="J59" s="5" t="str">
        <f>'[1]TCE - ANEXO IV - Preencher'!L68</f>
        <v>26096001235695935000114260000000001426033319575068</v>
      </c>
      <c r="K59" s="5" t="str">
        <f>IF(F59="B",LEFT('[1]TCE - ANEXO IV - Preencher'!M68,2),IF(F59="S",LEFT('[1]TCE - ANEXO IV - Preencher'!M68,7),IF('[1]TCE - ANEXO IV - Preencher'!H68="","")))</f>
        <v>26 - Pe</v>
      </c>
      <c r="L59" s="7">
        <f>'[1]TCE - ANEXO IV - Preencher'!N68</f>
        <v>5280</v>
      </c>
    </row>
    <row r="60" spans="1:12" s="8" customFormat="1" ht="19.5" customHeight="1" x14ac:dyDescent="0.25">
      <c r="A60" s="3">
        <f>IFERROR(VLOOKUP(B60,'[1]DADOS (OCULTAR)'!$Q$3:$S$136,3,0),"")</f>
        <v>9039744002642</v>
      </c>
      <c r="B60" s="4" t="str">
        <f>'[1]TCE - ANEXO IV - Preencher'!C69</f>
        <v>UPAE ESCADA - CG Nº 021/2022</v>
      </c>
      <c r="C60" s="4" t="str">
        <f>'[1]TCE - ANEXO IV - Preencher'!E69</f>
        <v>5.16 - Serviços Médico-Hospitalares, Odotonlogia e Laboratoriais</v>
      </c>
      <c r="D60" s="3" t="str">
        <f>'[1]TCE - ANEXO IV - Preencher'!F69</f>
        <v>20.227.296/0001-95</v>
      </c>
      <c r="E60" s="5" t="str">
        <f>'[1]TCE - ANEXO IV - Preencher'!G69</f>
        <v>GMJC SERVICOS OFTALMO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45</v>
      </c>
      <c r="I60" s="6">
        <f>IF('[1]TCE - ANEXO IV - Preencher'!K69="","",'[1]TCE - ANEXO IV - Preencher'!K69)</f>
        <v>46094</v>
      </c>
      <c r="J60" s="5" t="str">
        <f>'[1]TCE - ANEXO IV - Preencher'!L69</f>
        <v>26116062220227296000195000000000004526034459577588</v>
      </c>
      <c r="K60" s="5" t="str">
        <f>IF(F60="B",LEFT('[1]TCE - ANEXO IV - Preencher'!M69,2),IF(F60="S",LEFT('[1]TCE - ANEXO IV - Preencher'!M69,7),IF('[1]TCE - ANEXO IV - Preencher'!H69="","")))</f>
        <v>26 - Pe</v>
      </c>
      <c r="L60" s="7">
        <f>'[1]TCE - ANEXO IV - Preencher'!N69</f>
        <v>6167.5</v>
      </c>
    </row>
    <row r="61" spans="1:12" s="8" customFormat="1" ht="19.5" customHeight="1" x14ac:dyDescent="0.25">
      <c r="A61" s="3">
        <f>IFERROR(VLOOKUP(B61,'[1]DADOS (OCULTAR)'!$Q$3:$S$136,3,0),"")</f>
        <v>9039744002642</v>
      </c>
      <c r="B61" s="4" t="str">
        <f>'[1]TCE - ANEXO IV - Preencher'!C70</f>
        <v>UPAE ESCADA - CG Nº 021/2022</v>
      </c>
      <c r="C61" s="4" t="str">
        <f>'[1]TCE - ANEXO IV - Preencher'!E70</f>
        <v>5.99 - Outros Serviços de Terceiros Pessoa Jurídica</v>
      </c>
      <c r="D61" s="3" t="str">
        <f>'[1]TCE - ANEXO IV - Preencher'!F70</f>
        <v>17.214.633/0001-03</v>
      </c>
      <c r="E61" s="5" t="str">
        <f>'[1]TCE - ANEXO IV - Preencher'!G70</f>
        <v>JAB HOLOIMAGEM DIAGNOSTICOS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53</v>
      </c>
      <c r="I61" s="6">
        <f>IF('[1]TCE - ANEXO IV - Preencher'!K70="","",'[1]TCE - ANEXO IV - Preencher'!K70)</f>
        <v>46094</v>
      </c>
      <c r="J61" s="5" t="str">
        <f>'[1]TCE - ANEXO IV - Preencher'!L70</f>
        <v>26116062217214633000103000000000005326036164884238</v>
      </c>
      <c r="K61" s="5" t="str">
        <f>IF(F61="B",LEFT('[1]TCE - ANEXO IV - Preencher'!M70,2),IF(F61="S",LEFT('[1]TCE - ANEXO IV - Preencher'!M70,7),IF('[1]TCE - ANEXO IV - Preencher'!H70="","")))</f>
        <v>26 - Pe</v>
      </c>
      <c r="L61" s="7">
        <f>'[1]TCE - ANEXO IV - Preencher'!N70</f>
        <v>2460</v>
      </c>
    </row>
    <row r="62" spans="1:12" s="8" customFormat="1" ht="19.5" customHeight="1" x14ac:dyDescent="0.25">
      <c r="A62" s="3">
        <f>IFERROR(VLOOKUP(B62,'[1]DADOS (OCULTAR)'!$Q$3:$S$136,3,0),"")</f>
        <v>9039744002642</v>
      </c>
      <c r="B62" s="4" t="str">
        <f>'[1]TCE - ANEXO IV - Preencher'!C71</f>
        <v>UPAE ESCADA - CG Nº 021/2022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22.032.128/0001-70</v>
      </c>
      <c r="E62" s="5" t="str">
        <f>'[1]TCE - ANEXO IV - Preencher'!G71</f>
        <v>UNICLIMVAS UNIDADE DE CLINICA MEDICA VASCULAR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23</v>
      </c>
      <c r="I62" s="6">
        <f>IF('[1]TCE - ANEXO IV - Preencher'!K71="","",'[1]TCE - ANEXO IV - Preencher'!K71)</f>
        <v>46090</v>
      </c>
      <c r="J62" s="5" t="str">
        <f>'[1]TCE - ANEXO IV - Preencher'!L71</f>
        <v>26116062222032128000170000000000002326031558256512</v>
      </c>
      <c r="K62" s="5" t="str">
        <f>IF(F62="B",LEFT('[1]TCE - ANEXO IV - Preencher'!M71,2),IF(F62="S",LEFT('[1]TCE - ANEXO IV - Preencher'!M71,7),IF('[1]TCE - ANEXO IV - Preencher'!H71="","")))</f>
        <v>26 - Pe</v>
      </c>
      <c r="L62" s="7">
        <f>'[1]TCE - ANEXO IV - Preencher'!N71</f>
        <v>7920</v>
      </c>
    </row>
    <row r="63" spans="1:12" s="8" customFormat="1" ht="19.5" customHeight="1" x14ac:dyDescent="0.25">
      <c r="A63" s="3">
        <f>IFERROR(VLOOKUP(B63,'[1]DADOS (OCULTAR)'!$Q$3:$S$136,3,0),"")</f>
        <v>9039744002642</v>
      </c>
      <c r="B63" s="4" t="str">
        <f>'[1]TCE - ANEXO IV - Preencher'!C72</f>
        <v>UPAE ESCADA - CG Nº 021/2022</v>
      </c>
      <c r="C63" s="4" t="str">
        <f>'[1]TCE - ANEXO IV - Preencher'!E72</f>
        <v>5.16 - Serviços Médico-Hospitalares, Odotonlogia e Laboratoriais</v>
      </c>
      <c r="D63" s="3" t="str">
        <f>'[1]TCE - ANEXO IV - Preencher'!F72</f>
        <v>41.032.814/0001-95</v>
      </c>
      <c r="E63" s="5" t="str">
        <f>'[1]TCE - ANEXO IV - Preencher'!G72</f>
        <v>UNIDADE UROLOGICA DE PERNAMBUCO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110</v>
      </c>
      <c r="I63" s="6">
        <f>IF('[1]TCE - ANEXO IV - Preencher'!K72="","",'[1]TCE - ANEXO IV - Preencher'!K72)</f>
        <v>46086</v>
      </c>
      <c r="J63" s="5" t="str">
        <f>'[1]TCE - ANEXO IV - Preencher'!L72</f>
        <v>261160622410328140001950000000011026030902722998</v>
      </c>
      <c r="K63" s="5" t="str">
        <f>IF(F63="B",LEFT('[1]TCE - ANEXO IV - Preencher'!M72,2),IF(F63="S",LEFT('[1]TCE - ANEXO IV - Preencher'!M72,7),IF('[1]TCE - ANEXO IV - Preencher'!H72="","")))</f>
        <v>26 - Pe</v>
      </c>
      <c r="L63" s="7">
        <f>'[1]TCE - ANEXO IV - Preencher'!N72</f>
        <v>7920</v>
      </c>
    </row>
    <row r="64" spans="1:12" s="8" customFormat="1" ht="19.5" customHeight="1" x14ac:dyDescent="0.25">
      <c r="A64" s="3">
        <f>IFERROR(VLOOKUP(B64,'[1]DADOS (OCULTAR)'!$Q$3:$S$136,3,0),"")</f>
        <v>9039744002642</v>
      </c>
      <c r="B64" s="4" t="str">
        <f>'[1]TCE - ANEXO IV - Preencher'!C73</f>
        <v>UPAE ESCADA - CG Nº 021/2022</v>
      </c>
      <c r="C64" s="4" t="str">
        <f>'[1]TCE - ANEXO IV - Preencher'!E73</f>
        <v>5.16 - Serviços Médico-Hospitalares, Odotonlogia e Laboratoriais</v>
      </c>
      <c r="D64" s="3" t="str">
        <f>'[1]TCE - ANEXO IV - Preencher'!F73</f>
        <v>40.418.018/0001-22</v>
      </c>
      <c r="E64" s="5" t="str">
        <f>'[1]TCE - ANEXO IV - Preencher'!G73</f>
        <v>MA CONSULTORIOS MEDICOS INTEGRADOS LTDA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2600000000026</v>
      </c>
      <c r="I64" s="6">
        <f>IF('[1]TCE - ANEXO IV - Preencher'!K73="","",'[1]TCE - ANEXO IV - Preencher'!K73)</f>
        <v>46091</v>
      </c>
      <c r="J64" s="5" t="str">
        <f>'[1]TCE - ANEXO IV - Preencher'!L73</f>
        <v>26096001240418018000122260000000002626035735738693</v>
      </c>
      <c r="K64" s="5" t="str">
        <f>IF(F64="B",LEFT('[1]TCE - ANEXO IV - Preencher'!M73,2),IF(F64="S",LEFT('[1]TCE - ANEXO IV - Preencher'!M73,7),IF('[1]TCE - ANEXO IV - Preencher'!H73="","")))</f>
        <v>26 - Pe</v>
      </c>
      <c r="L64" s="7">
        <f>'[1]TCE - ANEXO IV - Preencher'!N73</f>
        <v>3740</v>
      </c>
    </row>
    <row r="65" spans="1:12" s="8" customFormat="1" ht="19.5" customHeight="1" x14ac:dyDescent="0.25">
      <c r="A65" s="3">
        <f>IFERROR(VLOOKUP(B65,'[1]DADOS (OCULTAR)'!$Q$3:$S$136,3,0),"")</f>
        <v>9039744002642</v>
      </c>
      <c r="B65" s="4" t="str">
        <f>'[1]TCE - ANEXO IV - Preencher'!C74</f>
        <v>UPAE ESCADA - CG Nº 021/2022</v>
      </c>
      <c r="C65" s="4" t="str">
        <f>'[1]TCE - ANEXO IV - Preencher'!E74</f>
        <v>5.99 - Outros Serviços de Terceiros Pessoa Jurídica</v>
      </c>
      <c r="D65" s="3" t="str">
        <f>'[1]TCE - ANEXO IV - Preencher'!F74</f>
        <v>39.257.588/0001-07</v>
      </c>
      <c r="E65" s="5" t="str">
        <f>'[1]TCE - ANEXO IV - Preencher'!G74</f>
        <v>ROCHA E TAVARES OTORRINO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7</v>
      </c>
      <c r="I65" s="6">
        <f>IF('[1]TCE - ANEXO IV - Preencher'!K74="","",'[1]TCE - ANEXO IV - Preencher'!K74)</f>
        <v>46094</v>
      </c>
      <c r="J65" s="5" t="str">
        <f>'[1]TCE - ANEXO IV - Preencher'!L74</f>
        <v>26116062239257588000107000000000000726031065030354</v>
      </c>
      <c r="K65" s="5" t="str">
        <f>IF(F65="B",LEFT('[1]TCE - ANEXO IV - Preencher'!M74,2),IF(F65="S",LEFT('[1]TCE - ANEXO IV - Preencher'!M74,7),IF('[1]TCE - ANEXO IV - Preencher'!H74="","")))</f>
        <v>26 - Pe</v>
      </c>
      <c r="L65" s="7">
        <f>'[1]TCE - ANEXO IV - Preencher'!N74</f>
        <v>1980</v>
      </c>
    </row>
    <row r="66" spans="1:12" s="8" customFormat="1" ht="19.5" customHeight="1" x14ac:dyDescent="0.25">
      <c r="A66" s="3">
        <f>IFERROR(VLOOKUP(B66,'[1]DADOS (OCULTAR)'!$Q$3:$S$136,3,0),"")</f>
        <v>9039744002642</v>
      </c>
      <c r="B66" s="4" t="str">
        <f>'[1]TCE - ANEXO IV - Preencher'!C75</f>
        <v>UPAE ESCADA - CG Nº 021/2022</v>
      </c>
      <c r="C66" s="4" t="str">
        <f>'[1]TCE - ANEXO IV - Preencher'!E75</f>
        <v>5.99 - Outros Serviços de Terceiros Pessoa Jurídica</v>
      </c>
      <c r="D66" s="3" t="str">
        <f>'[1]TCE - ANEXO IV - Preencher'!F75</f>
        <v>48.937.351/0001-50</v>
      </c>
      <c r="E66" s="5" t="str">
        <f>'[1]TCE - ANEXO IV - Preencher'!G75</f>
        <v>WL SERVICES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7</v>
      </c>
      <c r="I66" s="6">
        <f>IF('[1]TCE - ANEXO IV - Preencher'!K75="","",'[1]TCE - ANEXO IV - Preencher'!K75)</f>
        <v>46091</v>
      </c>
      <c r="J66" s="5" t="str">
        <f>'[1]TCE - ANEXO IV - Preencher'!L75</f>
        <v>26116062248937351000150000000000000726030447621767</v>
      </c>
      <c r="K66" s="5" t="str">
        <f>IF(F66="B",LEFT('[1]TCE - ANEXO IV - Preencher'!M75,2),IF(F66="S",LEFT('[1]TCE - ANEXO IV - Preencher'!M75,7),IF('[1]TCE - ANEXO IV - Preencher'!H75="","")))</f>
        <v>26 - Pe</v>
      </c>
      <c r="L66" s="7">
        <f>'[1]TCE - ANEXO IV - Preencher'!N75</f>
        <v>16500</v>
      </c>
    </row>
    <row r="67" spans="1:12" s="8" customFormat="1" ht="19.5" customHeight="1" x14ac:dyDescent="0.25">
      <c r="A67" s="3">
        <f>IFERROR(VLOOKUP(B67,'[1]DADOS (OCULTAR)'!$Q$3:$S$136,3,0),"")</f>
        <v>9039744002642</v>
      </c>
      <c r="B67" s="4" t="str">
        <f>'[1]TCE - ANEXO IV - Preencher'!C76</f>
        <v>UPAE ESCADA - CG Nº 021/2022</v>
      </c>
      <c r="C67" s="4" t="str">
        <f>'[1]TCE - ANEXO IV - Preencher'!E76</f>
        <v>5.17 - Manutenção de Software, Certificação Digital e Microfilmagem</v>
      </c>
      <c r="D67" s="3" t="str">
        <f>'[1]TCE - ANEXO IV - Preencher'!F76</f>
        <v>09.236.362/0001-50</v>
      </c>
      <c r="E67" s="5" t="str">
        <f>'[1]TCE - ANEXO IV - Preencher'!G76</f>
        <v>SELECTY TECNOLOGIA PARA RH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905</v>
      </c>
      <c r="I67" s="6">
        <f>IF('[1]TCE - ANEXO IV - Preencher'!K76="","",'[1]TCE - ANEXO IV - Preencher'!K76)</f>
        <v>46082</v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>26 - Pe</v>
      </c>
      <c r="L67" s="7">
        <f>'[1]TCE - ANEXO IV - Preencher'!N76</f>
        <v>79.67</v>
      </c>
    </row>
    <row r="68" spans="1:12" s="8" customFormat="1" ht="19.5" customHeight="1" x14ac:dyDescent="0.25">
      <c r="A68" s="3">
        <f>IFERROR(VLOOKUP(B68,'[1]DADOS (OCULTAR)'!$Q$3:$S$136,3,0),"")</f>
        <v>9039744002642</v>
      </c>
      <c r="B68" s="4" t="str">
        <f>'[1]TCE - ANEXO IV - Preencher'!C77</f>
        <v>UPAE ESCADA - CG Nº 021/2022</v>
      </c>
      <c r="C68" s="4" t="str">
        <f>'[1]TCE - ANEXO IV - Preencher'!E77</f>
        <v>5.99 - Outros Serviços de Terceiros Pessoa Jurídica</v>
      </c>
      <c r="D68" s="3" t="str">
        <f>'[1]TCE - ANEXO IV - Preencher'!F77</f>
        <v>09.024.660/0001-87</v>
      </c>
      <c r="E68" s="5" t="str">
        <f>'[1]TCE - ANEXO IV - Preencher'!G77</f>
        <v>A SAE SERVICOS DE ENTREGA RAPIDA DE DOCUMENTOSE TERCEIRIZACOES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277</v>
      </c>
      <c r="I68" s="6">
        <f>IF('[1]TCE - ANEXO IV - Preencher'!K77="","",'[1]TCE - ANEXO IV - Preencher'!K77)</f>
        <v>46082</v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902.58</v>
      </c>
    </row>
    <row r="69" spans="1:12" s="8" customFormat="1" ht="19.5" customHeight="1" x14ac:dyDescent="0.25">
      <c r="A69" s="3">
        <f>IFERROR(VLOOKUP(B69,'[1]DADOS (OCULTAR)'!$Q$3:$S$136,3,0),"")</f>
        <v>9039744002642</v>
      </c>
      <c r="B69" s="4" t="str">
        <f>'[1]TCE - ANEXO IV - Preencher'!C78</f>
        <v>UPAE ESCADA - CG Nº 021/2022</v>
      </c>
      <c r="C69" s="4" t="str">
        <f>'[1]TCE - ANEXO IV - Preencher'!E78</f>
        <v>5.2 - Serviços Técnicos Profissionais</v>
      </c>
      <c r="D69" s="3" t="str">
        <f>'[1]TCE - ANEXO IV - Preencher'!F78</f>
        <v>35.521.046/0001-30</v>
      </c>
      <c r="E69" s="5" t="str">
        <f>'[1]TCE - ANEXO IV - Preencher'!G78</f>
        <v>TGI - CONSULTORIA EM GESTAO EMPRESARIAL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493</v>
      </c>
      <c r="I69" s="6">
        <f>IF('[1]TCE - ANEXO IV - Preencher'!K78="","",'[1]TCE - ANEXO IV - Preencher'!K78)</f>
        <v>46087</v>
      </c>
      <c r="J69" s="5" t="str">
        <f>'[1]TCE - ANEXO IV - Preencher'!L78</f>
        <v>26116062235521046000130000000000049326030977155762</v>
      </c>
      <c r="K69" s="5" t="str">
        <f>IF(F69="B",LEFT('[1]TCE - ANEXO IV - Preencher'!M78,2),IF(F69="S",LEFT('[1]TCE - ANEXO IV - Preencher'!M78,7),IF('[1]TCE - ANEXO IV - Preencher'!H78="","")))</f>
        <v>26 - Pe</v>
      </c>
      <c r="L69" s="7">
        <f>'[1]TCE - ANEXO IV - Preencher'!N78</f>
        <v>3600</v>
      </c>
    </row>
    <row r="70" spans="1:12" s="8" customFormat="1" ht="19.5" customHeight="1" x14ac:dyDescent="0.25">
      <c r="A70" s="3">
        <f>IFERROR(VLOOKUP(B70,'[1]DADOS (OCULTAR)'!$Q$3:$S$136,3,0),"")</f>
        <v>9039744002642</v>
      </c>
      <c r="B70" s="4" t="str">
        <f>'[1]TCE - ANEXO IV - Preencher'!C79</f>
        <v>UPAE ESCADA - CG Nº 021/2022</v>
      </c>
      <c r="C70" s="4" t="str">
        <f>'[1]TCE - ANEXO IV - Preencher'!E79</f>
        <v>5.2 - Serviços Técnicos Profissionais</v>
      </c>
      <c r="D70" s="3" t="str">
        <f>'[1]TCE - ANEXO IV - Preencher'!F79</f>
        <v>09.425.434/0001-08</v>
      </c>
      <c r="E70" s="5" t="str">
        <f>'[1]TCE - ANEXO IV - Preencher'!G79</f>
        <v>BLACK ADVOGADOS ASSOCIADOS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98</v>
      </c>
      <c r="I70" s="6">
        <f>IF('[1]TCE - ANEXO IV - Preencher'!K79="","",'[1]TCE - ANEXO IV - Preencher'!K79)</f>
        <v>46085</v>
      </c>
      <c r="J70" s="5" t="str">
        <f>'[1]TCE - ANEXO IV - Preencher'!L79</f>
        <v>26116062209425434000108000000000009826038160844359</v>
      </c>
      <c r="K70" s="5" t="str">
        <f>IF(F70="B",LEFT('[1]TCE - ANEXO IV - Preencher'!M79,2),IF(F70="S",LEFT('[1]TCE - ANEXO IV - Preencher'!M79,7),IF('[1]TCE - ANEXO IV - Preencher'!H79="","")))</f>
        <v>26 - Pe</v>
      </c>
      <c r="L70" s="7">
        <f>'[1]TCE - ANEXO IV - Preencher'!N79</f>
        <v>8179.2</v>
      </c>
    </row>
    <row r="71" spans="1:12" s="8" customFormat="1" ht="19.5" customHeight="1" x14ac:dyDescent="0.25">
      <c r="A71" s="3">
        <f>IFERROR(VLOOKUP(B71,'[1]DADOS (OCULTAR)'!$Q$3:$S$136,3,0),"")</f>
        <v>9039744002642</v>
      </c>
      <c r="B71" s="4" t="str">
        <f>'[1]TCE - ANEXO IV - Preencher'!C80</f>
        <v>UPAE ESCADA - CG Nº 021/2022</v>
      </c>
      <c r="C71" s="4" t="str">
        <f>'[1]TCE - ANEXO IV - Preencher'!E80</f>
        <v>4.99 - Outros Serviços de Terceiros Pessoa Física</v>
      </c>
      <c r="D71" s="3" t="str">
        <f>'[1]TCE - ANEXO IV - Preencher'!F80</f>
        <v>008.062.094-96</v>
      </c>
      <c r="E71" s="5" t="str">
        <f>'[1]TCE - ANEXO IV - Preencher'!G80</f>
        <v>ELAINE CRISTINA DE SOUZA S NASCIMENTO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10/02/2026</v>
      </c>
      <c r="I71" s="6">
        <f>IF('[1]TCE - ANEXO IV - Preencher'!K80="","",'[1]TCE - ANEXO IV - Preencher'!K80)</f>
        <v>46086</v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26 - Pe</v>
      </c>
      <c r="L71" s="7">
        <f>'[1]TCE - ANEXO IV - Preencher'!N80</f>
        <v>130.83000000000001</v>
      </c>
    </row>
    <row r="72" spans="1:12" s="8" customFormat="1" ht="19.5" customHeight="1" x14ac:dyDescent="0.25">
      <c r="A72" s="3">
        <f>IFERROR(VLOOKUP(B72,'[1]DADOS (OCULTAR)'!$Q$3:$S$136,3,0),"")</f>
        <v>9039744002642</v>
      </c>
      <c r="B72" s="4" t="str">
        <f>'[1]TCE - ANEXO IV - Preencher'!C81</f>
        <v>UPAE ESCADA - CG Nº 021/2022</v>
      </c>
      <c r="C72" s="4" t="str">
        <f>'[1]TCE - ANEXO IV - Preencher'!E81</f>
        <v>5.99 - Outros Serviços de Terceiros Pessoa Jurídica</v>
      </c>
      <c r="D72" s="3" t="str">
        <f>'[1]TCE - ANEXO IV - Preencher'!F81</f>
        <v>07.901.268/0001-43</v>
      </c>
      <c r="E72" s="5" t="str">
        <f>'[1]TCE - ANEXO IV - Preencher'!G81</f>
        <v>SINGULAR SERVICOS DE SAUDE LTDA</v>
      </c>
      <c r="F72" s="5" t="str">
        <f>'[1]TCE - ANEXO IV - Preencher'!H81</f>
        <v>S</v>
      </c>
      <c r="G72" s="5" t="str">
        <f>'[1]TCE - ANEXO IV - Preencher'!I81</f>
        <v>S</v>
      </c>
      <c r="H72" s="5">
        <f>'[1]TCE - ANEXO IV - Preencher'!J81</f>
        <v>762</v>
      </c>
      <c r="I72" s="6">
        <f>IF('[1]TCE - ANEXO IV - Preencher'!K81="","",'[1]TCE - ANEXO IV - Preencher'!K81)</f>
        <v>46084</v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401.28</v>
      </c>
    </row>
    <row r="73" spans="1:12" s="8" customFormat="1" ht="19.5" customHeight="1" x14ac:dyDescent="0.25">
      <c r="A73" s="3">
        <f>IFERROR(VLOOKUP(B73,'[1]DADOS (OCULTAR)'!$Q$3:$S$136,3,0),"")</f>
        <v>9039744002642</v>
      </c>
      <c r="B73" s="4" t="str">
        <f>'[1]TCE - ANEXO IV - Preencher'!C82</f>
        <v>UPAE ESCADA - CG Nº 021/2022</v>
      </c>
      <c r="C73" s="4" t="str">
        <f>'[1]TCE - ANEXO IV - Preencher'!E82</f>
        <v>5.99 - Outros Serviços de Terceiros Pessoa Jurídica</v>
      </c>
      <c r="D73" s="3" t="str">
        <f>'[1]TCE - ANEXO IV - Preencher'!F82</f>
        <v>03.689.347/0001-81</v>
      </c>
      <c r="E73" s="5" t="str">
        <f>'[1]TCE - ANEXO IV - Preencher'!G82</f>
        <v>ANDESUS SISTEMAS CONTRA INCENDIO LTDA</v>
      </c>
      <c r="F73" s="5" t="str">
        <f>'[1]TCE - ANEXO IV - Preencher'!H82</f>
        <v>S</v>
      </c>
      <c r="G73" s="5" t="str">
        <f>'[1]TCE - ANEXO IV - Preencher'!I82</f>
        <v>S</v>
      </c>
      <c r="H73" s="5">
        <f>'[1]TCE - ANEXO IV - Preencher'!J82</f>
        <v>235</v>
      </c>
      <c r="I73" s="6">
        <f>IF('[1]TCE - ANEXO IV - Preencher'!K82="","",'[1]TCE - ANEXO IV - Preencher'!K82)</f>
        <v>46078</v>
      </c>
      <c r="J73" s="5" t="str">
        <f>'[1]TCE - ANEXO IV - Preencher'!L82</f>
        <v>26116062203689347000181000000000023526020466504936</v>
      </c>
      <c r="K73" s="5" t="str">
        <f>IF(F73="B",LEFT('[1]TCE - ANEXO IV - Preencher'!M82,2),IF(F73="S",LEFT('[1]TCE - ANEXO IV - Preencher'!M82,7),IF('[1]TCE - ANEXO IV - Preencher'!H82="","")))</f>
        <v>26 - Pe</v>
      </c>
      <c r="L73" s="7">
        <f>'[1]TCE - ANEXO IV - Preencher'!N82</f>
        <v>957.59</v>
      </c>
    </row>
    <row r="74" spans="1:12" s="8" customFormat="1" ht="19.5" customHeight="1" x14ac:dyDescent="0.25">
      <c r="A74" s="3">
        <f>IFERROR(VLOOKUP(B74,'[1]DADOS (OCULTAR)'!$Q$3:$S$136,3,0),"")</f>
        <v>9039744002642</v>
      </c>
      <c r="B74" s="4" t="str">
        <f>'[1]TCE - ANEXO IV - Preencher'!C83</f>
        <v>UPAE ESCADA - CG Nº 021/2022</v>
      </c>
      <c r="C74" s="4" t="str">
        <f>'[1]TCE - ANEXO IV - Preencher'!E83</f>
        <v>5.99 - Outros Serviços de Terceiros Pessoa Jurídica</v>
      </c>
      <c r="D74" s="3" t="str">
        <f>'[1]TCE - ANEXO IV - Preencher'!F83</f>
        <v>10.348.591/0001-46</v>
      </c>
      <c r="E74" s="5" t="str">
        <f>'[1]TCE - ANEXO IV - Preencher'!G83</f>
        <v>EQUIPE TREINANDOS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19</v>
      </c>
      <c r="I74" s="6">
        <f>IF('[1]TCE - ANEXO IV - Preencher'!K83="","",'[1]TCE - ANEXO IV - Preencher'!K83)</f>
        <v>46083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26 - Pe</v>
      </c>
      <c r="L74" s="7">
        <f>'[1]TCE - ANEXO IV - Preencher'!N83</f>
        <v>585</v>
      </c>
    </row>
    <row r="75" spans="1:12" s="8" customFormat="1" ht="19.5" customHeight="1" x14ac:dyDescent="0.25">
      <c r="A75" s="3">
        <f>IFERROR(VLOOKUP(B75,'[1]DADOS (OCULTAR)'!$Q$3:$S$136,3,0),"")</f>
        <v>9039744002642</v>
      </c>
      <c r="B75" s="4" t="str">
        <f>'[1]TCE - ANEXO IV - Preencher'!C84</f>
        <v>UPAE ESCADA - CG Nº 021/2022</v>
      </c>
      <c r="C75" s="4" t="str">
        <f>'[1]TCE - ANEXO IV - Preencher'!E84</f>
        <v>5.99 - Outros Serviços de Terceiros Pessoa Jurídica</v>
      </c>
      <c r="D75" s="3" t="str">
        <f>'[1]TCE - ANEXO IV - Preencher'!F84</f>
        <v>11.735.586/0001-59</v>
      </c>
      <c r="E75" s="5" t="str">
        <f>'[1]TCE - ANEXO IV - Preencher'!G84</f>
        <v>FADE - FUNDACAO DE APOIO AO DESENVOLVIMENTO DA UNIVERSIDADE FEDERAL DE PERNAMBUCO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434</v>
      </c>
      <c r="I75" s="6">
        <f>IF('[1]TCE - ANEXO IV - Preencher'!K84="","",'[1]TCE - ANEXO IV - Preencher'!K84)</f>
        <v>46077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26 - Pe</v>
      </c>
      <c r="L75" s="7">
        <f>'[1]TCE - ANEXO IV - Preencher'!N84</f>
        <v>1000</v>
      </c>
    </row>
    <row r="76" spans="1:12" s="8" customFormat="1" ht="19.5" customHeight="1" x14ac:dyDescent="0.25">
      <c r="A76" s="3">
        <f>IFERROR(VLOOKUP(B76,'[1]DADOS (OCULTAR)'!$Q$3:$S$136,3,0),"")</f>
        <v>9039744002642</v>
      </c>
      <c r="B76" s="4" t="str">
        <f>'[1]TCE - ANEXO IV - Preencher'!C85</f>
        <v>UPAE ESCADA - CG Nº 021/2022</v>
      </c>
      <c r="C76" s="4" t="str">
        <f>'[1]TCE - ANEXO IV - Preencher'!E85</f>
        <v>5.99 - Outros Serviços de Terceiros Pessoa Jurídica</v>
      </c>
      <c r="D76" s="3" t="str">
        <f>'[1]TCE - ANEXO IV - Preencher'!F85</f>
        <v>11.735.586/0001-59</v>
      </c>
      <c r="E76" s="5" t="str">
        <f>'[1]TCE - ANEXO IV - Preencher'!G85</f>
        <v>FADE - FUNDACAO DE APOIO AO DESENVOLVIMENTO DA UNIVERSIDADE FEDERAL DE PERNAMBUCO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438</v>
      </c>
      <c r="I76" s="6">
        <f>IF('[1]TCE - ANEXO IV - Preencher'!K85="","",'[1]TCE - ANEXO IV - Preencher'!K85)</f>
        <v>46077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26 - Pe</v>
      </c>
      <c r="L76" s="7">
        <f>'[1]TCE - ANEXO IV - Preencher'!N85</f>
        <v>2150</v>
      </c>
    </row>
    <row r="77" spans="1:12" s="8" customFormat="1" ht="19.5" customHeight="1" x14ac:dyDescent="0.25">
      <c r="A77" s="3">
        <f>IFERROR(VLOOKUP(B77,'[1]DADOS (OCULTAR)'!$Q$3:$S$136,3,0),"")</f>
        <v>9039744002642</v>
      </c>
      <c r="B77" s="4" t="str">
        <f>'[1]TCE - ANEXO IV - Preencher'!C86</f>
        <v>UPAE ESCADA - CG Nº 021/2022</v>
      </c>
      <c r="C77" s="4" t="str">
        <f>'[1]TCE - ANEXO IV - Preencher'!E86</f>
        <v>5.99 - Outros Serviços de Terceiros Pessoa Jurídica</v>
      </c>
      <c r="D77" s="3" t="str">
        <f>'[1]TCE - ANEXO IV - Preencher'!F86</f>
        <v>11.735.586/0001-59</v>
      </c>
      <c r="E77" s="5" t="str">
        <f>'[1]TCE - ANEXO IV - Preencher'!G86</f>
        <v>FADE - FUNDACAO DE APOIO AO DESENVOLVIMENTO DA UNIVERSIDADE FEDERAL DE PERNAMBUCO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436</v>
      </c>
      <c r="I77" s="6">
        <f>IF('[1]TCE - ANEXO IV - Preencher'!K86="","",'[1]TCE - ANEXO IV - Preencher'!K86)</f>
        <v>46077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26 - Pe</v>
      </c>
      <c r="L77" s="7">
        <f>'[1]TCE - ANEXO IV - Preencher'!N86</f>
        <v>900</v>
      </c>
    </row>
    <row r="78" spans="1:12" s="8" customFormat="1" ht="19.5" customHeight="1" x14ac:dyDescent="0.25">
      <c r="A78" s="3">
        <f>IFERROR(VLOOKUP(B78,'[1]DADOS (OCULTAR)'!$Q$3:$S$136,3,0),"")</f>
        <v>9039744002642</v>
      </c>
      <c r="B78" s="4" t="str">
        <f>'[1]TCE - ANEXO IV - Preencher'!C87</f>
        <v>UPAE ESCADA - CG Nº 021/2022</v>
      </c>
      <c r="C78" s="4" t="str">
        <f>'[1]TCE - ANEXO IV - Preencher'!E87</f>
        <v>5.17 - Manutenção de Software, Certificação Digital e Microfilmagem</v>
      </c>
      <c r="D78" s="3" t="str">
        <f>'[1]TCE - ANEXO IV - Preencher'!F87</f>
        <v>07.358.108/0001-08</v>
      </c>
      <c r="E78" s="5" t="str">
        <f>'[1]TCE - ANEXO IV - Preencher'!G87</f>
        <v>EVEO S.A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77565</v>
      </c>
      <c r="I78" s="6">
        <f>IF('[1]TCE - ANEXO IV - Preencher'!K87="","",'[1]TCE - ANEXO IV - Preencher'!K87)</f>
        <v>46083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35 - Sã</v>
      </c>
      <c r="L78" s="7">
        <f>'[1]TCE - ANEXO IV - Preencher'!N87</f>
        <v>215.9</v>
      </c>
    </row>
    <row r="79" spans="1:12" s="8" customFormat="1" ht="19.5" customHeight="1" x14ac:dyDescent="0.25">
      <c r="A79" s="3">
        <f>IFERROR(VLOOKUP(B79,'[1]DADOS (OCULTAR)'!$Q$3:$S$136,3,0),"")</f>
        <v>9039744002642</v>
      </c>
      <c r="B79" s="4" t="str">
        <f>'[1]TCE - ANEXO IV - Preencher'!C88</f>
        <v>UPAE ESCADA - CG Nº 021/2022</v>
      </c>
      <c r="C79" s="4" t="str">
        <f>'[1]TCE - ANEXO IV - Preencher'!E88</f>
        <v>5.3 - Locação de Máquinas e Equipamentos</v>
      </c>
      <c r="D79" s="3" t="str">
        <f>'[1]TCE - ANEXO IV - Preencher'!F88</f>
        <v>24.801.362/0001-40</v>
      </c>
      <c r="E79" s="5" t="str">
        <f>'[1]TCE - ANEXO IV - Preencher'!G88</f>
        <v>AMD TECNOLOGIA DA INFORMACAO E SISTEMAS LTDA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2454</v>
      </c>
      <c r="I79" s="6">
        <f>IF('[1]TCE - ANEXO IV - Preencher'!K88="","",'[1]TCE - ANEXO IV - Preencher'!K88)</f>
        <v>46082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1014</v>
      </c>
    </row>
    <row r="80" spans="1:12" s="8" customFormat="1" ht="19.5" customHeight="1" x14ac:dyDescent="0.25">
      <c r="A80" s="3">
        <f>IFERROR(VLOOKUP(B80,'[1]DADOS (OCULTAR)'!$Q$3:$S$136,3,0),"")</f>
        <v>9039744002642</v>
      </c>
      <c r="B80" s="4" t="str">
        <f>'[1]TCE - ANEXO IV - Preencher'!C89</f>
        <v>UPAE ESCADA - CG Nº 021/2022</v>
      </c>
      <c r="C80" s="4" t="str">
        <f>'[1]TCE - ANEXO IV - Preencher'!E89</f>
        <v>5.3 - Locação de Máquinas e Equipamentos</v>
      </c>
      <c r="D80" s="3" t="str">
        <f>'[1]TCE - ANEXO IV - Preencher'!F89</f>
        <v>24.801.362/0001-40</v>
      </c>
      <c r="E80" s="5" t="str">
        <f>'[1]TCE - ANEXO IV - Preencher'!G89</f>
        <v>AMD TECNOLOGIA DA INFORMACAO E SISTEMAS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2442</v>
      </c>
      <c r="I80" s="6">
        <f>IF('[1]TCE - ANEXO IV - Preencher'!K89="","",'[1]TCE - ANEXO IV - Preencher'!K89)</f>
        <v>46082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1971</v>
      </c>
    </row>
    <row r="81" spans="1:12" s="8" customFormat="1" ht="19.5" customHeight="1" x14ac:dyDescent="0.25">
      <c r="A81" s="3">
        <f>IFERROR(VLOOKUP(B81,'[1]DADOS (OCULTAR)'!$Q$3:$S$136,3,0),"")</f>
        <v>9039744002642</v>
      </c>
      <c r="B81" s="4" t="str">
        <f>'[1]TCE - ANEXO IV - Preencher'!C90</f>
        <v>UPAE ESCADA - CG Nº 021/2022</v>
      </c>
      <c r="C81" s="4" t="str">
        <f>'[1]TCE - ANEXO IV - Preencher'!E90</f>
        <v>5.3 - Locação de Máquinas e Equipamentos</v>
      </c>
      <c r="D81" s="3" t="str">
        <f>'[1]TCE - ANEXO IV - Preencher'!F90</f>
        <v>24.801.362/0001-40</v>
      </c>
      <c r="E81" s="5" t="str">
        <f>'[1]TCE - ANEXO IV - Preencher'!G90</f>
        <v>AMD TECNOLOGIA DA INFORMACAO E SISTEMAS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2476</v>
      </c>
      <c r="I81" s="6">
        <f>IF('[1]TCE - ANEXO IV - Preencher'!K90="","",'[1]TCE - ANEXO IV - Preencher'!K90)</f>
        <v>46082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207</v>
      </c>
    </row>
    <row r="82" spans="1:12" s="8" customFormat="1" ht="19.5" customHeight="1" x14ac:dyDescent="0.25">
      <c r="A82" s="3">
        <f>IFERROR(VLOOKUP(B82,'[1]DADOS (OCULTAR)'!$Q$3:$S$136,3,0),"")</f>
        <v>9039744002642</v>
      </c>
      <c r="B82" s="4" t="str">
        <f>'[1]TCE - ANEXO IV - Preencher'!C91</f>
        <v>UPAE ESCADA - CG Nº 021/2022</v>
      </c>
      <c r="C82" s="4" t="str">
        <f>'[1]TCE - ANEXO IV - Preencher'!E91</f>
        <v>5.3 - Locação de Máquinas e Equipamentos</v>
      </c>
      <c r="D82" s="3" t="str">
        <f>'[1]TCE - ANEXO IV - Preencher'!F91</f>
        <v>24.801.362/0001-40</v>
      </c>
      <c r="E82" s="5" t="str">
        <f>'[1]TCE - ANEXO IV - Preencher'!G91</f>
        <v>AMD TECNOLOGIA DA INFORMACAO E SISTEMAS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2438</v>
      </c>
      <c r="I82" s="6">
        <f>IF('[1]TCE - ANEXO IV - Preencher'!K91="","",'[1]TCE - ANEXO IV - Preencher'!K91)</f>
        <v>46082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249</v>
      </c>
    </row>
    <row r="83" spans="1:12" s="8" customFormat="1" ht="19.5" customHeight="1" x14ac:dyDescent="0.25">
      <c r="A83" s="3">
        <f>IFERROR(VLOOKUP(B83,'[1]DADOS (OCULTAR)'!$Q$3:$S$136,3,0),"")</f>
        <v>9039744002642</v>
      </c>
      <c r="B83" s="4" t="str">
        <f>'[1]TCE - ANEXO IV - Preencher'!C92</f>
        <v>UPAE ESCADA - CG Nº 021/2022</v>
      </c>
      <c r="C83" s="4" t="str">
        <f>'[1]TCE - ANEXO IV - Preencher'!E92</f>
        <v>5.3 - Locação de Máquinas e Equipamentos</v>
      </c>
      <c r="D83" s="3" t="str">
        <f>'[1]TCE - ANEXO IV - Preencher'!F92</f>
        <v>20.265.080/0001-14</v>
      </c>
      <c r="E83" s="5" t="str">
        <f>'[1]TCE - ANEXO IV - Preencher'!G92</f>
        <v>JM SILVA MAQUINAS E EQUIPAMENTOS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125</v>
      </c>
      <c r="I83" s="6">
        <f>IF('[1]TCE - ANEXO IV - Preencher'!K92="","",'[1]TCE - ANEXO IV - Preencher'!K92)</f>
        <v>46056</v>
      </c>
      <c r="J83" s="5" t="str">
        <f>'[1]TCE - ANEXO IV - Preencher'!L92</f>
        <v>26116062220265080000114000000000012526021602894220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1280</v>
      </c>
    </row>
    <row r="84" spans="1:12" s="8" customFormat="1" ht="19.5" customHeight="1" x14ac:dyDescent="0.25">
      <c r="A84" s="3">
        <f>IFERROR(VLOOKUP(B84,'[1]DADOS (OCULTAR)'!$Q$3:$S$136,3,0),"")</f>
        <v>9039744002642</v>
      </c>
      <c r="B84" s="4" t="str">
        <f>'[1]TCE - ANEXO IV - Preencher'!C93</f>
        <v>UPAE ESCADA - CG Nº 021/2022</v>
      </c>
      <c r="C84" s="4" t="str">
        <f>'[1]TCE - ANEXO IV - Preencher'!E93</f>
        <v>5.23 - Limpeza e Conservação</v>
      </c>
      <c r="D84" s="3" t="str">
        <f>'[1]TCE - ANEXO IV - Preencher'!F93</f>
        <v>12.682.965/0001-90</v>
      </c>
      <c r="E84" s="5" t="str">
        <f>'[1]TCE - ANEXO IV - Preencher'!G93</f>
        <v>CARDOSO SERVICOS DE JARDINAGENS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2600000000064</v>
      </c>
      <c r="I84" s="6">
        <f>IF('[1]TCE - ANEXO IV - Preencher'!K93="","",'[1]TCE - ANEXO IV - Preencher'!K93)</f>
        <v>46090</v>
      </c>
      <c r="J84" s="5" t="str">
        <f>'[1]TCE - ANEXO IV - Preencher'!L93</f>
        <v>26079011212682965000190260000000006426032055208355</v>
      </c>
      <c r="K84" s="5" t="str">
        <f>IF(F84="B",LEFT('[1]TCE - ANEXO IV - Preencher'!M93,2),IF(F84="S",LEFT('[1]TCE - ANEXO IV - Preencher'!M93,7),IF('[1]TCE - ANEXO IV - Preencher'!H93="","")))</f>
        <v>2607901</v>
      </c>
      <c r="L84" s="7">
        <f>'[1]TCE - ANEXO IV - Preencher'!N93</f>
        <v>892.5</v>
      </c>
    </row>
    <row r="85" spans="1:12" s="8" customFormat="1" ht="19.5" customHeight="1" x14ac:dyDescent="0.25">
      <c r="A85" s="3">
        <f>IFERROR(VLOOKUP(B85,'[1]DADOS (OCULTAR)'!$Q$3:$S$136,3,0),"")</f>
        <v>9039744002642</v>
      </c>
      <c r="B85" s="4" t="str">
        <f>'[1]TCE - ANEXO IV - Preencher'!C94</f>
        <v>UPAE ESCADA - CG Nº 021/2022</v>
      </c>
      <c r="C85" s="4" t="str">
        <f>'[1]TCE - ANEXO IV - Preencher'!E94</f>
        <v>4.99 - Outros Serviços de Terceiros Pessoa Física</v>
      </c>
      <c r="D85" s="3" t="str">
        <f>'[1]TCE - ANEXO IV - Preencher'!F94</f>
        <v>641.419.424-72</v>
      </c>
      <c r="E85" s="5" t="str">
        <f>'[1]TCE - ANEXO IV - Preencher'!G94</f>
        <v>JOSE EDSON ADELAIDIO DOS SANTOS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26/02/2026</v>
      </c>
      <c r="I85" s="6">
        <f>IF('[1]TCE - ANEXO IV - Preencher'!K94="","",'[1]TCE - ANEXO IV - Preencher'!K94)</f>
        <v>46079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26 - Pe</v>
      </c>
      <c r="L85" s="7">
        <f>'[1]TCE - ANEXO IV - Preencher'!N94</f>
        <v>128.63</v>
      </c>
    </row>
    <row r="86" spans="1:12" s="8" customFormat="1" ht="19.5" customHeight="1" x14ac:dyDescent="0.25">
      <c r="A86" s="3">
        <f>IFERROR(VLOOKUP(B86,'[1]DADOS (OCULTAR)'!$Q$3:$S$136,3,0),"")</f>
        <v>9039744002642</v>
      </c>
      <c r="B86" s="4" t="str">
        <f>'[1]TCE - ANEXO IV - Preencher'!C95</f>
        <v>UPAE ESCADA - CG Nº 021/2022</v>
      </c>
      <c r="C86" s="4" t="str">
        <f>'[1]TCE - ANEXO IV - Preencher'!E95</f>
        <v>5.17 - Manutenção de Software, Certificação Digital e Microfilmagem</v>
      </c>
      <c r="D86" s="3" t="str">
        <f>'[1]TCE - ANEXO IV - Preencher'!F95</f>
        <v>05.020.356/0001-00</v>
      </c>
      <c r="E86" s="5" t="str">
        <f>'[1]TCE - ANEXO IV - Preencher'!G95</f>
        <v>BID COMERCIO E SERVICOS  EM TECNOLOGIA DA INFORMACAO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8711</v>
      </c>
      <c r="I86" s="6">
        <f>IF('[1]TCE - ANEXO IV - Preencher'!K95="","",'[1]TCE - ANEXO IV - Preencher'!K95)</f>
        <v>46014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4984.3999999999996</v>
      </c>
    </row>
    <row r="87" spans="1:12" s="8" customFormat="1" ht="19.5" customHeight="1" x14ac:dyDescent="0.25">
      <c r="A87" s="3">
        <f>IFERROR(VLOOKUP(B87,'[1]DADOS (OCULTAR)'!$Q$3:$S$136,3,0),"")</f>
        <v>9039744002642</v>
      </c>
      <c r="B87" s="4" t="str">
        <f>'[1]TCE - ANEXO IV - Preencher'!C96</f>
        <v>UPAE ESCADA - CG Nº 021/2022</v>
      </c>
      <c r="C87" s="4" t="str">
        <f>'[1]TCE - ANEXO IV - Preencher'!E96</f>
        <v>5.3 - Locação de Máquinas e Equipamentos</v>
      </c>
      <c r="D87" s="3" t="str">
        <f>'[1]TCE - ANEXO IV - Preencher'!F96</f>
        <v>05.097.661/0001-09</v>
      </c>
      <c r="E87" s="5" t="str">
        <f>'[1]TCE - ANEXO IV - Preencher'!G96</f>
        <v>CONTAGE CONSULTORIA EM TELECOMUNICACO E SE MONITORAMENTO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244</v>
      </c>
      <c r="I87" s="6">
        <f>IF('[1]TCE - ANEXO IV - Preencher'!K96="","",'[1]TCE - ANEXO IV - Preencher'!K96)</f>
        <v>46063</v>
      </c>
      <c r="J87" s="5">
        <f>'[1]TCE - ANEXO IV - Preencher'!L96</f>
        <v>2.6116062205097598E+49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275</v>
      </c>
    </row>
    <row r="88" spans="1:12" s="8" customFormat="1" ht="19.5" customHeight="1" x14ac:dyDescent="0.25">
      <c r="A88" s="3">
        <f>IFERROR(VLOOKUP(B88,'[1]DADOS (OCULTAR)'!$Q$3:$S$136,3,0),"")</f>
        <v>9039744002642</v>
      </c>
      <c r="B88" s="4" t="str">
        <f>'[1]TCE - ANEXO IV - Preencher'!C97</f>
        <v>UPAE ESCADA - CG Nº 021/2022</v>
      </c>
      <c r="C88" s="4" t="str">
        <f>'[1]TCE - ANEXO IV - Preencher'!E97</f>
        <v>5.17 - Manutenção de Software, Certificação Digital e Microfilmagem</v>
      </c>
      <c r="D88" s="3" t="str">
        <f>'[1]TCE - ANEXO IV - Preencher'!F97</f>
        <v>05.020.356/0001-00</v>
      </c>
      <c r="E88" s="5" t="str">
        <f>'[1]TCE - ANEXO IV - Preencher'!G97</f>
        <v>BID COMERCIO E SERVICOS  EM TECNOLOGIA DA INFORMACAO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106</v>
      </c>
      <c r="I88" s="6">
        <f>IF('[1]TCE - ANEXO IV - Preencher'!K97="","",'[1]TCE - ANEXO IV - Preencher'!K97)</f>
        <v>46048</v>
      </c>
      <c r="J88" s="5" t="str">
        <f>'[1]TCE - ANEXO IV - Preencher'!L97</f>
        <v>261 1606220502035600010000000000001062601863150888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4984.3999999999996</v>
      </c>
    </row>
    <row r="89" spans="1:12" s="8" customFormat="1" ht="19.5" customHeight="1" x14ac:dyDescent="0.25">
      <c r="A89" s="3">
        <f>IFERROR(VLOOKUP(B89,'[1]DADOS (OCULTAR)'!$Q$3:$S$136,3,0),"")</f>
        <v>9039744002642</v>
      </c>
      <c r="B89" s="4" t="str">
        <f>'[1]TCE - ANEXO IV - Preencher'!C98</f>
        <v>UPAE ESCADA - CG Nº 021/2022</v>
      </c>
      <c r="C89" s="4" t="str">
        <f>'[1]TCE - ANEXO IV - Preencher'!E98</f>
        <v>5.17 - Manutenção de Software, Certificação Digital e Microfilmagem</v>
      </c>
      <c r="D89" s="3" t="str">
        <f>'[1]TCE - ANEXO IV - Preencher'!F98</f>
        <v>09.071.679/0001-84</v>
      </c>
      <c r="E89" s="5" t="str">
        <f>'[1]TCE - ANEXO IV - Preencher'!G98</f>
        <v>MARIO DE OLIVEIRA TELECOMUNICAÇÕES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0169</v>
      </c>
      <c r="I89" s="6">
        <f>IF('[1]TCE - ANEXO IV - Preencher'!K98="","",'[1]TCE - ANEXO IV - Preencher'!K98)</f>
        <v>46086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2607604</v>
      </c>
      <c r="L89" s="7">
        <f>'[1]TCE - ANEXO IV - Preencher'!N98</f>
        <v>1089.24</v>
      </c>
    </row>
    <row r="90" spans="1:12" s="8" customFormat="1" ht="19.5" customHeight="1" x14ac:dyDescent="0.25">
      <c r="A90" s="3">
        <f>IFERROR(VLOOKUP(B90,'[1]DADOS (OCULTAR)'!$Q$3:$S$136,3,0),"")</f>
        <v>9039744002642</v>
      </c>
      <c r="B90" s="4" t="str">
        <f>'[1]TCE - ANEXO IV - Preencher'!C99</f>
        <v>UPAE ESCADA - CG Nº 021/2022</v>
      </c>
      <c r="C90" s="4" t="str">
        <f>'[1]TCE - ANEXO IV - Preencher'!E99</f>
        <v>5.3 - Locação de Máquinas e Equipamentos</v>
      </c>
      <c r="D90" s="3" t="str">
        <f>'[1]TCE - ANEXO IV - Preencher'!F99</f>
        <v>10.279.299/0001-19</v>
      </c>
      <c r="E90" s="5" t="str">
        <f>'[1]TCE - ANEXO IV - Preencher'!G99</f>
        <v>RGRAPH COMERCIO E SERVICOS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10526</v>
      </c>
      <c r="I90" s="6">
        <f>IF('[1]TCE - ANEXO IV - Preencher'!K99="","",'[1]TCE - ANEXO IV - Preencher'!K99)</f>
        <v>46093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26 - Pe</v>
      </c>
      <c r="L90" s="7">
        <f>'[1]TCE - ANEXO IV - Preencher'!N99</f>
        <v>420</v>
      </c>
    </row>
    <row r="91" spans="1:12" s="8" customFormat="1" ht="19.5" customHeight="1" x14ac:dyDescent="0.25">
      <c r="A91" s="3">
        <f>IFERROR(VLOOKUP(B91,'[1]DADOS (OCULTAR)'!$Q$3:$S$136,3,0),"")</f>
        <v>9039744002642</v>
      </c>
      <c r="B91" s="4" t="str">
        <f>'[1]TCE - ANEXO IV - Preencher'!C100</f>
        <v>UPAE ESCADA - CG Nº 021/2022</v>
      </c>
      <c r="C91" s="4" t="str">
        <f>'[1]TCE - ANEXO IV - Preencher'!E100</f>
        <v>5.3 - Locação de Máquinas e Equipamentos</v>
      </c>
      <c r="D91" s="3" t="str">
        <f>'[1]TCE - ANEXO IV - Preencher'!F100</f>
        <v>10.279.299/0001-19</v>
      </c>
      <c r="E91" s="5" t="str">
        <f>'[1]TCE - ANEXO IV - Preencher'!G100</f>
        <v>RGRAPH COMERCIO E SERVICOS LTDA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10527</v>
      </c>
      <c r="I91" s="6">
        <f>IF('[1]TCE - ANEXO IV - Preencher'!K100="","",'[1]TCE - ANEXO IV - Preencher'!K100)</f>
        <v>46093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Pe</v>
      </c>
      <c r="L91" s="7">
        <f>'[1]TCE - ANEXO IV - Preencher'!N100</f>
        <v>5465.4</v>
      </c>
    </row>
    <row r="92" spans="1:12" s="8" customFormat="1" ht="19.5" customHeight="1" x14ac:dyDescent="0.25">
      <c r="A92" s="3">
        <f>IFERROR(VLOOKUP(B92,'[1]DADOS (OCULTAR)'!$Q$3:$S$136,3,0),"")</f>
        <v>9039744002642</v>
      </c>
      <c r="B92" s="4" t="str">
        <f>'[1]TCE - ANEXO IV - Preencher'!C101</f>
        <v>UPAE ESCADA - CG Nº 021/2022</v>
      </c>
      <c r="C92" s="4" t="str">
        <f>'[1]TCE - ANEXO IV - Preencher'!E101</f>
        <v>5.2 - Serviços Técnicos Profissionais</v>
      </c>
      <c r="D92" s="3" t="str">
        <f>'[1]TCE - ANEXO IV - Preencher'!F101</f>
        <v>35.676.951/0001-60</v>
      </c>
      <c r="E92" s="5" t="str">
        <f>'[1]TCE - ANEXO IV - Preencher'!G101</f>
        <v>IMGL CONSULTORIA &amp; TREINAMENTO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40</v>
      </c>
      <c r="I92" s="6">
        <f>IF('[1]TCE - ANEXO IV - Preencher'!K101="","",'[1]TCE - ANEXO IV - Preencher'!K101)</f>
        <v>46081</v>
      </c>
      <c r="J92" s="5" t="str">
        <f>'[1]TCE - ANEXO IV - Preencher'!L101</f>
        <v>26116062235676951000160000000000004026024</v>
      </c>
      <c r="K92" s="5" t="str">
        <f>IF(F92="B",LEFT('[1]TCE - ANEXO IV - Preencher'!M101,2),IF(F92="S",LEFT('[1]TCE - ANEXO IV - Preencher'!M101,7),IF('[1]TCE - ANEXO IV - Preencher'!H101="","")))</f>
        <v>26 - Pe</v>
      </c>
      <c r="L92" s="7">
        <f>'[1]TCE - ANEXO IV - Preencher'!N101</f>
        <v>546.20000000000005</v>
      </c>
    </row>
    <row r="93" spans="1:12" s="8" customFormat="1" ht="19.5" customHeight="1" x14ac:dyDescent="0.25">
      <c r="A93" s="3">
        <f>IFERROR(VLOOKUP(B93,'[1]DADOS (OCULTAR)'!$Q$3:$S$136,3,0),"")</f>
        <v>9039744002642</v>
      </c>
      <c r="B93" s="4" t="str">
        <f>'[1]TCE - ANEXO IV - Preencher'!C102</f>
        <v>UPAE ESCADA - CG Nº 021/2022</v>
      </c>
      <c r="C93" s="4" t="str">
        <f>'[1]TCE - ANEXO IV - Preencher'!E102</f>
        <v>5.13 - Água e Esgoto</v>
      </c>
      <c r="D93" s="3" t="str">
        <f>'[1]TCE - ANEXO IV - Preencher'!F102</f>
        <v>09.769.035/0001-64</v>
      </c>
      <c r="E93" s="5" t="str">
        <f>'[1]TCE - ANEXO IV - Preencher'!G102</f>
        <v>COMPESA - COMPANHIA PERNAMBUCANA DE SANEAMENTO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02/2026</v>
      </c>
      <c r="I93" s="6">
        <f>IF('[1]TCE - ANEXO IV - Preencher'!K102="","",'[1]TCE - ANEXO IV - Preencher'!K102)</f>
        <v>46104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2205.7199999999998</v>
      </c>
    </row>
    <row r="94" spans="1:12" s="8" customFormat="1" ht="19.5" customHeight="1" x14ac:dyDescent="0.25">
      <c r="A94" s="3">
        <f>IFERROR(VLOOKUP(B94,'[1]DADOS (OCULTAR)'!$Q$3:$S$136,3,0),"")</f>
        <v>9039744002642</v>
      </c>
      <c r="B94" s="4" t="str">
        <f>'[1]TCE - ANEXO IV - Preencher'!C103</f>
        <v>UPAE ESCADA - CG Nº 021/2022</v>
      </c>
      <c r="C94" s="4" t="str">
        <f>'[1]TCE - ANEXO IV - Preencher'!E103</f>
        <v>5.12 - Energia Elétrica</v>
      </c>
      <c r="D94" s="3" t="str">
        <f>'[1]TCE - ANEXO IV - Preencher'!F103</f>
        <v>10.835.932/0001-08</v>
      </c>
      <c r="E94" s="5" t="str">
        <f>'[1]TCE - ANEXO IV - Preencher'!G103</f>
        <v>Energia Elétrica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401104164</v>
      </c>
      <c r="I94" s="6">
        <f>IF('[1]TCE - ANEXO IV - Preencher'!K103="","",'[1]TCE - ANEXO IV - Preencher'!K103)</f>
        <v>46086</v>
      </c>
      <c r="J94" s="5" t="str">
        <f>'[1]TCE - ANEXO IV - Preencher'!L103</f>
        <v>2626 0310 8359 3200 0108 6600 0401 1041 6410 0830 0230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13711.65</v>
      </c>
    </row>
    <row r="95" spans="1:12" s="8" customFormat="1" ht="19.5" customHeight="1" x14ac:dyDescent="0.25">
      <c r="A95" s="3">
        <f>IFERROR(VLOOKUP(B95,'[1]DADOS (OCULTAR)'!$Q$3:$S$136,3,0),"")</f>
        <v>9039744002642</v>
      </c>
      <c r="B95" s="4" t="str">
        <f>'[1]TCE - ANEXO IV - Preencher'!C104</f>
        <v>UPAE ESCADA - CG Nº 021/2022</v>
      </c>
      <c r="C95" s="4" t="str">
        <f>'[1]TCE - ANEXO IV - Preencher'!E104</f>
        <v>5.3 - Locação de Máquinas e Equipamentos</v>
      </c>
      <c r="D95" s="3" t="str">
        <f>'[1]TCE - ANEXO IV - Preencher'!F104</f>
        <v xml:space="preserve">26.081.685/0001-31 </v>
      </c>
      <c r="E95" s="5" t="str">
        <f>'[1]TCE - ANEXO IV - Preencher'!G104</f>
        <v>CG REFRIGERAÇÕES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31232</v>
      </c>
      <c r="I95" s="6">
        <f>IF('[1]TCE - ANEXO IV - Preencher'!K104="","",'[1]TCE - ANEXO IV - Preencher'!K104)</f>
        <v>46085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Pe</v>
      </c>
      <c r="L95" s="7">
        <f>'[1]TCE - ANEXO IV - Preencher'!N104</f>
        <v>320</v>
      </c>
    </row>
    <row r="96" spans="1:12" s="8" customFormat="1" ht="19.5" customHeight="1" x14ac:dyDescent="0.25">
      <c r="A96" s="3">
        <f>IFERROR(VLOOKUP(B96,'[1]DADOS (OCULTAR)'!$Q$3:$S$136,3,0),"")</f>
        <v>9039744002642</v>
      </c>
      <c r="B96" s="4" t="str">
        <f>'[1]TCE - ANEXO IV - Preencher'!C105</f>
        <v>UPAE ESCADA - CG Nº 021/2022</v>
      </c>
      <c r="C96" s="4" t="str">
        <f>'[1]TCE - ANEXO IV - Preencher'!E105</f>
        <v>5.16 - Serviços Médico-Hospitalares, Odotonlogia e Laboratoriais</v>
      </c>
      <c r="D96" s="3" t="str">
        <f>'[1]TCE - ANEXO IV - Preencher'!F105</f>
        <v>34.761.993/0001-36</v>
      </c>
      <c r="E96" s="5" t="str">
        <f>'[1]TCE - ANEXO IV - Preencher'!G105</f>
        <v>PIN SAUDE SERVICOS MEDICOS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2600000000090</v>
      </c>
      <c r="I96" s="6">
        <f>IF('[1]TCE - ANEXO IV - Preencher'!K105="","",'[1]TCE - ANEXO IV - Preencher'!K105)</f>
        <v>46087</v>
      </c>
      <c r="J96" s="5" t="str">
        <f>'[1]TCE - ANEXO IV - Preencher'!L105</f>
        <v>26096001234761993000136260000000009026037831076500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22825</v>
      </c>
    </row>
    <row r="97" spans="1:12" s="8" customFormat="1" ht="19.5" customHeight="1" x14ac:dyDescent="0.25">
      <c r="A97" s="3">
        <f>IFERROR(VLOOKUP(B97,'[1]DADOS (OCULTAR)'!$Q$3:$S$136,3,0),"")</f>
        <v>9039744002642</v>
      </c>
      <c r="B97" s="4" t="str">
        <f>'[1]TCE - ANEXO IV - Preencher'!C106</f>
        <v>UPAE ESCADA - CG Nº 021/2022</v>
      </c>
      <c r="C97" s="4" t="str">
        <f>'[1]TCE - ANEXO IV - Preencher'!E106</f>
        <v>5.10 - Detetização/Tratamento de Resíduos e Afins</v>
      </c>
      <c r="D97" s="3" t="str">
        <f>'[1]TCE - ANEXO IV - Preencher'!F106</f>
        <v>11.863.530/0001-80</v>
      </c>
      <c r="E97" s="5" t="str">
        <f>'[1]TCE - ANEXO IV - Preencher'!G106</f>
        <v>BRASCON GESTAO AMBIENTAL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284685</v>
      </c>
      <c r="I97" s="6">
        <f>IF('[1]TCE - ANEXO IV - Preencher'!K106="","",'[1]TCE - ANEXO IV - Preencher'!K106)</f>
        <v>46084</v>
      </c>
      <c r="J97" s="5" t="str">
        <f>'[1]TCE - ANEXO IV - Preencher'!L106</f>
        <v>TYFFH5I8X</v>
      </c>
      <c r="K97" s="5" t="str">
        <f>IF(F97="B",LEFT('[1]TCE - ANEXO IV - Preencher'!M106,2),IF(F97="S",LEFT('[1]TCE - ANEXO IV - Preencher'!M106,7),IF('[1]TCE - ANEXO IV - Preencher'!H106="","")))</f>
        <v>2611309</v>
      </c>
      <c r="L97" s="7">
        <f>'[1]TCE - ANEXO IV - Preencher'!N106</f>
        <v>82.03</v>
      </c>
    </row>
    <row r="98" spans="1:12" s="8" customFormat="1" ht="19.5" customHeight="1" x14ac:dyDescent="0.25">
      <c r="A98" s="3">
        <f>IFERROR(VLOOKUP(B98,'[1]DADOS (OCULTAR)'!$Q$3:$S$136,3,0),"")</f>
        <v>9039744002642</v>
      </c>
      <c r="B98" s="4" t="str">
        <f>'[1]TCE - ANEXO IV - Preencher'!C107</f>
        <v>UPAE ESCADA - CG Nº 021/2022</v>
      </c>
      <c r="C98" s="4" t="str">
        <f>'[1]TCE - ANEXO IV - Preencher'!E107</f>
        <v>5.99 - Outros Serviços de Terceiros Pessoa Jurídica</v>
      </c>
      <c r="D98" s="3" t="str">
        <f>'[1]TCE - ANEXO IV - Preencher'!F107</f>
        <v>27.534.506/0001-37</v>
      </c>
      <c r="E98" s="5" t="str">
        <f>'[1]TCE - ANEXO IV - Preencher'!G107</f>
        <v>FELLIPE R P DE OLIVEIRA TRATAMENTO DE AGUA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173</v>
      </c>
      <c r="I98" s="6">
        <f>IF('[1]TCE - ANEXO IV - Preencher'!K107="","",'[1]TCE - ANEXO IV - Preencher'!K107)</f>
        <v>46084</v>
      </c>
      <c r="J98" s="5" t="str">
        <f>'[1]TCE - ANEXO IV - Preencher'!L107</f>
        <v>26116062227534506000137000000000017326030576943396</v>
      </c>
      <c r="K98" s="5" t="str">
        <f>IF(F98="B",LEFT('[1]TCE - ANEXO IV - Preencher'!M107,2),IF(F98="S",LEFT('[1]TCE - ANEXO IV - Preencher'!M107,7),IF('[1]TCE - ANEXO IV - Preencher'!H107="","")))</f>
        <v>26 - Pe</v>
      </c>
      <c r="L98" s="7">
        <f>'[1]TCE - ANEXO IV - Preencher'!N107</f>
        <v>495</v>
      </c>
    </row>
    <row r="99" spans="1:12" s="8" customFormat="1" ht="19.5" customHeight="1" x14ac:dyDescent="0.25">
      <c r="A99" s="3">
        <f>IFERROR(VLOOKUP(B99,'[1]DADOS (OCULTAR)'!$Q$3:$S$136,3,0),"")</f>
        <v>9039744002642</v>
      </c>
      <c r="B99" s="4" t="str">
        <f>'[1]TCE - ANEXO IV - Preencher'!C108</f>
        <v>UPAE ESCADA - CG Nº 021/2022</v>
      </c>
      <c r="C99" s="4" t="str">
        <f>'[1]TCE - ANEXO IV - Preencher'!E108</f>
        <v>5.5 - Reparo e Manutenção de Máquinas e Equipamentos</v>
      </c>
      <c r="D99" s="3" t="str">
        <f>'[1]TCE - ANEXO IV - Preencher'!F108</f>
        <v>71.256.283/0001-85</v>
      </c>
      <c r="E99" s="5" t="str">
        <f>'[1]TCE - ANEXO IV - Preencher'!G108</f>
        <v>KONICA MINOLTA HEALTHCARE DO BRASIL INDUSTRIA DE EQUIPAMENTOS MEDICOS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342</v>
      </c>
      <c r="I99" s="6">
        <f>IF('[1]TCE - ANEXO IV - Preencher'!K108="","",'[1]TCE - ANEXO IV - Preencher'!K108)</f>
        <v>46057</v>
      </c>
      <c r="J99" s="5" t="str">
        <f>'[1]TCE - ANEXO IV - Preencher'!L108</f>
        <v>NFS31448052271256283000185000000000034226020545868186</v>
      </c>
      <c r="K99" s="5" t="str">
        <f>IF(F99="B",LEFT('[1]TCE - ANEXO IV - Preencher'!M108,2),IF(F99="S",LEFT('[1]TCE - ANEXO IV - Preencher'!M108,7),IF('[1]TCE - ANEXO IV - Preencher'!H108="","")))</f>
        <v>26 - Pe</v>
      </c>
      <c r="L99" s="7">
        <f>'[1]TCE - ANEXO IV - Preencher'!N108</f>
        <v>3921.11</v>
      </c>
    </row>
    <row r="100" spans="1:12" s="8" customFormat="1" ht="19.5" customHeight="1" x14ac:dyDescent="0.25">
      <c r="A100" s="3">
        <f>IFERROR(VLOOKUP(B100,'[1]DADOS (OCULTAR)'!$Q$3:$S$136,3,0),"")</f>
        <v>9039744002642</v>
      </c>
      <c r="B100" s="4" t="str">
        <f>'[1]TCE - ANEXO IV - Preencher'!C109</f>
        <v>UPAE ESCADA - CG Nº 021/2022</v>
      </c>
      <c r="C100" s="4" t="str">
        <f>'[1]TCE - ANEXO IV - Preencher'!E109</f>
        <v>5.5 - Reparo e Manutenção de Máquinas e Equipamentos</v>
      </c>
      <c r="D100" s="3" t="str">
        <f>'[1]TCE - ANEXO IV - Preencher'!F109</f>
        <v>07.146.768/0001-17</v>
      </c>
      <c r="E100" s="5" t="str">
        <f>'[1]TCE - ANEXO IV - Preencher'!G109</f>
        <v>SERV IMAGEM NORDESTE ASSISTENCIA TECNICA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2600000000202</v>
      </c>
      <c r="I100" s="6">
        <f>IF('[1]TCE - ANEXO IV - Preencher'!K109="","",'[1]TCE - ANEXO IV - Preencher'!K109)</f>
        <v>46080</v>
      </c>
      <c r="J100" s="5" t="str">
        <f>'[1]TCE - ANEXO IV - Preencher'!L109</f>
        <v>26079011207146768000117260000000020226024725804954</v>
      </c>
      <c r="K100" s="5" t="str">
        <f>IF(F100="B",LEFT('[1]TCE - ANEXO IV - Preencher'!M109,2),IF(F100="S",LEFT('[1]TCE - ANEXO IV - Preencher'!M109,7),IF('[1]TCE - ANEXO IV - Preencher'!H109="","")))</f>
        <v>26 - Pe</v>
      </c>
      <c r="L100" s="7">
        <f>'[1]TCE - ANEXO IV - Preencher'!N109</f>
        <v>4500</v>
      </c>
    </row>
    <row r="101" spans="1:12" s="8" customFormat="1" ht="19.5" customHeight="1" x14ac:dyDescent="0.25">
      <c r="A101" s="3">
        <f>IFERROR(VLOOKUP(B101,'[1]DADOS (OCULTAR)'!$Q$3:$S$136,3,0),"")</f>
        <v>9039744002642</v>
      </c>
      <c r="B101" s="4" t="str">
        <f>'[1]TCE - ANEXO IV - Preencher'!C110</f>
        <v>UPAE ESCADA - CG Nº 021/2022</v>
      </c>
      <c r="C101" s="4" t="str">
        <f>'[1]TCE - ANEXO IV - Preencher'!E110</f>
        <v>5.5 - Reparo e Manutenção de Máquinas e Equipamentos</v>
      </c>
      <c r="D101" s="3" t="str">
        <f>'[1]TCE - ANEXO IV - Preencher'!F110</f>
        <v>03.480.539/0001-83</v>
      </c>
      <c r="E101" s="5" t="str">
        <f>'[1]TCE - ANEXO IV - Preencher'!G110</f>
        <v>SL ENGENHARIA HOSPITALAR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2600000000514</v>
      </c>
      <c r="I101" s="6">
        <f>IF('[1]TCE - ANEXO IV - Preencher'!K110="","",'[1]TCE - ANEXO IV - Preencher'!K110)</f>
        <v>46085</v>
      </c>
      <c r="J101" s="5" t="str">
        <f>'[1]TCE - ANEXO IV - Preencher'!L110</f>
        <v>26079011203480539000183260000000051426038329522813</v>
      </c>
      <c r="K101" s="5" t="str">
        <f>IF(F101="B",LEFT('[1]TCE - ANEXO IV - Preencher'!M110,2),IF(F101="S",LEFT('[1]TCE - ANEXO IV - Preencher'!M110,7),IF('[1]TCE - ANEXO IV - Preencher'!H110="","")))</f>
        <v>2607901</v>
      </c>
      <c r="L101" s="7">
        <f>'[1]TCE - ANEXO IV - Preencher'!N110</f>
        <v>3000</v>
      </c>
    </row>
    <row r="102" spans="1:12" s="8" customFormat="1" ht="19.5" customHeight="1" x14ac:dyDescent="0.25">
      <c r="A102" s="3">
        <f>IFERROR(VLOOKUP(B102,'[1]DADOS (OCULTAR)'!$Q$3:$S$136,3,0),"")</f>
        <v>9039744002642</v>
      </c>
      <c r="B102" s="4" t="str">
        <f>'[1]TCE - ANEXO IV - Preencher'!C111</f>
        <v>UPAE ESCADA - CG Nº 021/2022</v>
      </c>
      <c r="C102" s="4" t="str">
        <f>'[1]TCE - ANEXO IV - Preencher'!E111</f>
        <v>5.5 - Reparo e Manutenção de Máquinas e Equipamentos</v>
      </c>
      <c r="D102" s="3" t="str">
        <f>'[1]TCE - ANEXO IV - Preencher'!F111</f>
        <v>09.039.744/0026-42</v>
      </c>
      <c r="E102" s="5" t="str">
        <f>'[1]TCE - ANEXO IV - Preencher'!G111</f>
        <v>GERASTEP GERADORES ASSISTENCIA TECNICA E PECAS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1970</v>
      </c>
      <c r="I102" s="6">
        <f>IF('[1]TCE - ANEXO IV - Preencher'!K111="","",'[1]TCE - ANEXO IV - Preencher'!K111)</f>
        <v>46056</v>
      </c>
      <c r="J102" s="5" t="str">
        <f>'[1]TCE - ANEXO IV - Preencher'!L111</f>
        <v>26116062240893042000113000000000197026021225791273</v>
      </c>
      <c r="K102" s="5" t="str">
        <f>IF(F102="B",LEFT('[1]TCE - ANEXO IV - Preencher'!M111,2),IF(F102="S",LEFT('[1]TCE - ANEXO IV - Preencher'!M111,7),IF('[1]TCE - ANEXO IV - Preencher'!H111="","")))</f>
        <v>26 - Pe</v>
      </c>
      <c r="L102" s="7">
        <f>'[1]TCE - ANEXO IV - Preencher'!N111</f>
        <v>760</v>
      </c>
    </row>
    <row r="103" spans="1:12" s="8" customFormat="1" ht="19.5" customHeight="1" x14ac:dyDescent="0.25">
      <c r="A103" s="3">
        <f>IFERROR(VLOOKUP(B103,'[1]DADOS (OCULTAR)'!$Q$3:$S$136,3,0),"")</f>
        <v>9039744002642</v>
      </c>
      <c r="B103" s="4" t="str">
        <f>'[1]TCE - ANEXO IV - Preencher'!C112</f>
        <v>UPAE ESCADA - CG Nº 021/2022</v>
      </c>
      <c r="C103" s="4" t="str">
        <f>'[1]TCE - ANEXO IV - Preencher'!E112</f>
        <v>5.5 - Reparo e Manutenção de Máquinas e Equipamentos</v>
      </c>
      <c r="D103" s="3" t="str">
        <f>'[1]TCE - ANEXO IV - Preencher'!F112</f>
        <v>26.332.434/0001-82</v>
      </c>
      <c r="E103" s="5" t="str">
        <f>'[1]TCE - ANEXO IV - Preencher'!G112</f>
        <v>LOGICO PROJETOS CONSULTORIA E SERVICOS DE CLIMATIZACAO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46</v>
      </c>
      <c r="I103" s="6">
        <f>IF('[1]TCE - ANEXO IV - Preencher'!K112="","",'[1]TCE - ANEXO IV - Preencher'!K112)</f>
        <v>46085</v>
      </c>
      <c r="J103" s="5" t="str">
        <f>'[1]TCE - ANEXO IV - Preencher'!L112</f>
        <v>16062226332434000182000000000004626039518875632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7200</v>
      </c>
    </row>
    <row r="104" spans="1:12" s="8" customFormat="1" ht="19.5" customHeight="1" x14ac:dyDescent="0.25">
      <c r="A104" s="3">
        <f>IFERROR(VLOOKUP(B104,'[1]DADOS (OCULTAR)'!$Q$3:$S$136,3,0),"")</f>
        <v>9039744002642</v>
      </c>
      <c r="B104" s="4" t="str">
        <f>'[1]TCE - ANEXO IV - Preencher'!C113</f>
        <v>UPAE ESCADA - CG Nº 021/2022</v>
      </c>
      <c r="C104" s="4" t="str">
        <f>'[1]TCE - ANEXO IV - Preencher'!E113</f>
        <v>5.5 - Reparo e Manutenção de Máquinas e Equipamentos</v>
      </c>
      <c r="D104" s="3" t="str">
        <f>'[1]TCE - ANEXO IV - Preencher'!F113</f>
        <v>27.117.678/0001-05</v>
      </c>
      <c r="E104" s="5" t="str">
        <f>'[1]TCE - ANEXO IV - Preencher'!G113</f>
        <v>ELETRONICA DO FUTURO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51</v>
      </c>
      <c r="I104" s="6">
        <f>IF('[1]TCE - ANEXO IV - Preencher'!K113="","",'[1]TCE - ANEXO IV - Preencher'!K113)</f>
        <v>46054</v>
      </c>
      <c r="J104" s="5" t="str">
        <f>'[1]TCE - ANEXO IV - Preencher'!L113</f>
        <v>26116062227117678000105000000000005126024622935573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960</v>
      </c>
    </row>
    <row r="105" spans="1:12" s="8" customFormat="1" ht="19.5" customHeight="1" x14ac:dyDescent="0.25">
      <c r="A105" s="3">
        <f>IFERROR(VLOOKUP(B105,'[1]DADOS (OCULTAR)'!$Q$3:$S$136,3,0),"")</f>
        <v>9039744002642</v>
      </c>
      <c r="B105" s="4" t="str">
        <f>'[1]TCE - ANEXO IV - Preencher'!C114</f>
        <v>UPAE ESCADA - CG Nº 021/2022</v>
      </c>
      <c r="C105" s="4" t="str">
        <f>'[1]TCE - ANEXO IV - Preencher'!E114</f>
        <v>1.99 - Outras Despesas com Pessoal</v>
      </c>
      <c r="D105" s="3" t="str">
        <f>'[1]TCE - ANEXO IV - Preencher'!F114</f>
        <v>24.441.891/0001-80</v>
      </c>
      <c r="E105" s="5" t="str">
        <f>'[1]TCE - ANEXO IV - Preencher'!G114</f>
        <v xml:space="preserve">RODOVIÁRIA BORBOREMA 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</v>
      </c>
      <c r="I105" s="6">
        <f>IF('[1]TCE - ANEXO IV - Preencher'!K114="","",'[1]TCE - ANEXO IV - Preencher'!K114)</f>
        <v>46055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3481</v>
      </c>
    </row>
    <row r="106" spans="1:12" s="8" customFormat="1" ht="19.5" customHeight="1" x14ac:dyDescent="0.25">
      <c r="A106" s="3">
        <f>IFERROR(VLOOKUP(B106,'[1]DADOS (OCULTAR)'!$Q$3:$S$136,3,0),"")</f>
        <v>9039744002642</v>
      </c>
      <c r="B106" s="4" t="str">
        <f>'[1]TCE - ANEXO IV - Preencher'!C115</f>
        <v>UPAE ESCADA - CG Nº 021/2022</v>
      </c>
      <c r="C106" s="4" t="str">
        <f>'[1]TCE - ANEXO IV - Preencher'!E115</f>
        <v>1.99 - Outras Despesas com Pessoal</v>
      </c>
      <c r="D106" s="3" t="str">
        <f>'[1]TCE - ANEXO IV - Preencher'!F115</f>
        <v>09.759.606/0002-60</v>
      </c>
      <c r="E106" s="5" t="str">
        <f>'[1]TCE - ANEXO IV - Preencher'!G115</f>
        <v>SIND DAS EMP DE TRANSP DE PASSAG DO EST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</v>
      </c>
      <c r="I106" s="6">
        <f>IF('[1]TCE - ANEXO IV - Preencher'!K115="","",'[1]TCE - ANEXO IV - Preencher'!K115)</f>
        <v>46055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257.83999999999997</v>
      </c>
    </row>
    <row r="107" spans="1:12" s="8" customFormat="1" ht="19.5" customHeight="1" x14ac:dyDescent="0.25">
      <c r="A107" s="3">
        <f>IFERROR(VLOOKUP(B107,'[1]DADOS (OCULTAR)'!$Q$3:$S$136,3,0),"")</f>
        <v>9039744002642</v>
      </c>
      <c r="B107" s="4" t="str">
        <f>'[1]TCE - ANEXO IV - Preencher'!C116</f>
        <v>UPAE ESCADA - CG Nº 021/2022</v>
      </c>
      <c r="C107" s="4" t="str">
        <f>'[1]TCE - ANEXO IV - Preencher'!E116</f>
        <v>1.99 - Outras Despesas com Pessoal</v>
      </c>
      <c r="D107" s="3" t="str">
        <f>'[1]TCE - ANEXO IV - Preencher'!F116</f>
        <v>33.608.308/0001-73</v>
      </c>
      <c r="E107" s="5" t="str">
        <f>'[1]TCE - ANEXO IV - Preencher'!G116</f>
        <v>MAG - MONGERAL SEGUROS E PREVIDENCIA - SEGURO DE VIDA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28</v>
      </c>
      <c r="I107" s="6">
        <f>IF('[1]TCE - ANEXO IV - Preencher'!K116="","",'[1]TCE - ANEXO IV - Preencher'!K116)</f>
        <v>46101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Pe</v>
      </c>
      <c r="L107" s="7">
        <f>'[1]TCE - ANEXO IV - Preencher'!N116</f>
        <v>165.05</v>
      </c>
    </row>
    <row r="108" spans="1:12" s="8" customFormat="1" ht="19.5" customHeight="1" x14ac:dyDescent="0.25">
      <c r="A108" s="3">
        <f>IFERROR(VLOOKUP(B108,'[1]DADOS (OCULTAR)'!$Q$3:$S$136,3,0),"")</f>
        <v>9039744002642</v>
      </c>
      <c r="B108" s="4" t="str">
        <f>'[1]TCE - ANEXO IV - Preencher'!C117</f>
        <v>UPAE ESCADA - CG Nº 021/2022</v>
      </c>
      <c r="C108" s="4" t="str">
        <f>'[1]TCE - ANEXO IV - Preencher'!E117</f>
        <v>5.10 - Detetização/Tratamento de Resíduos e Afins</v>
      </c>
      <c r="D108" s="3" t="str">
        <f>'[1]TCE - ANEXO IV - Preencher'!F117</f>
        <v>10.333.266/0001-00</v>
      </c>
      <c r="E108" s="5" t="str">
        <f>'[1]TCE - ANEXO IV - Preencher'!G117</f>
        <v>CARLOS ANTONIO DE OLIVEIRA MILET JUNIOR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207</v>
      </c>
      <c r="I108" s="6">
        <f>IF('[1]TCE - ANEXO IV - Preencher'!K117="","",'[1]TCE - ANEXO IV - Preencher'!K117)</f>
        <v>46090</v>
      </c>
      <c r="J108" s="5" t="str">
        <f>'[1]TCE - ANEXO IV - Preencher'!L117</f>
        <v>26116062210333266000100000000000020726037226142747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360</v>
      </c>
    </row>
    <row r="109" spans="1:12" s="8" customFormat="1" ht="19.5" customHeight="1" x14ac:dyDescent="0.25">
      <c r="A109" s="3">
        <f>IFERROR(VLOOKUP(B109,'[1]DADOS (OCULTAR)'!$Q$3:$S$136,3,0),"")</f>
        <v>9039744002642</v>
      </c>
      <c r="B109" s="4" t="str">
        <f>'[1]TCE - ANEXO IV - Preencher'!C118</f>
        <v>UPAE ESCADA - CG Nº 021/2022</v>
      </c>
      <c r="C109" s="4" t="str">
        <f>'[1]TCE - ANEXO IV - Preencher'!E118</f>
        <v>5.3 - Locação de Máquinas e Equipamentos</v>
      </c>
      <c r="D109" s="3" t="str">
        <f>'[1]TCE - ANEXO IV - Preencher'!F118</f>
        <v>24.801.362/0001-40</v>
      </c>
      <c r="E109" s="5" t="str">
        <f>'[1]TCE - ANEXO IV - Preencher'!G118</f>
        <v>AMD TECNOLOGIA DA INFORMACAO E SISTEMAS - Bruno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2421</v>
      </c>
      <c r="I109" s="6">
        <f>IF('[1]TCE - ANEXO IV - Preencher'!K118="","",'[1]TCE - ANEXO IV - Preencher'!K118)</f>
        <v>46082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Pe</v>
      </c>
      <c r="L109" s="7">
        <f>'[1]TCE - ANEXO IV - Preencher'!N118</f>
        <v>11767</v>
      </c>
    </row>
    <row r="110" spans="1:12" s="8" customFormat="1" ht="19.5" customHeight="1" x14ac:dyDescent="0.25">
      <c r="A110" s="3">
        <f>IFERROR(VLOOKUP(B110,'[1]DADOS (OCULTAR)'!$Q$3:$S$136,3,0),"")</f>
        <v>9039744002642</v>
      </c>
      <c r="B110" s="4" t="str">
        <f>'[1]TCE - ANEXO IV - Preencher'!C119</f>
        <v>UPAE ESCADA - CG Nº 021/2022</v>
      </c>
      <c r="C110" s="4" t="str">
        <f>'[1]TCE - ANEXO IV - Preencher'!E119</f>
        <v>1.99 - Outras Despesas com Pessoal</v>
      </c>
      <c r="D110" s="3" t="str">
        <f>'[1]TCE - ANEXO IV - Preencher'!F119</f>
        <v>04.740.876/0001-25</v>
      </c>
      <c r="E110" s="5" t="str">
        <f>'[1]TCE - ANEXO IV - Preencher'!G119</f>
        <v>ALELO INSTITUIÇÃO DE PAGAMENTO AS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</v>
      </c>
      <c r="I110" s="6">
        <f>IF('[1]TCE - ANEXO IV - Preencher'!K119="","",'[1]TCE - ANEXO IV - Preencher'!K119)</f>
        <v>46051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18828.59</v>
      </c>
    </row>
    <row r="111" spans="1:12" s="8" customFormat="1" ht="19.5" customHeight="1" x14ac:dyDescent="0.25">
      <c r="A111" s="3">
        <f>IFERROR(VLOOKUP(B111,'[1]DADOS (OCULTAR)'!$Q$3:$S$136,3,0),"")</f>
        <v>9039744002642</v>
      </c>
      <c r="B111" s="4" t="str">
        <f>'[1]TCE - ANEXO IV - Preencher'!C120</f>
        <v>UPAE ESCADA - CG Nº 021/2022</v>
      </c>
      <c r="C111" s="4" t="str">
        <f>'[1]TCE - ANEXO IV - Preencher'!E120</f>
        <v>5.1 - Locação de Equipamentos Médicos-Hospitalares</v>
      </c>
      <c r="D111" s="3" t="str">
        <f>'[1]TCE - ANEXO IV - Preencher'!F120</f>
        <v>54.884.440/0001-88</v>
      </c>
      <c r="E111" s="5" t="str">
        <f>'[1]TCE - ANEXO IV - Preencher'!G120</f>
        <v>VALMIG COMERCIO E ASSESSORIA TECNICA DE EQUIPAMENTOS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12285</v>
      </c>
      <c r="I111" s="6">
        <f>IF('[1]TCE - ANEXO IV - Preencher'!K120="","",'[1]TCE - ANEXO IV - Preencher'!K120)</f>
        <v>46084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2300</v>
      </c>
    </row>
    <row r="112" spans="1:12" s="8" customFormat="1" ht="19.5" customHeight="1" x14ac:dyDescent="0.25">
      <c r="A112" s="3" t="str">
        <f>IFERROR(VLOOKUP(B112,'[1]DADOS (OCULTAR)'!$Q$3:$S$136,3,0),"")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5">
      <c r="A113" s="3" t="str">
        <f>IFERROR(VLOOKUP(B113,'[1]DADOS (OCULTAR)'!$Q$3:$S$136,3,0),"")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5">
      <c r="A114" s="3" t="str">
        <f>IFERROR(VLOOKUP(B114,'[1]DADOS (OCULTAR)'!$Q$3:$S$136,3,0),"")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5">
      <c r="A115" s="3" t="str">
        <f>IFERROR(VLOOKUP(B115,'[1]DADOS (OCULTAR)'!$Q$3:$S$136,3,0),"")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5">
      <c r="A116" s="3" t="str">
        <f>IFERROR(VLOOKUP(B116,'[1]DADOS (OCULTAR)'!$Q$3:$S$136,3,0),"")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5">
      <c r="A117" s="3" t="str">
        <f>IFERROR(VLOOKUP(B117,'[1]DADOS (OCULTAR)'!$Q$3:$S$136,3,0),"")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5">
      <c r="A118" s="3" t="str">
        <f>IFERROR(VLOOKUP(B118,'[1]DADOS (OCULTAR)'!$Q$3:$S$136,3,0),"")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5">
      <c r="A119" s="3" t="str">
        <f>IFERROR(VLOOKUP(B119,'[1]DADOS (OCULTAR)'!$Q$3:$S$136,3,0),"")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5">
      <c r="A120" s="3" t="str">
        <f>IFERROR(VLOOKUP(B120,'[1]DADOS (OCULTAR)'!$Q$3:$S$136,3,0),"")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5">
      <c r="A121" s="3" t="str">
        <f>IFERROR(VLOOKUP(B121,'[1]DADOS (OCULTAR)'!$Q$3:$S$136,3,0),"")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5">
      <c r="A122" s="3" t="str">
        <f>IFERROR(VLOOKUP(B122,'[1]DADOS (OCULTAR)'!$Q$3:$S$136,3,0),"")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5">
      <c r="A123" s="3" t="str">
        <f>IFERROR(VLOOKUP(B123,'[1]DADOS (OCULTAR)'!$Q$3:$S$136,3,0),"")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Preencher'!L612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 t="e">
        <f>'[1]TCE - ANEXO IV - Preencher'!#REF!</f>
        <v>#REF!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Donato Da Silva Santos</dc:creator>
  <cp:lastModifiedBy>Rafaela Donato Da Silva Santos</cp:lastModifiedBy>
  <dcterms:created xsi:type="dcterms:W3CDTF">2026-04-02T00:44:09Z</dcterms:created>
  <dcterms:modified xsi:type="dcterms:W3CDTF">2026-04-02T00:45:17Z</dcterms:modified>
</cp:coreProperties>
</file>