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6 EMENDA 4  71180006/TCE/Arquivos Excel DGMMAS/"/>
    </mc:Choice>
  </mc:AlternateContent>
  <xr:revisionPtr revIDLastSave="0" documentId="8_{4D4C1BDF-FD89-49CD-9705-8764EBB1B73F}" xr6:coauthVersionLast="47" xr6:coauthVersionMax="47" xr10:uidLastSave="{00000000-0000-0000-0000-000000000000}"/>
  <bookViews>
    <workbookView xWindow="-108" yWindow="-108" windowWidth="23256" windowHeight="12456" xr2:uid="{CEA4A228-574D-49D2-A412-D082DE9F6CB9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<sst xmlns="http://schemas.openxmlformats.org/spreadsheetml/2006/main" count="12" uniqueCount="12">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</sst>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6%20EMENDA%204%20%2071180006/13.2%20PCF%20em%20Excel.xlsx" TargetMode="External"/><Relationship Id="rId1" Type="http://schemas.openxmlformats.org/officeDocument/2006/relationships/externalLinkPath" Target="/83a0417870fc54b3/apds-bckp/Trabalho/APS%20Apoio%20Adm/ISMEP/Gest&#227;o/01%20HDM/04%20Abril/06%20EMENDA%204%20%207118000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>5.13 - Água e Esgoto</v>
          </cell>
          <cell r="F11" t="str">
            <v>09.769.035/0001-64</v>
          </cell>
          <cell r="G11" t="str">
            <v>COMPESA</v>
          </cell>
          <cell r="H11" t="str">
            <v>S</v>
          </cell>
          <cell r="I11" t="str">
            <v>N</v>
          </cell>
          <cell r="M11" t="str">
            <v>2611606 - Recife - PE</v>
          </cell>
          <cell r="N11">
            <v>925.34</v>
          </cell>
        </row>
        <row r="12">
          <cell r="C12" t="str">
            <v>HOSPITAL DOM MALAN - CG Nº 027/2022</v>
          </cell>
          <cell r="E12" t="str">
            <v>5.13 - Água e Esgoto</v>
          </cell>
          <cell r="F12" t="str">
            <v>09.769.035/0001-64</v>
          </cell>
          <cell r="G12" t="str">
            <v>COMPESA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15502.75</v>
          </cell>
        </row>
        <row r="13">
          <cell r="C13" t="str">
            <v>HOSPITAL DOM MALAN - CG Nº 027/2022</v>
          </cell>
          <cell r="E13" t="str">
            <v>5.1 - Locação de Equipamentos Médicos-Hospitalares</v>
          </cell>
          <cell r="F13" t="str">
            <v>57.445.750/0001-94</v>
          </cell>
          <cell r="G13" t="str">
            <v>MAXMEDICA MANUTENCAO E VENDAS LTDA</v>
          </cell>
          <cell r="H13" t="str">
            <v>S</v>
          </cell>
          <cell r="I13" t="str">
            <v>N</v>
          </cell>
          <cell r="J13" t="str">
            <v>FATURA</v>
          </cell>
          <cell r="K13">
            <v>46146</v>
          </cell>
          <cell r="M13" t="str">
            <v>2611101 - Petrolina - PE</v>
          </cell>
          <cell r="N13">
            <v>28000</v>
          </cell>
        </row>
        <row r="14">
          <cell r="C14" t="str">
            <v>HOSPITAL DOM MALAN - CG Nº 027/2022</v>
          </cell>
          <cell r="E14" t="str">
            <v>5.5 - Reparo e Manutenção de Máquinas e Equipamentos</v>
          </cell>
          <cell r="F14" t="str">
            <v>60.306.077/0001-16</v>
          </cell>
          <cell r="G14" t="str">
            <v>MAGNES ANTONIO MOREIRA SIQUEIRA</v>
          </cell>
          <cell r="H14" t="str">
            <v>S</v>
          </cell>
          <cell r="I14" t="str">
            <v>S</v>
          </cell>
          <cell r="J14" t="str">
            <v>88</v>
          </cell>
          <cell r="K14">
            <v>46146</v>
          </cell>
          <cell r="L14" t="str">
            <v>4e62b2270</v>
          </cell>
          <cell r="M14" t="str">
            <v>2611101 - Petrolina - PE</v>
          </cell>
          <cell r="N14">
            <v>14400</v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A5B65-8177-4B61-A9F9-7E81400D602F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>5.13 - Água e Esgoto</v>
      </c>
      <c r="D2" s="3" t="str">
        <f>'[1]TCE - ANEXO IV - Preencher'!F11</f>
        <v>09.769.035/0001-64</v>
      </c>
      <c r="E2" s="5" t="str">
        <f>'[1]TCE - ANEXO IV - Preencher'!G11</f>
        <v>COMPESA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925.34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5.13 - Água e Esgoto</v>
      </c>
      <c r="D3" s="3" t="str">
        <f>'[1]TCE - ANEXO IV - Preencher'!F12</f>
        <v>09.769.035/0001-64</v>
      </c>
      <c r="E3" s="5" t="str">
        <f>'[1]TCE - ANEXO IV - Preencher'!G12</f>
        <v>COMPESA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15502.75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5.1 - Locação de Equipamentos Médicos-Hospitalares</v>
      </c>
      <c r="D4" s="3" t="str">
        <f>'[1]TCE - ANEXO IV - Preencher'!F13</f>
        <v>57.445.750/0001-94</v>
      </c>
      <c r="E4" s="5" t="str">
        <f>'[1]TCE - ANEXO IV - Preencher'!G13</f>
        <v>MAXMEDICA MANUTENCAO E VENDAS LTDA</v>
      </c>
      <c r="F4" s="5" t="str">
        <f>'[1]TCE - ANEXO IV - Preencher'!H13</f>
        <v>S</v>
      </c>
      <c r="G4" s="5" t="str">
        <f>'[1]TCE - ANEXO IV - Preencher'!I13</f>
        <v>N</v>
      </c>
      <c r="H4" s="5" t="str">
        <f>'[1]TCE - ANEXO IV - Preencher'!J13</f>
        <v>FATURA</v>
      </c>
      <c r="I4" s="6">
        <f>IF('[1]TCE - ANEXO IV - Preencher'!K13="","",'[1]TCE - ANEXO IV - Preencher'!K13)</f>
        <v>46146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2611101</v>
      </c>
      <c r="L4" s="7">
        <f>'[1]TCE - ANEXO IV - Preencher'!N13</f>
        <v>28000</v>
      </c>
    </row>
    <row r="5" spans="1:12" s="8" customFormat="1" ht="19.5" customHeight="1" x14ac:dyDescent="0.25">
      <c r="A5" s="3">
        <f>IFERROR(VLOOKUP(B5,'[1]DADOS (OCULTAR)'!$Q$3:$S$136,3,0),"")</f>
        <v>10739225002323</v>
      </c>
      <c r="B5" s="4" t="str">
        <f>'[1]TCE - ANEXO IV - Preencher'!C14</f>
        <v>HOSPITAL DOM MALAN - CG Nº 027/2022</v>
      </c>
      <c r="C5" s="4" t="str">
        <f>'[1]TCE - ANEXO IV - Preencher'!E14</f>
        <v>5.5 - Reparo e Manutenção de Máquinas e Equipamentos</v>
      </c>
      <c r="D5" s="3" t="str">
        <f>'[1]TCE - ANEXO IV - Preencher'!F14</f>
        <v>60.306.077/0001-16</v>
      </c>
      <c r="E5" s="5" t="str">
        <f>'[1]TCE - ANEXO IV - Preencher'!G14</f>
        <v>MAGNES ANTONIO MOREIRA SIQUEIRA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88</v>
      </c>
      <c r="I5" s="6">
        <f>IF('[1]TCE - ANEXO IV - Preencher'!K14="","",'[1]TCE - ANEXO IV - Preencher'!K14)</f>
        <v>46146</v>
      </c>
      <c r="J5" s="5" t="str">
        <f>'[1]TCE - ANEXO IV - Preencher'!L14</f>
        <v>4e62b2270</v>
      </c>
      <c r="K5" s="5" t="str">
        <f>IF(F5="B",LEFT('[1]TCE - ANEXO IV - Preencher'!M14,2),IF(F5="S",LEFT('[1]TCE - ANEXO IV - Preencher'!M14,7),IF('[1]TCE - ANEXO IV - Preencher'!H14="","")))</f>
        <v>2611101</v>
      </c>
      <c r="L5" s="7">
        <f>'[1]TCE - ANEXO IV - Preencher'!N14</f>
        <v>14400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2026-05-24T22:05:25Z</dcterms:created>
  <dcterms:modified xsi:type="dcterms:W3CDTF">2026-05-24T22:05:42Z</dcterms:modified>
</cp:coreProperties>
</file>