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4 UPA OLINDA/04 Abril/TCE/Arquivos em Excel/"/>
    </mc:Choice>
  </mc:AlternateContent>
  <xr:revisionPtr revIDLastSave="0" documentId="8_{188BA535-D5DD-4B95-B2A4-B922257DBA09}" xr6:coauthVersionLast="47" xr6:coauthVersionMax="47" xr10:uidLastSave="{00000000-0000-0000-0000-000000000000}"/>
  <bookViews>
    <workbookView xWindow="28680" yWindow="-120" windowWidth="29040" windowHeight="15720" xr2:uid="{FBC4E292-7EDB-4674-9080-6AE976E446C9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<sst xmlns="http://schemas.openxmlformats.org/spreadsheetml/2006/main" count="12" uniqueCount="12">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</sst>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4%20UPA%20OLINDA/04%20Abril/13.2%20PCF%20em%20Excel.xlsx" TargetMode="External"/><Relationship Id="rId1" Type="http://schemas.openxmlformats.org/officeDocument/2006/relationships/externalLinkPath" Target="/83a0417870fc54b3/apds-bckp/Trabalho/APS%20Apoio%20Adm/ISMEP/Gest&#227;o/04%20UPA%20OLINDA/04%20Abril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OLINDA - CG 001/2022</v>
          </cell>
          <cell r="E11" t="str">
            <v>1.99 - Outras Despesas com Pessoal</v>
          </cell>
          <cell r="F11">
            <v>21986074000119</v>
          </cell>
          <cell r="G11" t="str">
            <v>PRUDENTIAL DO BRASILSEGUROS S/A</v>
          </cell>
          <cell r="H11" t="str">
            <v>S</v>
          </cell>
          <cell r="I11" t="str">
            <v>N</v>
          </cell>
          <cell r="J11" t="str">
            <v>265682861</v>
          </cell>
          <cell r="K11">
            <v>46126</v>
          </cell>
          <cell r="M11" t="str">
            <v>3304557 - Rio de Janeiro - RJ</v>
          </cell>
        </row>
        <row r="12">
          <cell r="C12" t="str">
            <v>UPA OLINDA - CG 001/2022</v>
          </cell>
          <cell r="E12" t="str">
            <v>1.99 - Outras Despesas com Pessoal</v>
          </cell>
          <cell r="F12">
            <v>21986074000119</v>
          </cell>
          <cell r="G12" t="str">
            <v>PRUDENTIAL DO BRASILSEGUROS S/A</v>
          </cell>
          <cell r="H12" t="str">
            <v>S</v>
          </cell>
          <cell r="I12" t="str">
            <v>N</v>
          </cell>
          <cell r="J12" t="str">
            <v>265681749</v>
          </cell>
          <cell r="K12">
            <v>46126</v>
          </cell>
          <cell r="M12" t="str">
            <v>3304557 - Rio de Janeiro - RJ</v>
          </cell>
        </row>
        <row r="13">
          <cell r="C13" t="str">
            <v>UPA OLINDA - CG 001/2022</v>
          </cell>
          <cell r="E13" t="str">
            <v>1.99 - Outras Despesas com Pessoal</v>
          </cell>
          <cell r="F13">
            <v>9759606000180</v>
          </cell>
          <cell r="G13" t="str">
            <v>SIND DAS EMP DE TRANS DE PASSAG DO EST DE PERNAMBUCO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12347.61</v>
          </cell>
        </row>
        <row r="14">
          <cell r="C14" t="str">
            <v>UPA OLINDA - CG 001/2022</v>
          </cell>
          <cell r="E14" t="str">
            <v>1.99 - Outras Despesas com Pessoal</v>
          </cell>
          <cell r="F14">
            <v>9759606000180</v>
          </cell>
          <cell r="G14" t="str">
            <v>SIND DAS EMP DE TRANS DE PASSAG DO EST DE PERNAMBUCO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1035.4000000000001</v>
          </cell>
        </row>
        <row r="15">
          <cell r="C15" t="str">
            <v>UPA OLINDA - CG 001/2022</v>
          </cell>
          <cell r="E15" t="str">
            <v>1.99 - Outras Despesas com Pessoal</v>
          </cell>
          <cell r="F15">
            <v>9759606000180</v>
          </cell>
          <cell r="G15" t="str">
            <v>SIND DAS EMP DE TRANS DE PASSAG DO EST DE PERNAMBUCO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278.95</v>
          </cell>
        </row>
        <row r="16">
          <cell r="C16" t="str">
            <v>UPA OLINDA - CG 001/2022</v>
          </cell>
          <cell r="E16" t="str">
            <v>1.99 - Outras Despesas com Pessoal</v>
          </cell>
          <cell r="F16">
            <v>9759606000180</v>
          </cell>
          <cell r="G16" t="str">
            <v>SIND DAS EMP DE TRANS DE PASSAG DO EST DE PERNAMBUCO</v>
          </cell>
          <cell r="H16" t="str">
            <v>S</v>
          </cell>
          <cell r="I16" t="str">
            <v>N</v>
          </cell>
          <cell r="M16" t="str">
            <v>2611606 - Recife - PE</v>
          </cell>
          <cell r="N16">
            <v>970.83</v>
          </cell>
        </row>
        <row r="17">
          <cell r="C17" t="str">
            <v>UPA OLINDA - CG 001/2022</v>
          </cell>
          <cell r="E17" t="str">
            <v>1.99 - Outras Despesas com Pessoal</v>
          </cell>
          <cell r="F17">
            <v>9759606000180</v>
          </cell>
          <cell r="G17" t="str">
            <v>SIND DAS EMP DE TRANS DE PASSAG DO EST DE PERNAMBUCO</v>
          </cell>
          <cell r="H17" t="str">
            <v>S</v>
          </cell>
          <cell r="I17" t="str">
            <v>N</v>
          </cell>
          <cell r="M17" t="str">
            <v>2611606 - Recife - PE</v>
          </cell>
          <cell r="N17">
            <v>205.15</v>
          </cell>
        </row>
        <row r="18">
          <cell r="C18" t="str">
            <v>UPA OLINDA - CG 001/2022</v>
          </cell>
          <cell r="E18" t="str">
            <v>1.99 - Outras Despesas com Pessoal</v>
          </cell>
          <cell r="F18">
            <v>38446162000120</v>
          </cell>
          <cell r="G18" t="str">
            <v xml:space="preserve">R.S SOLUÇÕES EM REFEIÇÕES </v>
          </cell>
          <cell r="H18" t="str">
            <v>B</v>
          </cell>
          <cell r="I18" t="str">
            <v>S</v>
          </cell>
          <cell r="J18" t="str">
            <v>000879</v>
          </cell>
          <cell r="K18">
            <v>46141</v>
          </cell>
          <cell r="L18" t="str">
            <v>26260438446162000120550010000008791000009146</v>
          </cell>
          <cell r="M18" t="str">
            <v>26 -  Pernambuco</v>
          </cell>
          <cell r="N18">
            <v>47863.199999999997</v>
          </cell>
        </row>
        <row r="19">
          <cell r="C19" t="str">
            <v>UPA OLINDA - CG 001/2022</v>
          </cell>
          <cell r="E19" t="str">
            <v>3.12 - Material Hospitalar</v>
          </cell>
          <cell r="F19" t="str">
            <v>35.514.416/0001-02</v>
          </cell>
          <cell r="G19" t="str">
            <v>QUALIMMED - COMERCIO ATACADISTA DE MEDICAMENTOS E MATERIAIS HOSPITALARES LTDA</v>
          </cell>
          <cell r="H19" t="str">
            <v>B</v>
          </cell>
          <cell r="I19" t="str">
            <v>S</v>
          </cell>
          <cell r="J19" t="str">
            <v>4201</v>
          </cell>
          <cell r="K19">
            <v>46121</v>
          </cell>
          <cell r="L19" t="str">
            <v>26260435514416000102550010000042011522452546</v>
          </cell>
          <cell r="M19" t="str">
            <v>26 -  Pernambuco</v>
          </cell>
          <cell r="N19">
            <v>800</v>
          </cell>
        </row>
        <row r="20">
          <cell r="C20" t="str">
            <v>UPA OLINDA - CG 001/2022</v>
          </cell>
          <cell r="E20" t="str">
            <v>3.12 - Material Hospitalar</v>
          </cell>
          <cell r="F20" t="str">
            <v>39.500.546/0001-47</v>
          </cell>
          <cell r="G20" t="str">
            <v>REC HOSPITALAR LTDA</v>
          </cell>
          <cell r="H20" t="str">
            <v>B</v>
          </cell>
          <cell r="I20" t="str">
            <v>S</v>
          </cell>
          <cell r="J20" t="str">
            <v>4796</v>
          </cell>
          <cell r="K20">
            <v>46120</v>
          </cell>
          <cell r="L20" t="str">
            <v>26260439500546000147550010000047961962631028</v>
          </cell>
          <cell r="M20" t="str">
            <v>26 -  Pernambuco</v>
          </cell>
          <cell r="N20">
            <v>5668</v>
          </cell>
        </row>
        <row r="21">
          <cell r="C21" t="str">
            <v>UPA OLINDA - CG 001/2022</v>
          </cell>
          <cell r="E21" t="str">
            <v>3.12 - Material Hospitalar</v>
          </cell>
          <cell r="F21" t="str">
            <v>28.145.496/0001-00</v>
          </cell>
          <cell r="G21" t="str">
            <v>IGEMEDIC DISTRIBUIDORA HOSPITALAR LTDA</v>
          </cell>
          <cell r="H21" t="str">
            <v>B</v>
          </cell>
          <cell r="I21" t="str">
            <v>S</v>
          </cell>
          <cell r="J21" t="str">
            <v>6126</v>
          </cell>
          <cell r="K21">
            <v>46121</v>
          </cell>
          <cell r="L21" t="str">
            <v>26260428145496000100550010000061261338801972</v>
          </cell>
          <cell r="M21" t="str">
            <v>26 -  Pernambuco</v>
          </cell>
          <cell r="N21">
            <v>2442.4</v>
          </cell>
        </row>
        <row r="22">
          <cell r="C22" t="str">
            <v>UPA OLINDA - CG 001/2022</v>
          </cell>
          <cell r="E22" t="str">
            <v>3.12 - Material Hospitalar</v>
          </cell>
          <cell r="F22">
            <v>8674752000140</v>
          </cell>
          <cell r="G22" t="str">
            <v>CIRURGICA MONTEBELLO LTDA</v>
          </cell>
          <cell r="H22" t="str">
            <v>B</v>
          </cell>
          <cell r="I22" t="str">
            <v>S</v>
          </cell>
          <cell r="J22">
            <v>254355</v>
          </cell>
          <cell r="K22">
            <v>46121</v>
          </cell>
          <cell r="L22" t="str">
            <v>26260408674752000140550010002543551579243460</v>
          </cell>
          <cell r="M22" t="str">
            <v>26 -  Pernambuco</v>
          </cell>
          <cell r="N22">
            <v>1074</v>
          </cell>
        </row>
        <row r="23">
          <cell r="C23" t="str">
            <v>UPA OLINDA - CG 001/2022</v>
          </cell>
          <cell r="E23" t="str">
            <v>3.12 - Material Hospitalar</v>
          </cell>
          <cell r="F23">
            <v>12882932000275</v>
          </cell>
          <cell r="G23" t="str">
            <v>EXOMED COMERCIO ATACADISTA DE MEDICAMENTOS LTDA</v>
          </cell>
          <cell r="H23" t="str">
            <v>B</v>
          </cell>
          <cell r="I23" t="str">
            <v>S</v>
          </cell>
          <cell r="J23" t="str">
            <v>000001224</v>
          </cell>
          <cell r="K23">
            <v>46122</v>
          </cell>
          <cell r="L23" t="str">
            <v>25260412882932000275550010000012241398603020</v>
          </cell>
          <cell r="M23" t="str">
            <v>25 -  Paraíba</v>
          </cell>
          <cell r="N23">
            <v>1750</v>
          </cell>
        </row>
        <row r="24">
          <cell r="C24" t="str">
            <v>UPA OLINDA - CG 001/2022</v>
          </cell>
          <cell r="E24" t="str">
            <v>3.12 - Material Hospitalar</v>
          </cell>
          <cell r="F24">
            <v>37844417000140</v>
          </cell>
          <cell r="G24" t="str">
            <v>LOG DISTRIBUIDORA DE PROD HOSPITALAR E HIGIENE PESSOAL LTDA</v>
          </cell>
          <cell r="H24" t="str">
            <v>B</v>
          </cell>
          <cell r="I24" t="str">
            <v>S</v>
          </cell>
          <cell r="J24" t="str">
            <v>8390</v>
          </cell>
          <cell r="K24">
            <v>46122</v>
          </cell>
          <cell r="L24" t="str">
            <v>26260437844417000140550010000083901878689790</v>
          </cell>
          <cell r="M24" t="str">
            <v>26 -  Pernambuco</v>
          </cell>
          <cell r="N24">
            <v>2525.9</v>
          </cell>
        </row>
        <row r="25">
          <cell r="C25" t="str">
            <v>UPA OLINDA - CG 001/2022</v>
          </cell>
          <cell r="E25" t="str">
            <v>3.12 - Material Hospitalar</v>
          </cell>
          <cell r="F25" t="str">
            <v>03.817.043/0001-52</v>
          </cell>
          <cell r="G25" t="str">
            <v>PHARMAPLUS LTDA</v>
          </cell>
          <cell r="H25" t="str">
            <v>B</v>
          </cell>
          <cell r="I25" t="str">
            <v>S</v>
          </cell>
          <cell r="J25" t="str">
            <v>92166</v>
          </cell>
          <cell r="K25">
            <v>46122</v>
          </cell>
          <cell r="L25" t="str">
            <v>26260403817043000152550010000921661175170150</v>
          </cell>
          <cell r="M25" t="str">
            <v>26 -  Pernambuco</v>
          </cell>
          <cell r="N25">
            <v>15226.14</v>
          </cell>
        </row>
        <row r="26">
          <cell r="C26" t="str">
            <v>UPA OLINDA - CG 001/2022</v>
          </cell>
          <cell r="E26" t="str">
            <v>3.12 - Material Hospitalar</v>
          </cell>
          <cell r="F26">
            <v>12882932000194</v>
          </cell>
          <cell r="G26" t="str">
            <v>EXOMED COMERCIO ATACADISTA DE MEDICAMENTOS LTDA</v>
          </cell>
          <cell r="H26" t="str">
            <v>B</v>
          </cell>
          <cell r="I26" t="str">
            <v>S</v>
          </cell>
          <cell r="J26" t="str">
            <v>198633</v>
          </cell>
          <cell r="K26">
            <v>46122</v>
          </cell>
          <cell r="L26" t="str">
            <v>26260412882932000194550010001986331384370382</v>
          </cell>
          <cell r="M26" t="str">
            <v>26 -  Pernambuco</v>
          </cell>
          <cell r="N26">
            <v>319</v>
          </cell>
        </row>
        <row r="27">
          <cell r="C27" t="str">
            <v>UPA OLINDA - CG 001/2022</v>
          </cell>
          <cell r="E27" t="str">
            <v>3.12 - Material Hospitalar</v>
          </cell>
          <cell r="F27" t="str">
            <v>10.779.833/0001-56</v>
          </cell>
          <cell r="G27" t="str">
            <v>MEDICAL MERCANTIL DE APARELHAHEM MEDICA LTDA</v>
          </cell>
          <cell r="H27" t="str">
            <v>B</v>
          </cell>
          <cell r="I27" t="str">
            <v>S</v>
          </cell>
          <cell r="J27" t="str">
            <v>000670938</v>
          </cell>
          <cell r="K27">
            <v>46121</v>
          </cell>
          <cell r="L27" t="str">
            <v>26260410779833000156550010006709381672964006</v>
          </cell>
          <cell r="M27" t="str">
            <v>26 -  Pernambuco</v>
          </cell>
          <cell r="N27">
            <v>1650.28</v>
          </cell>
        </row>
        <row r="28">
          <cell r="C28" t="str">
            <v>UPA OLINDA - CG 001/2022</v>
          </cell>
          <cell r="E28" t="str">
            <v>3.12 - Material Hospitalar</v>
          </cell>
          <cell r="F28">
            <v>23680034000170</v>
          </cell>
          <cell r="G28" t="str">
            <v>D ARAUJO COMERCIO ATACADISTA LTDA</v>
          </cell>
          <cell r="H28" t="str">
            <v>B</v>
          </cell>
          <cell r="I28" t="str">
            <v>S</v>
          </cell>
          <cell r="J28" t="str">
            <v>000025749</v>
          </cell>
          <cell r="K28">
            <v>46128</v>
          </cell>
          <cell r="L28" t="str">
            <v>26260423680034000170550010000257491548313108</v>
          </cell>
          <cell r="M28" t="str">
            <v>26 -  Pernambuco</v>
          </cell>
          <cell r="N28">
            <v>677</v>
          </cell>
        </row>
        <row r="29">
          <cell r="C29" t="str">
            <v>UPA OLINDA - CG 001/2022</v>
          </cell>
          <cell r="E29" t="str">
            <v>3.12 - Material Hospitalar</v>
          </cell>
          <cell r="F29" t="str">
            <v>05.932.624/0001-60</v>
          </cell>
          <cell r="G29" t="str">
            <v>MEGAMED COMERCIO LTDA</v>
          </cell>
          <cell r="H29" t="str">
            <v>B</v>
          </cell>
          <cell r="I29" t="str">
            <v>S</v>
          </cell>
          <cell r="J29" t="str">
            <v>000026677</v>
          </cell>
          <cell r="K29">
            <v>46122</v>
          </cell>
          <cell r="L29" t="str">
            <v>26260405932624000160550010000266771064418801</v>
          </cell>
          <cell r="M29" t="str">
            <v>26 -  Pernambuco</v>
          </cell>
          <cell r="N29">
            <v>2838.9</v>
          </cell>
        </row>
        <row r="30">
          <cell r="C30" t="str">
            <v>UPA OLINDA - CG 001/2022</v>
          </cell>
          <cell r="E30" t="str">
            <v>3.12 - Material Hospitalar</v>
          </cell>
          <cell r="F30">
            <v>59411408000107</v>
          </cell>
          <cell r="G30" t="str">
            <v>JL MED COMERCIO DE MATERIAL MEDICO</v>
          </cell>
          <cell r="H30" t="str">
            <v>B</v>
          </cell>
          <cell r="I30" t="str">
            <v>S</v>
          </cell>
          <cell r="J30" t="str">
            <v>000000065</v>
          </cell>
          <cell r="K30">
            <v>46129</v>
          </cell>
          <cell r="L30" t="str">
            <v>26260459411408000107550010000000651000000360</v>
          </cell>
          <cell r="M30" t="str">
            <v>26 -  Pernambuco</v>
          </cell>
          <cell r="N30">
            <v>3900</v>
          </cell>
        </row>
        <row r="31">
          <cell r="C31" t="str">
            <v>UPA OLINDA - CG 001/2022</v>
          </cell>
          <cell r="E31" t="str">
            <v>3.12 - Material Hospitalar</v>
          </cell>
          <cell r="F31" t="str">
            <v>10.779.833/0001-56</v>
          </cell>
          <cell r="G31" t="str">
            <v>MEDICAL MERCANTIL DE APARELHAHEM MEDICA LTDA</v>
          </cell>
          <cell r="H31" t="str">
            <v>B</v>
          </cell>
          <cell r="I31" t="str">
            <v>S</v>
          </cell>
          <cell r="J31" t="str">
            <v>000670936</v>
          </cell>
          <cell r="K31">
            <v>46121</v>
          </cell>
          <cell r="L31" t="str">
            <v>26260410779833000156550010006709361672962009</v>
          </cell>
          <cell r="M31" t="str">
            <v>26 -  Pernambuco</v>
          </cell>
          <cell r="N31">
            <v>304.32</v>
          </cell>
        </row>
        <row r="32">
          <cell r="C32" t="str">
            <v>UPA OLINDA - CG 001/2022</v>
          </cell>
          <cell r="E32" t="str">
            <v>3.4 - Material Farmacológico</v>
          </cell>
          <cell r="F32" t="str">
            <v>09.007.162/0001-26</v>
          </cell>
          <cell r="G32" t="str">
            <v>MAUES LOBATO COM. E REP. LTDA</v>
          </cell>
          <cell r="H32" t="str">
            <v>B</v>
          </cell>
          <cell r="I32" t="str">
            <v>S</v>
          </cell>
          <cell r="J32" t="str">
            <v>000106971</v>
          </cell>
          <cell r="K32">
            <v>46121</v>
          </cell>
          <cell r="L32" t="str">
            <v>26260409007162000126550010001069711309268771</v>
          </cell>
          <cell r="M32" t="str">
            <v>26 -  Pernambuco</v>
          </cell>
          <cell r="N32">
            <v>9215.4</v>
          </cell>
        </row>
        <row r="33">
          <cell r="C33" t="str">
            <v>UPA OLINDA - CG 001/2022</v>
          </cell>
          <cell r="E33" t="str">
            <v>3.4 - Material Farmacológico</v>
          </cell>
          <cell r="F33">
            <v>8674752000140</v>
          </cell>
          <cell r="G33" t="str">
            <v>CIRURGICA MONTEBELLO LTDA</v>
          </cell>
          <cell r="H33" t="str">
            <v>B</v>
          </cell>
          <cell r="I33" t="str">
            <v>S</v>
          </cell>
          <cell r="J33" t="str">
            <v>000254354</v>
          </cell>
          <cell r="K33">
            <v>46121</v>
          </cell>
          <cell r="L33" t="str">
            <v>26260408674752000140550010002543541237413836</v>
          </cell>
          <cell r="M33" t="str">
            <v>26 -  Pernambuco</v>
          </cell>
          <cell r="N33">
            <v>1422.4</v>
          </cell>
        </row>
        <row r="34">
          <cell r="C34" t="str">
            <v>UPA OLINDA - CG 001/2022</v>
          </cell>
          <cell r="E34" t="str">
            <v>3.4 - Material Farmacológico</v>
          </cell>
          <cell r="F34">
            <v>37844417000140</v>
          </cell>
          <cell r="G34" t="str">
            <v>LOG DISTRIBUIDORA DE PROD HOSPITALAR E HIGIENE PESSOAL LTDA</v>
          </cell>
          <cell r="H34" t="str">
            <v>B</v>
          </cell>
          <cell r="I34" t="str">
            <v>S</v>
          </cell>
          <cell r="J34" t="str">
            <v>8387</v>
          </cell>
          <cell r="K34">
            <v>46121</v>
          </cell>
          <cell r="L34" t="str">
            <v>26260437844417000140550010000083871107853824</v>
          </cell>
          <cell r="M34" t="str">
            <v>26 -  Pernambuco</v>
          </cell>
          <cell r="N34">
            <v>378</v>
          </cell>
        </row>
        <row r="35">
          <cell r="C35" t="str">
            <v>UPA OLINDA - CG 001/2022</v>
          </cell>
          <cell r="E35" t="str">
            <v>3.4 - Material Farmacológico</v>
          </cell>
          <cell r="F35" t="str">
            <v>03.817.043/0001-52</v>
          </cell>
          <cell r="G35" t="str">
            <v>PHARMAPLUS LTDA</v>
          </cell>
          <cell r="H35" t="str">
            <v>B</v>
          </cell>
          <cell r="I35" t="str">
            <v>S</v>
          </cell>
          <cell r="J35" t="str">
            <v>92148</v>
          </cell>
          <cell r="K35">
            <v>46122</v>
          </cell>
          <cell r="L35" t="str">
            <v>26260403817043000152550010000921481291402373</v>
          </cell>
          <cell r="M35" t="str">
            <v>26 -  Pernambuco</v>
          </cell>
          <cell r="N35">
            <v>3750</v>
          </cell>
        </row>
        <row r="36">
          <cell r="C36" t="str">
            <v>UPA OLINDA - CG 001/2022</v>
          </cell>
          <cell r="E36" t="str">
            <v>3.4 - Material Farmacológico</v>
          </cell>
          <cell r="F36">
            <v>12882932000194</v>
          </cell>
          <cell r="G36" t="str">
            <v>EXOMED COMERCIO ATACADISTA DE MEDICAMENTOS LTDA</v>
          </cell>
          <cell r="H36" t="str">
            <v>B</v>
          </cell>
          <cell r="I36" t="str">
            <v>S</v>
          </cell>
          <cell r="J36" t="str">
            <v>198632</v>
          </cell>
          <cell r="K36">
            <v>46122</v>
          </cell>
          <cell r="L36" t="str">
            <v>26260412882932000194550010001986321805015640</v>
          </cell>
          <cell r="M36" t="str">
            <v>26 -  Pernambuco</v>
          </cell>
          <cell r="N36">
            <v>3032</v>
          </cell>
        </row>
        <row r="37">
          <cell r="C37" t="str">
            <v>UPA OLINDA - CG 001/2022</v>
          </cell>
          <cell r="E37" t="str">
            <v>3.4 - Material Farmacológico</v>
          </cell>
          <cell r="F37">
            <v>10854165000184</v>
          </cell>
          <cell r="G37" t="str">
            <v>F &amp; F DISTR DE PRODUTOS FARMACÊUTICOS</v>
          </cell>
          <cell r="H37" t="str">
            <v>B</v>
          </cell>
          <cell r="I37" t="str">
            <v>S</v>
          </cell>
          <cell r="J37" t="str">
            <v>359154</v>
          </cell>
          <cell r="K37">
            <v>46122</v>
          </cell>
          <cell r="L37" t="str">
            <v>26260410854165000184550010003591541115788637</v>
          </cell>
          <cell r="M37" t="str">
            <v>26 -  Pernambuco</v>
          </cell>
          <cell r="N37">
            <v>15684.99</v>
          </cell>
        </row>
        <row r="38">
          <cell r="C38" t="str">
            <v>UPA OLINDA - CG 001/2022</v>
          </cell>
          <cell r="E38" t="str">
            <v>3.4 - Material Farmacológico</v>
          </cell>
          <cell r="F38" t="str">
            <v>10.779.833/0001-56</v>
          </cell>
          <cell r="G38" t="str">
            <v>MEDICAL MERCANTIL DE APARELHAHEM MEDICA LTDA</v>
          </cell>
          <cell r="H38" t="str">
            <v>B</v>
          </cell>
          <cell r="I38" t="str">
            <v>S</v>
          </cell>
          <cell r="J38" t="str">
            <v>000670937</v>
          </cell>
          <cell r="K38">
            <v>46121</v>
          </cell>
          <cell r="L38" t="str">
            <v>26260410779833000156550010006709371672963002</v>
          </cell>
          <cell r="M38" t="str">
            <v>26 -  Pernambuco</v>
          </cell>
          <cell r="N38">
            <v>393.59</v>
          </cell>
        </row>
        <row r="39">
          <cell r="C39" t="str">
            <v>UPA OLINDA - CG 001/2022</v>
          </cell>
          <cell r="E39" t="str">
            <v>3.4 - Material Farmacológico</v>
          </cell>
          <cell r="F39">
            <v>23680034000170</v>
          </cell>
          <cell r="G39" t="str">
            <v>D ARAUJO COMERCIO ATACADISTA LTDA</v>
          </cell>
          <cell r="H39" t="str">
            <v>B</v>
          </cell>
          <cell r="I39" t="str">
            <v>S</v>
          </cell>
          <cell r="J39" t="str">
            <v>000025751</v>
          </cell>
          <cell r="K39">
            <v>46128</v>
          </cell>
          <cell r="L39" t="str">
            <v>26260423680034000170550010000257511195337981</v>
          </cell>
          <cell r="M39" t="str">
            <v>26 -  Pernambuco</v>
          </cell>
          <cell r="N39">
            <v>3478.63</v>
          </cell>
        </row>
        <row r="40">
          <cell r="C40" t="str">
            <v>UPA OLINDA - CG 001/2022</v>
          </cell>
          <cell r="E40" t="str">
            <v>3.4 - Material Farmacológico</v>
          </cell>
          <cell r="F40" t="str">
            <v>44.611.020/0001-74</v>
          </cell>
          <cell r="G40" t="str">
            <v>VITAL SAUDE DISTRIBUIDORA LTDA</v>
          </cell>
          <cell r="H40" t="str">
            <v>B</v>
          </cell>
          <cell r="I40" t="str">
            <v>S</v>
          </cell>
          <cell r="J40">
            <v>757</v>
          </cell>
          <cell r="K40">
            <v>46122</v>
          </cell>
          <cell r="L40" t="str">
            <v>26260444611020000174550010000007571538565205</v>
          </cell>
          <cell r="M40" t="str">
            <v>26 -  Pernambuco</v>
          </cell>
          <cell r="N40">
            <v>234</v>
          </cell>
        </row>
        <row r="41">
          <cell r="C41" t="str">
            <v>UPA OLINDA - CG 001/2022</v>
          </cell>
          <cell r="E41" t="str">
            <v>3.4 - Material Farmacológico</v>
          </cell>
          <cell r="F41" t="str">
            <v>03.817.043/0001-52</v>
          </cell>
          <cell r="G41" t="str">
            <v>PHARMAPLUS LTDA</v>
          </cell>
          <cell r="H41" t="str">
            <v>B</v>
          </cell>
          <cell r="I41" t="str">
            <v>S</v>
          </cell>
          <cell r="J41">
            <v>92149</v>
          </cell>
          <cell r="K41">
            <v>46122</v>
          </cell>
          <cell r="L41" t="str">
            <v>26260403817043000152550010000921491129125820</v>
          </cell>
          <cell r="M41" t="str">
            <v>26 -  Pernambuco</v>
          </cell>
          <cell r="N41">
            <v>1099.19</v>
          </cell>
        </row>
        <row r="42">
          <cell r="C42" t="str">
            <v>UPA OLINDA - CG 001/2022</v>
          </cell>
          <cell r="E42" t="str">
            <v>3.4 - Material Farmacológico</v>
          </cell>
          <cell r="F42" t="str">
            <v>03.817.043/0001-52</v>
          </cell>
          <cell r="G42" t="str">
            <v>PHARMAPLUS LTDA</v>
          </cell>
          <cell r="H42" t="str">
            <v>B</v>
          </cell>
          <cell r="I42" t="str">
            <v>S</v>
          </cell>
          <cell r="J42">
            <v>92198</v>
          </cell>
          <cell r="K42">
            <v>46122</v>
          </cell>
          <cell r="L42" t="str">
            <v>26260403817043000152550010000921981107249335</v>
          </cell>
          <cell r="M42" t="str">
            <v>26 -  Pernambuco</v>
          </cell>
          <cell r="N42">
            <v>19181.28</v>
          </cell>
        </row>
        <row r="43">
          <cell r="C43" t="str">
            <v>UPA OLINDA - CG 001/2022</v>
          </cell>
          <cell r="E43" t="str">
            <v>3.4 - Material Farmacológico</v>
          </cell>
          <cell r="F43">
            <v>12882932000194</v>
          </cell>
          <cell r="G43" t="str">
            <v>EXOMED COMERCIO ATACADISTA DE MEDICAMENTOS LTDA</v>
          </cell>
          <cell r="H43" t="str">
            <v>B</v>
          </cell>
          <cell r="I43" t="str">
            <v>S</v>
          </cell>
          <cell r="J43" t="str">
            <v>198929</v>
          </cell>
          <cell r="K43">
            <v>46132</v>
          </cell>
          <cell r="L43" t="str">
            <v>26260412882932000194550010001989291124077426</v>
          </cell>
          <cell r="M43" t="str">
            <v>26 -  Pernambuco</v>
          </cell>
          <cell r="N43">
            <v>1117.2</v>
          </cell>
        </row>
        <row r="44">
          <cell r="C44" t="str">
            <v>UPA OLINDA - CG 001/2022</v>
          </cell>
          <cell r="E44" t="str">
            <v>3.14 - Alimentação Preparada</v>
          </cell>
          <cell r="F44">
            <v>2975570000122</v>
          </cell>
          <cell r="G44" t="str">
            <v>DIET FOOD NUTRIÇÃO LTDA</v>
          </cell>
          <cell r="H44" t="str">
            <v>B</v>
          </cell>
          <cell r="I44" t="str">
            <v>S</v>
          </cell>
          <cell r="J44" t="str">
            <v>000021270</v>
          </cell>
          <cell r="K44">
            <v>46122</v>
          </cell>
          <cell r="L44" t="str">
            <v>26260402975570000122550010000212701232960000</v>
          </cell>
          <cell r="M44" t="str">
            <v>26 -  Pernambuco</v>
          </cell>
          <cell r="N44">
            <v>1249.2</v>
          </cell>
        </row>
        <row r="45">
          <cell r="C45" t="str">
            <v>UPA OLINDA - CG 001/2022</v>
          </cell>
          <cell r="E45" t="str">
            <v>3.2 - Gás e Outros Materiais Engarrafados</v>
          </cell>
          <cell r="F45" t="str">
            <v>24.380.578/0022-03</v>
          </cell>
          <cell r="G45" t="str">
            <v>WHITE MARTINS GASES INDUSTRIAIS LTDA</v>
          </cell>
          <cell r="H45" t="str">
            <v>B</v>
          </cell>
          <cell r="I45" t="str">
            <v>S</v>
          </cell>
          <cell r="J45" t="str">
            <v>1444</v>
          </cell>
          <cell r="K45">
            <v>46115</v>
          </cell>
          <cell r="L45" t="str">
            <v>26260424380578002203556010000014441493088289</v>
          </cell>
          <cell r="M45" t="str">
            <v>26 -  Pernambuco</v>
          </cell>
          <cell r="N45">
            <v>7568.82</v>
          </cell>
        </row>
        <row r="46">
          <cell r="C46" t="str">
            <v>UPA OLINDA - CG 001/2022</v>
          </cell>
          <cell r="E46" t="str">
            <v>3.2 - Gás e Outros Materiais Engarrafados</v>
          </cell>
          <cell r="F46" t="str">
            <v>24.380.578/0020-41</v>
          </cell>
          <cell r="G46" t="str">
            <v>WHITE MARTINS GASES INDUSTRIAIS DO NORDESTE LTDA</v>
          </cell>
          <cell r="H46" t="str">
            <v>B</v>
          </cell>
          <cell r="I46" t="str">
            <v>N</v>
          </cell>
          <cell r="J46" t="str">
            <v>15072</v>
          </cell>
          <cell r="K46">
            <v>46113</v>
          </cell>
          <cell r="L46" t="str">
            <v>26260424380578002041556040000150721492145783</v>
          </cell>
          <cell r="M46" t="str">
            <v>26 -  Pernambuco</v>
          </cell>
          <cell r="N46">
            <v>385.08</v>
          </cell>
        </row>
        <row r="47">
          <cell r="C47" t="str">
            <v>UPA OLINDA - CG 001/2022</v>
          </cell>
          <cell r="E47" t="str">
            <v>3.2 - Gás e Outros Materiais Engarrafados</v>
          </cell>
          <cell r="F47" t="str">
            <v>24.380.578/0020-41</v>
          </cell>
          <cell r="G47" t="str">
            <v>WHITE MARTINS GASES INDUSTRIAIS DO NORDESTE LTDA</v>
          </cell>
          <cell r="H47" t="str">
            <v>B</v>
          </cell>
          <cell r="I47" t="str">
            <v>S</v>
          </cell>
          <cell r="J47" t="str">
            <v>15116</v>
          </cell>
          <cell r="K47">
            <v>46118</v>
          </cell>
          <cell r="M47" t="str">
            <v>26 -  Pernambuco</v>
          </cell>
          <cell r="N47">
            <v>288.81</v>
          </cell>
        </row>
        <row r="48">
          <cell r="C48" t="str">
            <v>UPA OLINDA - CG 001/2022</v>
          </cell>
          <cell r="E48" t="str">
            <v>3.2 - Gás e Outros Materiais Engarrafados</v>
          </cell>
          <cell r="F48" t="str">
            <v>24.380.578/0022-03</v>
          </cell>
          <cell r="G48" t="str">
            <v>WHITE MARTINS GASES INDUSTRIAIS LTDA</v>
          </cell>
          <cell r="H48" t="str">
            <v>B</v>
          </cell>
          <cell r="I48" t="str">
            <v>S</v>
          </cell>
          <cell r="J48" t="str">
            <v>1130</v>
          </cell>
          <cell r="K48">
            <v>46126</v>
          </cell>
          <cell r="L48" t="str">
            <v>26260424380578002203556030000011301155273720</v>
          </cell>
          <cell r="M48" t="str">
            <v>26 -  Pernambuco</v>
          </cell>
          <cell r="N48">
            <v>8775.08</v>
          </cell>
        </row>
        <row r="49">
          <cell r="C49" t="str">
            <v>UPA OLINDA - CG 001/2022</v>
          </cell>
          <cell r="E49" t="str">
            <v>3.2 - Gás e Outros Materiais Engarrafados</v>
          </cell>
          <cell r="F49" t="str">
            <v>24.380.578/0020-41</v>
          </cell>
          <cell r="G49" t="str">
            <v>WHITE MARTINS GASES INDUSTRIAIS DO NORDESTE LTDA</v>
          </cell>
          <cell r="H49" t="str">
            <v>B</v>
          </cell>
          <cell r="I49" t="str">
            <v>S</v>
          </cell>
          <cell r="J49" t="str">
            <v>15142</v>
          </cell>
          <cell r="K49">
            <v>46120</v>
          </cell>
          <cell r="L49" t="str">
            <v>26260424380578002041556040000151421553012849</v>
          </cell>
          <cell r="M49" t="str">
            <v>26 -  Pernambuco</v>
          </cell>
          <cell r="N49">
            <v>192.55</v>
          </cell>
        </row>
        <row r="50">
          <cell r="C50" t="str">
            <v>UPA OLINDA - CG 001/2022</v>
          </cell>
          <cell r="E50" t="str">
            <v>3.2 - Gás e Outros Materiais Engarrafados</v>
          </cell>
          <cell r="F50" t="str">
            <v>24.380.578/0020-41</v>
          </cell>
          <cell r="G50" t="str">
            <v>WHITE MARTINS GASES INDUSTRIAIS DO NORDESTE LTDA</v>
          </cell>
          <cell r="H50" t="str">
            <v>B</v>
          </cell>
          <cell r="I50" t="str">
            <v>S</v>
          </cell>
          <cell r="J50" t="str">
            <v>15175</v>
          </cell>
          <cell r="K50">
            <v>46122</v>
          </cell>
          <cell r="L50" t="str">
            <v>26260424380578002041556040000151751638075595</v>
          </cell>
          <cell r="M50" t="str">
            <v>26 -  Pernambuco</v>
          </cell>
          <cell r="N50">
            <v>192.55</v>
          </cell>
        </row>
        <row r="51">
          <cell r="C51" t="str">
            <v>UPA OLINDA - CG 001/2022</v>
          </cell>
          <cell r="E51" t="str">
            <v>3.2 - Gás e Outros Materiais Engarrafados</v>
          </cell>
          <cell r="F51" t="str">
            <v>24.380.578/0020-41</v>
          </cell>
          <cell r="G51" t="str">
            <v>WHITE MARTINS GASES INDUSTRIAIS DO NORDESTE LTDA</v>
          </cell>
          <cell r="H51" t="str">
            <v>B</v>
          </cell>
          <cell r="I51" t="str">
            <v>S</v>
          </cell>
          <cell r="J51" t="str">
            <v>15192</v>
          </cell>
          <cell r="K51">
            <v>46125</v>
          </cell>
          <cell r="L51" t="str">
            <v>26260424380578002041556040000151921728674880</v>
          </cell>
          <cell r="M51" t="str">
            <v>26 -  Pernambuco</v>
          </cell>
          <cell r="N51">
            <v>288.81</v>
          </cell>
        </row>
        <row r="52">
          <cell r="C52" t="str">
            <v>UPA OLINDA - CG 001/2022</v>
          </cell>
          <cell r="E52" t="str">
            <v>3.2 - Gás e Outros Materiais Engarrafados</v>
          </cell>
          <cell r="F52" t="str">
            <v>24.380.578/0020-41</v>
          </cell>
          <cell r="H52" t="str">
            <v>B</v>
          </cell>
          <cell r="I52" t="str">
            <v>S</v>
          </cell>
          <cell r="J52" t="str">
            <v>15209</v>
          </cell>
          <cell r="K52">
            <v>46126</v>
          </cell>
          <cell r="L52" t="str">
            <v>26260424380578002041556040000158209141403954</v>
          </cell>
          <cell r="M52" t="str">
            <v>26 -  Pernambuco</v>
          </cell>
          <cell r="N52">
            <v>288.81</v>
          </cell>
        </row>
        <row r="53">
          <cell r="C53" t="str">
            <v>UPA OLINDA - CG 001/2022</v>
          </cell>
          <cell r="E53" t="str">
            <v>3.2 - Gás e Outros Materiais Engarrafados</v>
          </cell>
          <cell r="F53" t="str">
            <v>24.380.578/0022-03</v>
          </cell>
          <cell r="G53" t="str">
            <v>WHITE MARTINS GASES INDUSTRIAIS LTDA</v>
          </cell>
          <cell r="H53" t="str">
            <v>B</v>
          </cell>
          <cell r="I53" t="str">
            <v>S</v>
          </cell>
          <cell r="J53" t="str">
            <v>1138</v>
          </cell>
          <cell r="K53">
            <v>46139</v>
          </cell>
          <cell r="L53" t="str">
            <v>26260424380578002203556250000011381223483323</v>
          </cell>
          <cell r="M53" t="str">
            <v>26 -  Pernambuco</v>
          </cell>
          <cell r="N53">
            <v>8553.68</v>
          </cell>
        </row>
        <row r="54">
          <cell r="C54" t="str">
            <v>UPA OLINDA - CG 001/2022</v>
          </cell>
          <cell r="E54" t="str">
            <v>3.2 - Gás e Outros Materiais Engarrafados</v>
          </cell>
          <cell r="F54" t="str">
            <v>24.380.578/0020-41</v>
          </cell>
          <cell r="G54" t="str">
            <v>WHITE MARTINS GASES INDUSTRIAIS DO NORDESTE LTDA</v>
          </cell>
          <cell r="H54" t="str">
            <v>B</v>
          </cell>
          <cell r="I54" t="str">
            <v>S</v>
          </cell>
          <cell r="J54" t="str">
            <v>15288</v>
          </cell>
          <cell r="K54">
            <v>46135</v>
          </cell>
          <cell r="L54" t="str">
            <v>26260424380578002041556040000152881394235525</v>
          </cell>
          <cell r="M54" t="str">
            <v>26 -  Pernambuco</v>
          </cell>
          <cell r="N54">
            <v>96.26</v>
          </cell>
        </row>
        <row r="55">
          <cell r="C55" t="str">
            <v>UPA OLINDA - CG 001/2022</v>
          </cell>
          <cell r="E55" t="str">
            <v>3.5 - Material Odontológico</v>
          </cell>
          <cell r="F55">
            <v>27650356000127</v>
          </cell>
          <cell r="G55" t="str">
            <v>SO MEDICA MATERIAIS MEDICOS ODONTOLOGICOS LTDA</v>
          </cell>
          <cell r="H55" t="str">
            <v>B</v>
          </cell>
          <cell r="I55" t="str">
            <v>S</v>
          </cell>
          <cell r="J55" t="str">
            <v>000012994</v>
          </cell>
          <cell r="K55">
            <v>46122</v>
          </cell>
          <cell r="L55" t="str">
            <v>26260427650356000127550010000129941000723721</v>
          </cell>
          <cell r="M55" t="str">
            <v>26 -  Pernambuco</v>
          </cell>
          <cell r="N55">
            <v>3035.04</v>
          </cell>
        </row>
        <row r="56">
          <cell r="C56" t="str">
            <v>UPA OLINDA - CG 001/2022</v>
          </cell>
          <cell r="E56" t="str">
            <v>3.5 - Material Odontológico</v>
          </cell>
          <cell r="F56">
            <v>63063868000150</v>
          </cell>
          <cell r="G56" t="str">
            <v>MEDBRASIL ATACADISTA HOSPITALAR LTDA</v>
          </cell>
          <cell r="H56" t="str">
            <v>B</v>
          </cell>
          <cell r="I56" t="str">
            <v>S</v>
          </cell>
          <cell r="J56" t="str">
            <v>000000012</v>
          </cell>
          <cell r="K56">
            <v>46127</v>
          </cell>
          <cell r="L56" t="str">
            <v>26260463063868000150550010000000121391337179</v>
          </cell>
          <cell r="M56" t="str">
            <v>26 -  Pernambuco</v>
          </cell>
          <cell r="N56">
            <v>332.4</v>
          </cell>
        </row>
        <row r="57">
          <cell r="C57" t="str">
            <v>UPA OLINDA - CG 001/2022</v>
          </cell>
          <cell r="E57" t="str">
            <v>3.5 - Material Odontológico</v>
          </cell>
          <cell r="F57" t="str">
            <v>03.817.043/0001-52</v>
          </cell>
          <cell r="G57" t="str">
            <v>PHARMAPLUS LTDA</v>
          </cell>
          <cell r="H57" t="str">
            <v>B</v>
          </cell>
          <cell r="I57" t="str">
            <v>S</v>
          </cell>
          <cell r="J57" t="str">
            <v>92114</v>
          </cell>
          <cell r="K57">
            <v>46121</v>
          </cell>
          <cell r="L57" t="str">
            <v>26260403817043000152550010000921141221431422</v>
          </cell>
          <cell r="M57" t="str">
            <v>26 -  Pernambuco</v>
          </cell>
          <cell r="N57">
            <v>491.7</v>
          </cell>
        </row>
        <row r="58">
          <cell r="C58" t="str">
            <v>UPA OLINDA - CG 001/2022</v>
          </cell>
          <cell r="E58" t="str">
            <v>3.5 - Material Odontológico</v>
          </cell>
          <cell r="F58" t="str">
            <v>53.369.089/0001-24</v>
          </cell>
          <cell r="G58" t="str">
            <v>ZAX VAREJO E ATACADO LTDA</v>
          </cell>
          <cell r="H58" t="str">
            <v>B</v>
          </cell>
          <cell r="I58" t="str">
            <v>S</v>
          </cell>
          <cell r="J58" t="str">
            <v>0000001976</v>
          </cell>
          <cell r="K58">
            <v>46140</v>
          </cell>
          <cell r="L58" t="str">
            <v>26260453369089000124550010000019761499608841</v>
          </cell>
          <cell r="M58" t="str">
            <v>26 -  Pernambuco</v>
          </cell>
          <cell r="N58">
            <v>890.6</v>
          </cell>
        </row>
        <row r="59">
          <cell r="C59" t="str">
            <v>UPA OLINDA - CG 001/2022</v>
          </cell>
          <cell r="E59" t="str">
            <v>3.7 - Material de Limpeza e Produtos de Hgienização</v>
          </cell>
          <cell r="F59">
            <v>11840014000130</v>
          </cell>
          <cell r="G59" t="str">
            <v>MACROPAC PROTEÇÃO E EMBALAGEM LTDA</v>
          </cell>
          <cell r="H59" t="str">
            <v>B</v>
          </cell>
          <cell r="I59" t="str">
            <v>S</v>
          </cell>
          <cell r="J59" t="str">
            <v>571642</v>
          </cell>
          <cell r="K59">
            <v>46128</v>
          </cell>
          <cell r="L59" t="str">
            <v>26260411840014000130550010005716421110034015</v>
          </cell>
          <cell r="M59" t="str">
            <v>26 -  Pernambuco</v>
          </cell>
          <cell r="N59">
            <v>511.25</v>
          </cell>
        </row>
        <row r="60">
          <cell r="C60" t="str">
            <v>UPA OLINDA - CG 001/2022</v>
          </cell>
          <cell r="E60" t="str">
            <v>3.7 - Material de Limpeza e Produtos de Hgienização</v>
          </cell>
          <cell r="F60">
            <v>64299077000197</v>
          </cell>
          <cell r="G60" t="str">
            <v>W DOS SANTOS TELLES LTDA</v>
          </cell>
          <cell r="H60" t="str">
            <v>B</v>
          </cell>
          <cell r="I60" t="str">
            <v>S</v>
          </cell>
          <cell r="J60" t="str">
            <v>000860</v>
          </cell>
          <cell r="K60">
            <v>46142</v>
          </cell>
          <cell r="L60" t="str">
            <v>26260464299077000197550010000008601889482662</v>
          </cell>
          <cell r="M60" t="str">
            <v>26 -  Pernambuco</v>
          </cell>
          <cell r="N60">
            <v>624</v>
          </cell>
        </row>
        <row r="61">
          <cell r="C61" t="str">
            <v>UPA OLINDA - CG 001/2022</v>
          </cell>
          <cell r="E61" t="str">
            <v>3.7 - Material de Limpeza e Produtos de Hgienização</v>
          </cell>
          <cell r="F61" t="str">
            <v>53.369.089/0001-24</v>
          </cell>
          <cell r="G61" t="str">
            <v>ZAX VAREJO E ATACADO LTDA</v>
          </cell>
          <cell r="H61" t="str">
            <v>B</v>
          </cell>
          <cell r="I61" t="str">
            <v>S</v>
          </cell>
          <cell r="J61" t="str">
            <v>000001918</v>
          </cell>
          <cell r="K61">
            <v>46128</v>
          </cell>
          <cell r="L61" t="str">
            <v>26260453369089000124550010000019181133190858</v>
          </cell>
          <cell r="M61" t="str">
            <v>26 -  Pernambuco</v>
          </cell>
          <cell r="N61">
            <v>383.2</v>
          </cell>
        </row>
        <row r="62">
          <cell r="C62" t="str">
            <v>UPA OLINDA - CG 001/2022</v>
          </cell>
          <cell r="E62" t="str">
            <v>3.7 - Material de Limpeza e Produtos de Hgienização</v>
          </cell>
          <cell r="F62">
            <v>55228785000146</v>
          </cell>
          <cell r="G62" t="str">
            <v>OFFICE &amp; CLEAN PRODUTOS DE LIMPEZA E ESCRITÓRIO LTDA</v>
          </cell>
          <cell r="H62" t="str">
            <v>B</v>
          </cell>
          <cell r="I62" t="str">
            <v>S</v>
          </cell>
          <cell r="J62" t="str">
            <v>47961</v>
          </cell>
          <cell r="K62">
            <v>46114</v>
          </cell>
          <cell r="M62" t="str">
            <v>26 -  Pernambuco</v>
          </cell>
          <cell r="N62">
            <v>1324.5</v>
          </cell>
        </row>
        <row r="63">
          <cell r="C63" t="str">
            <v>UPA OLINDA - CG 001/2022</v>
          </cell>
          <cell r="E63" t="str">
            <v>3.7 - Material de Limpeza e Produtos de Hgienização</v>
          </cell>
          <cell r="F63">
            <v>55228785000146</v>
          </cell>
          <cell r="G63" t="str">
            <v>OFFICE &amp; CLEAN PRODUTOS DE LIMPEZA E ESCRITÓRIO LTDA</v>
          </cell>
          <cell r="H63" t="str">
            <v>B</v>
          </cell>
          <cell r="I63" t="str">
            <v>S</v>
          </cell>
          <cell r="J63" t="str">
            <v>47961</v>
          </cell>
          <cell r="K63">
            <v>46114</v>
          </cell>
          <cell r="L63" t="str">
            <v>26260455228755000146</v>
          </cell>
          <cell r="M63" t="str">
            <v>26 -  Pernambuco</v>
          </cell>
          <cell r="N63">
            <v>1106.77</v>
          </cell>
        </row>
        <row r="64">
          <cell r="C64" t="str">
            <v>UPA OLINDA - CG 001/2022</v>
          </cell>
          <cell r="E64" t="str">
            <v>3.7 - Material de Limpeza e Produtos de Hgienização</v>
          </cell>
          <cell r="F64" t="str">
            <v>54.240.161/0001-81</v>
          </cell>
          <cell r="G64" t="str">
            <v>C&amp;J DISTRIBUIDORA DE PRODUTOS DE HIG. E LIMPEZA LTDA</v>
          </cell>
          <cell r="H64" t="str">
            <v>B</v>
          </cell>
          <cell r="I64" t="str">
            <v>S</v>
          </cell>
          <cell r="J64" t="str">
            <v>000001123</v>
          </cell>
          <cell r="K64">
            <v>46142</v>
          </cell>
          <cell r="L64" t="str">
            <v>26260454240161000181550010000011231155001126</v>
          </cell>
          <cell r="M64" t="str">
            <v>26 -  Pernambuco</v>
          </cell>
          <cell r="N64">
            <v>960.09</v>
          </cell>
        </row>
        <row r="65">
          <cell r="C65" t="str">
            <v>UPA OLINDA - CG 001/2022</v>
          </cell>
          <cell r="E65" t="str">
            <v>3.14 - Alimentação Preparada</v>
          </cell>
          <cell r="F65">
            <v>11840014000130</v>
          </cell>
          <cell r="G65" t="str">
            <v>MACROPAC PROTEÇÃO E EMBALAGEM LTDA</v>
          </cell>
          <cell r="H65" t="str">
            <v>B</v>
          </cell>
          <cell r="I65" t="str">
            <v>S</v>
          </cell>
          <cell r="J65" t="str">
            <v>571642</v>
          </cell>
          <cell r="K65">
            <v>46128</v>
          </cell>
          <cell r="L65" t="str">
            <v>26260411840014000130550010005716421110034015</v>
          </cell>
          <cell r="M65" t="str">
            <v>26 -  Pernambuco</v>
          </cell>
          <cell r="N65">
            <v>248.8</v>
          </cell>
        </row>
        <row r="66">
          <cell r="C66" t="str">
            <v>UPA OLINDA - CG 001/2022</v>
          </cell>
          <cell r="E66" t="str">
            <v>3.14 - Alimentação Preparada</v>
          </cell>
          <cell r="F66">
            <v>1687725000162</v>
          </cell>
          <cell r="G66" t="str">
            <v>CENTRO ESPECIALIZADO EM NUTRIÇÃO ENTERAL E PARENTERAL</v>
          </cell>
          <cell r="H66" t="str">
            <v>B</v>
          </cell>
          <cell r="I66" t="str">
            <v>S</v>
          </cell>
          <cell r="J66" t="str">
            <v>000066607</v>
          </cell>
          <cell r="K66">
            <v>46125</v>
          </cell>
          <cell r="L66" t="str">
            <v>26260401687725000162550010000666071603284992</v>
          </cell>
          <cell r="M66" t="str">
            <v>26 -  Pernambuco</v>
          </cell>
          <cell r="N66">
            <v>1023.8</v>
          </cell>
        </row>
        <row r="67">
          <cell r="C67" t="str">
            <v>UPA OLINDA - CG 001/2022</v>
          </cell>
          <cell r="E67" t="str">
            <v>3.14 - Alimentação Preparada</v>
          </cell>
          <cell r="F67">
            <v>2975570000122</v>
          </cell>
          <cell r="G67" t="str">
            <v>DIET FOOD NUTRIÇÃO LTDA</v>
          </cell>
          <cell r="H67" t="str">
            <v>B</v>
          </cell>
          <cell r="I67" t="str">
            <v>S</v>
          </cell>
          <cell r="J67" t="str">
            <v>000021271</v>
          </cell>
          <cell r="K67">
            <v>46122</v>
          </cell>
          <cell r="L67" t="str">
            <v>26260402975570000122550010000212711232970003</v>
          </cell>
          <cell r="M67" t="str">
            <v>26 -  Pernambuco</v>
          </cell>
          <cell r="N67">
            <v>771</v>
          </cell>
        </row>
        <row r="68">
          <cell r="C68" t="str">
            <v>UPA OLINDA - CG 001/2022</v>
          </cell>
          <cell r="E68" t="str">
            <v>3.14 - Alimentação Preparada</v>
          </cell>
          <cell r="F68" t="str">
            <v>62.627.442/0001-10</v>
          </cell>
          <cell r="G68" t="str">
            <v>LUIZ GERALDO DE MELO JUNIOR</v>
          </cell>
          <cell r="H68" t="str">
            <v>B</v>
          </cell>
          <cell r="I68" t="str">
            <v>S</v>
          </cell>
          <cell r="J68" t="str">
            <v>12</v>
          </cell>
          <cell r="K68">
            <v>46142</v>
          </cell>
          <cell r="L68" t="str">
            <v>26260462627442000110550010000000121000060237</v>
          </cell>
          <cell r="M68" t="str">
            <v>26 -  Pernambuco</v>
          </cell>
          <cell r="N68">
            <v>1026</v>
          </cell>
        </row>
        <row r="69">
          <cell r="C69" t="str">
            <v>UPA OLINDA - CG 001/2022</v>
          </cell>
          <cell r="E69" t="str">
            <v>3.14 - Alimentação Preparada</v>
          </cell>
          <cell r="F69" t="str">
            <v>38.446.162/0001-20</v>
          </cell>
          <cell r="G69" t="str">
            <v>R. S. SOLUCOES EM REFEICOES</v>
          </cell>
          <cell r="H69" t="str">
            <v>B</v>
          </cell>
          <cell r="I69" t="str">
            <v>S</v>
          </cell>
          <cell r="J69" t="str">
            <v>879</v>
          </cell>
          <cell r="K69">
            <v>46142</v>
          </cell>
          <cell r="L69" t="str">
            <v>26260438446162000120550010000008791000009146</v>
          </cell>
          <cell r="M69" t="str">
            <v>26 -  Pernambuco</v>
          </cell>
          <cell r="N69">
            <v>14229.6</v>
          </cell>
        </row>
        <row r="70">
          <cell r="C70" t="str">
            <v>UPA OLINDA - CG 001/2022</v>
          </cell>
          <cell r="E70" t="str">
            <v>3.6 - Material de Expediente</v>
          </cell>
          <cell r="F70" t="str">
            <v>24.425.720/0001-67</v>
          </cell>
          <cell r="G70" t="str">
            <v>ORIGINAL SUP. E EQUIPAMENTOS LTDA</v>
          </cell>
          <cell r="H70" t="str">
            <v>B</v>
          </cell>
          <cell r="I70" t="str">
            <v>S</v>
          </cell>
          <cell r="J70">
            <v>10472</v>
          </cell>
          <cell r="K70">
            <v>46118</v>
          </cell>
          <cell r="L70" t="str">
            <v>26260424425720000167550010000104721640147206</v>
          </cell>
          <cell r="M70" t="str">
            <v>26 -  Pernambuco</v>
          </cell>
          <cell r="N70">
            <v>1760</v>
          </cell>
        </row>
        <row r="71">
          <cell r="C71" t="str">
            <v>UPA OLINDA - CG 001/2022</v>
          </cell>
          <cell r="E71" t="str">
            <v>3.6 - Material de Expediente</v>
          </cell>
          <cell r="F71">
            <v>11840014000130</v>
          </cell>
          <cell r="G71" t="str">
            <v>MACROPAC PROTEÇÃO E EMBALAGEM LTDA</v>
          </cell>
          <cell r="H71" t="str">
            <v>B</v>
          </cell>
          <cell r="I71" t="str">
            <v>S</v>
          </cell>
          <cell r="J71" t="str">
            <v>571642</v>
          </cell>
          <cell r="K71">
            <v>46128</v>
          </cell>
          <cell r="L71" t="str">
            <v>26260411840014000130550010005716421110034015</v>
          </cell>
          <cell r="M71" t="str">
            <v>26 -  Pernambuco</v>
          </cell>
          <cell r="N71">
            <v>98.4</v>
          </cell>
        </row>
        <row r="72">
          <cell r="C72" t="str">
            <v>UPA OLINDA - CG 001/2022</v>
          </cell>
          <cell r="E72" t="str">
            <v>3.6 - Material de Expediente</v>
          </cell>
          <cell r="F72" t="str">
            <v>15.610.582/0001-03</v>
          </cell>
          <cell r="G72" t="str">
            <v>ETIQUETAS RECIFE LTDA</v>
          </cell>
          <cell r="H72" t="str">
            <v>B</v>
          </cell>
          <cell r="I72" t="str">
            <v>S</v>
          </cell>
          <cell r="J72" t="str">
            <v>1849</v>
          </cell>
          <cell r="K72">
            <v>46135</v>
          </cell>
          <cell r="L72" t="str">
            <v>26260415610582000103550010000018491374842347</v>
          </cell>
          <cell r="M72" t="str">
            <v>26 -  Pernambuco</v>
          </cell>
          <cell r="N72">
            <v>680</v>
          </cell>
        </row>
        <row r="73">
          <cell r="C73" t="str">
            <v>UPA OLINDA - CG 001/2022</v>
          </cell>
          <cell r="E73" t="str">
            <v>3.6 - Material de Expediente</v>
          </cell>
          <cell r="F73" t="str">
            <v>53.369.089/0001-24</v>
          </cell>
          <cell r="G73" t="str">
            <v>ZAX VAREJO E ATACADO LTDA</v>
          </cell>
          <cell r="H73" t="str">
            <v>B</v>
          </cell>
          <cell r="I73" t="str">
            <v>S</v>
          </cell>
          <cell r="J73" t="str">
            <v>1966</v>
          </cell>
          <cell r="K73">
            <v>46139</v>
          </cell>
          <cell r="L73" t="str">
            <v>26260453369089000124550010000019661898761973</v>
          </cell>
          <cell r="M73" t="str">
            <v>26 -  Pernambuco</v>
          </cell>
          <cell r="N73">
            <v>1584</v>
          </cell>
        </row>
        <row r="74">
          <cell r="C74" t="str">
            <v>UPA OLINDA - CG 001/2022</v>
          </cell>
          <cell r="E74" t="str">
            <v>3.1 - Combustíveis e Lubrificantes Automotivos</v>
          </cell>
          <cell r="F74">
            <v>1912250000241</v>
          </cell>
          <cell r="G74" t="str">
            <v>POSTO CANCUN LTDA</v>
          </cell>
          <cell r="H74" t="str">
            <v>B</v>
          </cell>
          <cell r="I74" t="str">
            <v>S</v>
          </cell>
          <cell r="J74" t="str">
            <v>6249</v>
          </cell>
          <cell r="K74">
            <v>46114</v>
          </cell>
          <cell r="L74" t="str">
            <v>26260401912250000160550120000062491003606468</v>
          </cell>
          <cell r="M74" t="str">
            <v>26 -  Pernambuco</v>
          </cell>
          <cell r="N74">
            <v>680.89</v>
          </cell>
        </row>
        <row r="75">
          <cell r="C75" t="str">
            <v>UPA OLINDA - CG 001/2022</v>
          </cell>
          <cell r="E75" t="str">
            <v>3.1 - Combustíveis e Lubrificantes Automotivos</v>
          </cell>
          <cell r="F75">
            <v>1912250000241</v>
          </cell>
          <cell r="G75" t="str">
            <v>POSTO CANCUN LTDA</v>
          </cell>
          <cell r="H75" t="str">
            <v>B</v>
          </cell>
          <cell r="I75" t="str">
            <v>S</v>
          </cell>
          <cell r="J75" t="str">
            <v>8004</v>
          </cell>
          <cell r="K75">
            <v>46118</v>
          </cell>
          <cell r="L75" t="str">
            <v>26260401912250000241550120000080041003619227</v>
          </cell>
          <cell r="M75" t="str">
            <v>26 -  Pernambuco</v>
          </cell>
          <cell r="N75">
            <v>5812.86</v>
          </cell>
        </row>
        <row r="76">
          <cell r="C76" t="str">
            <v>UPA OLINDA - CG 001/2022</v>
          </cell>
          <cell r="E76" t="str">
            <v>3.1 - Combustíveis e Lubrificantes Automotivos</v>
          </cell>
          <cell r="F76">
            <v>7733200000283</v>
          </cell>
          <cell r="G76" t="str">
            <v>POSTO CAPRI COMERCIO DE PETROLEO LTDA</v>
          </cell>
          <cell r="H76" t="str">
            <v>B</v>
          </cell>
          <cell r="I76" t="str">
            <v>S</v>
          </cell>
          <cell r="J76" t="str">
            <v>8855</v>
          </cell>
          <cell r="K76">
            <v>46114</v>
          </cell>
          <cell r="L76" t="str">
            <v>26260407733200000283550120000088551003608657</v>
          </cell>
          <cell r="M76" t="str">
            <v>26 -  Pernambuco</v>
          </cell>
          <cell r="N76">
            <v>6038.34</v>
          </cell>
        </row>
        <row r="77">
          <cell r="C77" t="str">
            <v>UPA OLINDA - CG 001/2022</v>
          </cell>
          <cell r="E77" t="str">
            <v xml:space="preserve">3.9 - Material para Manutenção de Bens Imóveis </v>
          </cell>
          <cell r="F77">
            <v>17801543000100</v>
          </cell>
          <cell r="G77" t="str">
            <v>GILSON CRISTOVÃO DE AGUIAR ME</v>
          </cell>
          <cell r="H77" t="str">
            <v>B</v>
          </cell>
          <cell r="I77" t="str">
            <v>S</v>
          </cell>
          <cell r="J77" t="str">
            <v>003856</v>
          </cell>
          <cell r="K77">
            <v>46127</v>
          </cell>
          <cell r="L77" t="str">
            <v>26260417801543000100550010000038561761947440</v>
          </cell>
          <cell r="M77" t="str">
            <v>26 -  Pernambuco</v>
          </cell>
          <cell r="N77">
            <v>345</v>
          </cell>
        </row>
        <row r="78">
          <cell r="C78" t="str">
            <v>UPA OLINDA - CG 001/2022</v>
          </cell>
          <cell r="E78" t="str">
            <v xml:space="preserve">3.9 - Material para Manutenção de Bens Imóveis </v>
          </cell>
          <cell r="F78" t="str">
            <v>62.545.815/0001-03</v>
          </cell>
          <cell r="G78" t="str">
            <v>WDN COMERCIO E SERVIÇOS LTDA</v>
          </cell>
          <cell r="H78" t="str">
            <v>B</v>
          </cell>
          <cell r="I78" t="str">
            <v>S</v>
          </cell>
          <cell r="J78" t="str">
            <v>358</v>
          </cell>
          <cell r="K78">
            <v>46135</v>
          </cell>
          <cell r="L78" t="str">
            <v>26260462545815000103550010000003581855548893</v>
          </cell>
          <cell r="M78" t="str">
            <v>26 -  Pernambuco</v>
          </cell>
          <cell r="N78">
            <v>553.44000000000005</v>
          </cell>
        </row>
        <row r="79">
          <cell r="C79" t="str">
            <v>UPA OLINDA - CG 001/2022</v>
          </cell>
          <cell r="E79" t="str">
            <v xml:space="preserve">3.9 - Material para Manutenção de Bens Imóveis </v>
          </cell>
          <cell r="F79">
            <v>31566627000138</v>
          </cell>
          <cell r="G79" t="str">
            <v>DANYELLE CHRISTINY DOS SANTOS</v>
          </cell>
          <cell r="H79" t="str">
            <v>B</v>
          </cell>
          <cell r="I79" t="str">
            <v>S</v>
          </cell>
          <cell r="J79" t="str">
            <v>00000582</v>
          </cell>
          <cell r="K79">
            <v>46120</v>
          </cell>
          <cell r="L79" t="str">
            <v>26260431566627000138550010000005821219009430</v>
          </cell>
          <cell r="M79" t="str">
            <v>26 -  Pernambuco</v>
          </cell>
          <cell r="N79">
            <v>678</v>
          </cell>
        </row>
        <row r="80">
          <cell r="C80" t="str">
            <v>UPA OLINDA - CG 001/2022</v>
          </cell>
          <cell r="E80" t="str">
            <v xml:space="preserve">3.9 - Material para Manutenção de Bens Imóveis </v>
          </cell>
          <cell r="F80">
            <v>24434631000187</v>
          </cell>
          <cell r="G80" t="str">
            <v>MERCADÃO DOS PARAFUSOS LTDA</v>
          </cell>
          <cell r="H80" t="str">
            <v>B</v>
          </cell>
          <cell r="I80" t="str">
            <v>S</v>
          </cell>
          <cell r="J80" t="str">
            <v>000111219</v>
          </cell>
          <cell r="K80">
            <v>46125</v>
          </cell>
          <cell r="L80" t="str">
            <v>26260424434631000187650010001112191233019606</v>
          </cell>
          <cell r="M80" t="str">
            <v>26 -  Pernambuco</v>
          </cell>
          <cell r="N80">
            <v>144.31</v>
          </cell>
        </row>
        <row r="81">
          <cell r="C81" t="str">
            <v>UPA OLINDA - CG 001/2022</v>
          </cell>
          <cell r="E81" t="str">
            <v xml:space="preserve">3.10 - Material para Manutenção de Bens Móveis </v>
          </cell>
          <cell r="F81">
            <v>24434631000187</v>
          </cell>
          <cell r="G81" t="str">
            <v>MERCADÃO DOS PARAFUSOS LTDA</v>
          </cell>
          <cell r="H81" t="str">
            <v>B</v>
          </cell>
          <cell r="I81" t="str">
            <v>S</v>
          </cell>
          <cell r="J81" t="str">
            <v>000111219</v>
          </cell>
          <cell r="K81">
            <v>46125</v>
          </cell>
          <cell r="L81" t="str">
            <v>26260424434631000187650010001112191233019606</v>
          </cell>
          <cell r="M81" t="str">
            <v>26 -  Pernambuco</v>
          </cell>
          <cell r="N81">
            <v>5.69</v>
          </cell>
        </row>
        <row r="82">
          <cell r="C82" t="str">
            <v>UPA OLINDA - CG 001/2022</v>
          </cell>
          <cell r="E82" t="str">
            <v xml:space="preserve">3.10 - Material para Manutenção de Bens Móveis </v>
          </cell>
          <cell r="F82" t="str">
            <v>54.677.704/0001-22</v>
          </cell>
          <cell r="G82" t="str">
            <v>BTECH STORE LTDA</v>
          </cell>
          <cell r="H82" t="str">
            <v>B</v>
          </cell>
          <cell r="I82" t="str">
            <v>S</v>
          </cell>
          <cell r="J82" t="str">
            <v>476</v>
          </cell>
          <cell r="K82">
            <v>46135</v>
          </cell>
          <cell r="L82" t="str">
            <v>26260454677704000122550010000004761934975876</v>
          </cell>
          <cell r="M82" t="str">
            <v>26 -  Pernambuco</v>
          </cell>
          <cell r="N82">
            <v>881</v>
          </cell>
        </row>
        <row r="83">
          <cell r="C83" t="str">
            <v>UPA OLINDA - CG 001/2022</v>
          </cell>
          <cell r="E83" t="str">
            <v xml:space="preserve">3.8 - Uniformes, Tecidos e Aviamentos </v>
          </cell>
          <cell r="F83">
            <v>21765916000102</v>
          </cell>
          <cell r="G83" t="str">
            <v>J G BORDADOS E FARDAMENTOS LTDA ME</v>
          </cell>
          <cell r="H83" t="str">
            <v>B</v>
          </cell>
          <cell r="I83" t="str">
            <v>S</v>
          </cell>
          <cell r="J83" t="str">
            <v>000001528</v>
          </cell>
          <cell r="K83">
            <v>46128</v>
          </cell>
          <cell r="L83" t="str">
            <v>26260421765916000102550010000015281070035140</v>
          </cell>
          <cell r="M83" t="str">
            <v>26 -  Pernambuco</v>
          </cell>
          <cell r="N83">
            <v>1140</v>
          </cell>
        </row>
        <row r="84">
          <cell r="C84" t="str">
            <v>UPA OLINDA - CG 001/2022</v>
          </cell>
          <cell r="E84" t="str">
            <v xml:space="preserve">3.8 - Uniformes, Tecidos e Aviamentos </v>
          </cell>
          <cell r="F84">
            <v>21765916000102</v>
          </cell>
          <cell r="G84" t="str">
            <v>J G BORDADOS E FARDAMENTOS LTDA ME</v>
          </cell>
          <cell r="H84" t="str">
            <v>B</v>
          </cell>
          <cell r="I84" t="str">
            <v>S</v>
          </cell>
          <cell r="J84" t="str">
            <v>000001528</v>
          </cell>
          <cell r="K84">
            <v>46128</v>
          </cell>
          <cell r="L84" t="str">
            <v>26260421765916000102550010000015281070035140</v>
          </cell>
          <cell r="M84" t="str">
            <v>26 -  Pernambuco</v>
          </cell>
          <cell r="N84">
            <v>17435</v>
          </cell>
        </row>
        <row r="85">
          <cell r="C85" t="str">
            <v>UPA OLINDA - CG 001/2022</v>
          </cell>
          <cell r="E85" t="str">
            <v xml:space="preserve">3.8 - Uniformes, Tecidos e Aviamentos </v>
          </cell>
          <cell r="F85">
            <v>34887775000142</v>
          </cell>
          <cell r="G85" t="str">
            <v>IMPERIO POLO</v>
          </cell>
          <cell r="H85" t="str">
            <v>B</v>
          </cell>
          <cell r="I85" t="str">
            <v>S</v>
          </cell>
          <cell r="J85" t="str">
            <v>000000319</v>
          </cell>
          <cell r="K85">
            <v>46129</v>
          </cell>
          <cell r="L85" t="str">
            <v>26260434887775000142650010000001391739142863</v>
          </cell>
          <cell r="M85" t="str">
            <v>26 -  Pernambuco</v>
          </cell>
          <cell r="N85">
            <v>135</v>
          </cell>
        </row>
        <row r="86">
          <cell r="C86" t="str">
            <v>UPA OLINDA - CG 001/2022</v>
          </cell>
          <cell r="E86" t="str">
            <v xml:space="preserve">5.21 - Seguros em geral </v>
          </cell>
          <cell r="F86">
            <v>1378407000110</v>
          </cell>
          <cell r="G86" t="str">
            <v>ALIANÇA DO BRASIL SEGUROS</v>
          </cell>
          <cell r="H86" t="str">
            <v>S</v>
          </cell>
          <cell r="I86" t="str">
            <v>N</v>
          </cell>
          <cell r="M86" t="str">
            <v>3550308 - São Paulo - SP</v>
          </cell>
          <cell r="N86">
            <v>245.87</v>
          </cell>
        </row>
        <row r="87">
          <cell r="C87" t="str">
            <v>UPA OLINDA - CG 001/2022</v>
          </cell>
          <cell r="E87" t="str">
            <v xml:space="preserve">5.25 - Serviços Bancários </v>
          </cell>
          <cell r="F87" t="str">
            <v>00.000.000/0001-91</v>
          </cell>
          <cell r="G87" t="str">
            <v>BANCO DO BRASIL S.A. CONTA CORRENTE Nº 31201-0</v>
          </cell>
          <cell r="H87" t="str">
            <v>S</v>
          </cell>
          <cell r="I87" t="str">
            <v>N</v>
          </cell>
          <cell r="M87" t="str">
            <v>2611606 - Recife - PE</v>
          </cell>
          <cell r="N87">
            <v>188.8</v>
          </cell>
        </row>
        <row r="88">
          <cell r="C88" t="str">
            <v>UPA OLINDA - CG 001/2022</v>
          </cell>
          <cell r="E88" t="str">
            <v xml:space="preserve">5.25 - Serviços Bancários </v>
          </cell>
          <cell r="F88" t="str">
            <v>00.000.000/0001-91</v>
          </cell>
          <cell r="G88" t="str">
            <v>BANCO DO BRASIL S.A. CONTA CORRENTE Nº 31211-8</v>
          </cell>
          <cell r="H88" t="str">
            <v>S</v>
          </cell>
          <cell r="I88" t="str">
            <v>N</v>
          </cell>
          <cell r="M88" t="str">
            <v>2611606 - Recife - PE</v>
          </cell>
          <cell r="N88">
            <v>70.599999999999994</v>
          </cell>
        </row>
        <row r="89">
          <cell r="C89" t="str">
            <v>UPA OLINDA - CG 001/2022</v>
          </cell>
          <cell r="E89" t="str">
            <v xml:space="preserve">5.25 - Serviços Bancários </v>
          </cell>
          <cell r="F89" t="str">
            <v>00.000.000/0001-91</v>
          </cell>
          <cell r="G89" t="str">
            <v>BANCO DO BRASIL S.A. CONTA CORRENTE Nº 31201-0</v>
          </cell>
          <cell r="H89" t="str">
            <v>S</v>
          </cell>
          <cell r="I89" t="str">
            <v>N</v>
          </cell>
          <cell r="M89" t="str">
            <v>2611606 - Recife - PE</v>
          </cell>
          <cell r="N89">
            <v>566.16</v>
          </cell>
        </row>
        <row r="90">
          <cell r="C90" t="str">
            <v>UPA OLINDA - CG 001/2022</v>
          </cell>
          <cell r="E90" t="str">
            <v xml:space="preserve">5.25 - Serviços Bancários </v>
          </cell>
          <cell r="F90" t="str">
            <v>00.000.000/0001-91</v>
          </cell>
          <cell r="G90" t="str">
            <v>BANCO DO BRASIL S.A. CONTA CORRENTE Nº 31211-8</v>
          </cell>
          <cell r="H90" t="str">
            <v>S</v>
          </cell>
          <cell r="I90" t="str">
            <v>N</v>
          </cell>
          <cell r="M90" t="str">
            <v>2611606 - Recife - PE</v>
          </cell>
          <cell r="N90">
            <v>7.16</v>
          </cell>
        </row>
        <row r="91">
          <cell r="C91" t="str">
            <v>UPA OLINDA - CG 001/2022</v>
          </cell>
          <cell r="E91" t="str">
            <v xml:space="preserve">5.25 - Serviços Bancários </v>
          </cell>
          <cell r="F91" t="str">
            <v>00360305097515</v>
          </cell>
          <cell r="G91" t="str">
            <v>CAIXA ECONOMICA FEDERAL</v>
          </cell>
          <cell r="H91" t="str">
            <v>S</v>
          </cell>
          <cell r="I91" t="str">
            <v>N</v>
          </cell>
          <cell r="M91" t="str">
            <v>2611606 - Recife - PE</v>
          </cell>
          <cell r="N91">
            <v>30</v>
          </cell>
        </row>
        <row r="92">
          <cell r="C92" t="str">
            <v>UPA OLINDA - CG 001/2022</v>
          </cell>
          <cell r="E92" t="str">
            <v>5.18 - Teledonia Fixa</v>
          </cell>
          <cell r="F92">
            <v>71208516016500</v>
          </cell>
          <cell r="G92" t="str">
            <v>ALGAR TELECOM S/A</v>
          </cell>
          <cell r="H92" t="str">
            <v>S</v>
          </cell>
          <cell r="I92" t="str">
            <v>N</v>
          </cell>
          <cell r="M92" t="str">
            <v>2609600 - Olinda - PE</v>
          </cell>
          <cell r="N92">
            <v>871.12</v>
          </cell>
        </row>
        <row r="93">
          <cell r="C93" t="str">
            <v>UPA OLINDA - CG 001/2022</v>
          </cell>
          <cell r="E93" t="str">
            <v>5.13 - Água e Esgoto</v>
          </cell>
          <cell r="F93">
            <v>9769035000164</v>
          </cell>
          <cell r="G93" t="str">
            <v>COMPESA - COMPANHIA PERNAMBUCANA DE SANEAMENTO</v>
          </cell>
          <cell r="H93" t="str">
            <v>S</v>
          </cell>
          <cell r="I93" t="str">
            <v>N</v>
          </cell>
          <cell r="M93" t="str">
            <v>2611606 - Recife - PE</v>
          </cell>
          <cell r="N93">
            <v>4523.3999999999996</v>
          </cell>
        </row>
        <row r="94">
          <cell r="C94" t="str">
            <v>UPA OLINDA - CG 001/2022</v>
          </cell>
          <cell r="E94" t="str">
            <v>5.12 - Energia Elétrica</v>
          </cell>
          <cell r="F94">
            <v>10835932000108</v>
          </cell>
          <cell r="G94" t="str">
            <v>NEOENERGIA - COMPANHIA ENERGÉTICA DE PERNAMBUCO</v>
          </cell>
          <cell r="H94" t="str">
            <v>S</v>
          </cell>
          <cell r="I94" t="str">
            <v>S</v>
          </cell>
          <cell r="J94" t="str">
            <v>411206658</v>
          </cell>
          <cell r="K94">
            <v>46155</v>
          </cell>
          <cell r="M94" t="str">
            <v>2611606 - Recife - PE</v>
          </cell>
          <cell r="N94">
            <v>18219.59</v>
          </cell>
        </row>
        <row r="95">
          <cell r="C95" t="str">
            <v>UPA OLINDA - CG 001/2022</v>
          </cell>
          <cell r="E95" t="str">
            <v>5.3 - Locação de Máquinas e Equipamentos</v>
          </cell>
          <cell r="F95">
            <v>24801362000140</v>
          </cell>
          <cell r="G95" t="str">
            <v>AMD TECNOLOGIA DA INFORMAÇÃO E SISTEMAS LTDA</v>
          </cell>
          <cell r="H95" t="str">
            <v>S</v>
          </cell>
          <cell r="I95" t="str">
            <v>N</v>
          </cell>
          <cell r="M95" t="str">
            <v>2611606 - Recife - PE</v>
          </cell>
          <cell r="N95">
            <v>7196.2</v>
          </cell>
        </row>
        <row r="96">
          <cell r="C96" t="str">
            <v>UPA OLINDA - CG 001/2022</v>
          </cell>
          <cell r="E96" t="str">
            <v>5.3 - Locação de Máquinas e Equipamentos</v>
          </cell>
          <cell r="F96">
            <v>14543772000184</v>
          </cell>
          <cell r="G96" t="str">
            <v>BRAVO LOCAÇÕES FR MAQUINAS E EQUIPAMENTOS LTDA</v>
          </cell>
          <cell r="H96" t="str">
            <v>S</v>
          </cell>
          <cell r="I96" t="str">
            <v>N</v>
          </cell>
          <cell r="M96" t="str">
            <v>2607901 - Jaboatão dos Guararapes - PE</v>
          </cell>
          <cell r="N96">
            <v>3150</v>
          </cell>
        </row>
        <row r="97">
          <cell r="C97" t="str">
            <v>UPA OLINDA - CG 001/2022</v>
          </cell>
          <cell r="E97" t="str">
            <v>5.3 - Locação de Máquinas e Equipamentos</v>
          </cell>
          <cell r="F97">
            <v>26081685000131</v>
          </cell>
          <cell r="G97" t="str">
            <v>CG REFRIGERAÇÕES LTDA</v>
          </cell>
          <cell r="H97" t="str">
            <v>S</v>
          </cell>
          <cell r="I97" t="str">
            <v>N</v>
          </cell>
          <cell r="M97" t="str">
            <v>2611606 - Recife - PE</v>
          </cell>
          <cell r="N97">
            <v>3124.77</v>
          </cell>
        </row>
        <row r="98">
          <cell r="C98" t="str">
            <v>UPA OLINDA - CG 001/2022</v>
          </cell>
          <cell r="E98" t="str">
            <v>5.3 - Locação de Máquinas e Equipamentos</v>
          </cell>
          <cell r="F98">
            <v>49628444000165</v>
          </cell>
          <cell r="G98" t="str">
            <v>CONNECT VISION</v>
          </cell>
          <cell r="H98" t="str">
            <v>S</v>
          </cell>
          <cell r="I98" t="str">
            <v>N</v>
          </cell>
          <cell r="M98" t="str">
            <v>2611606 - Recife - PE</v>
          </cell>
          <cell r="N98">
            <v>1414.8</v>
          </cell>
        </row>
        <row r="99">
          <cell r="C99" t="str">
            <v>UPA OLINDA - CG 001/2022</v>
          </cell>
          <cell r="E99" t="str">
            <v>5.3 - Locação de Máquinas e Equipamentos</v>
          </cell>
          <cell r="F99">
            <v>49628444000165</v>
          </cell>
          <cell r="G99" t="str">
            <v>CONNECT VISION</v>
          </cell>
          <cell r="H99" t="str">
            <v>S</v>
          </cell>
          <cell r="I99" t="str">
            <v>N</v>
          </cell>
          <cell r="M99" t="str">
            <v>2611606 - Recife - PE</v>
          </cell>
          <cell r="N99">
            <v>292.39</v>
          </cell>
        </row>
        <row r="100">
          <cell r="C100" t="str">
            <v>UPA OLINDA - CG 001/2022</v>
          </cell>
          <cell r="E100" t="str">
            <v>5.3 - Locação de Máquinas e Equipamentos</v>
          </cell>
          <cell r="F100">
            <v>29928784000102</v>
          </cell>
          <cell r="G100" t="str">
            <v>EXCELLENCE COMERCIO, SERVIÇOS E LOCAÇÃO LTDA</v>
          </cell>
          <cell r="H100" t="str">
            <v>S</v>
          </cell>
          <cell r="I100" t="str">
            <v>N</v>
          </cell>
          <cell r="M100" t="str">
            <v>2609600 - Olinda - PE</v>
          </cell>
          <cell r="N100">
            <v>600</v>
          </cell>
        </row>
        <row r="101">
          <cell r="C101" t="str">
            <v>UPA OLINDA - CG 001/2022</v>
          </cell>
          <cell r="E101" t="str">
            <v>5.3 - Locação de Máquinas e Equipamentos</v>
          </cell>
          <cell r="F101">
            <v>36405607000107</v>
          </cell>
          <cell r="G101" t="str">
            <v>HM NOBREAKS - HELSON CARLOS LIMA DE SOUZA</v>
          </cell>
          <cell r="H101" t="str">
            <v>S</v>
          </cell>
          <cell r="I101" t="str">
            <v>N</v>
          </cell>
          <cell r="M101" t="str">
            <v>2611606 - Recife - PE</v>
          </cell>
          <cell r="N101">
            <v>850</v>
          </cell>
        </row>
        <row r="102">
          <cell r="C102" t="str">
            <v>UPA OLINDA - CG 001/2022</v>
          </cell>
          <cell r="E102" t="str">
            <v>5.3 - Locação de Máquinas e Equipamentos</v>
          </cell>
          <cell r="F102">
            <v>46253899000155</v>
          </cell>
          <cell r="G102" t="str">
            <v>MDA SERVIÇOS E GESTÃO LTDS</v>
          </cell>
          <cell r="H102" t="str">
            <v>S</v>
          </cell>
          <cell r="I102" t="str">
            <v>N</v>
          </cell>
          <cell r="M102" t="str">
            <v>2611606 - Recife - PE</v>
          </cell>
          <cell r="N102">
            <v>109.9</v>
          </cell>
        </row>
        <row r="103">
          <cell r="C103" t="str">
            <v>UPA OLINDA - CG 001/2022</v>
          </cell>
          <cell r="E103" t="str">
            <v>5.3 - Locação de Máquinas e Equipamentos</v>
          </cell>
          <cell r="F103">
            <v>10279299000119</v>
          </cell>
          <cell r="G103" t="str">
            <v>RGRAPH LOC COM E SERV LTDA-ME</v>
          </cell>
          <cell r="H103" t="str">
            <v>S</v>
          </cell>
          <cell r="I103" t="str">
            <v>N</v>
          </cell>
          <cell r="M103" t="str">
            <v>2611606 - Recife - PE</v>
          </cell>
          <cell r="N103">
            <v>2538.0500000000002</v>
          </cell>
        </row>
        <row r="104">
          <cell r="C104" t="str">
            <v>UPA OLINDA - CG 001/2022</v>
          </cell>
          <cell r="E104" t="str">
            <v>5.1 - Locação de Equipamentos Médicos-Hospitalares</v>
          </cell>
          <cell r="F104">
            <v>331788002405</v>
          </cell>
          <cell r="G104" t="str">
            <v>AIR LIQUIDE BRASIL LTDA</v>
          </cell>
          <cell r="H104" t="str">
            <v>S</v>
          </cell>
          <cell r="I104" t="str">
            <v>N</v>
          </cell>
          <cell r="M104" t="str">
            <v>2602902 - Cabo de Santo Agostinho - PE</v>
          </cell>
          <cell r="N104">
            <v>4882.28</v>
          </cell>
        </row>
        <row r="105">
          <cell r="C105" t="str">
            <v>UPA OLINDA - CG 001/2022</v>
          </cell>
          <cell r="E105" t="str">
            <v>5.1 - Locação de Equipamentos Médicos-Hospitalares</v>
          </cell>
          <cell r="F105">
            <v>8629577000179</v>
          </cell>
          <cell r="G105" t="str">
            <v>UNICLINIC DO ARARIPE LTDA - EPP</v>
          </cell>
          <cell r="H105" t="str">
            <v>S</v>
          </cell>
          <cell r="I105" t="str">
            <v>S</v>
          </cell>
          <cell r="J105" t="str">
            <v>2814</v>
          </cell>
          <cell r="K105">
            <v>46163</v>
          </cell>
          <cell r="M105" t="str">
            <v>2609600 - Olinda - PE</v>
          </cell>
          <cell r="N105">
            <v>4690</v>
          </cell>
        </row>
        <row r="106">
          <cell r="C106" t="str">
            <v>UPA OLINDA - CG 001/2022</v>
          </cell>
          <cell r="E106" t="str">
            <v>5.16 - Serviços Médico-Hospitalares, Odotonlogia e Laboratoriais</v>
          </cell>
          <cell r="F106">
            <v>55054486000132</v>
          </cell>
          <cell r="G106" t="str">
            <v>BJMR SERVIÇOS MÉDICOS LTDA</v>
          </cell>
          <cell r="H106" t="str">
            <v>S</v>
          </cell>
          <cell r="I106" t="str">
            <v>S</v>
          </cell>
          <cell r="J106" t="str">
            <v>16</v>
          </cell>
          <cell r="K106">
            <v>46146</v>
          </cell>
          <cell r="M106" t="str">
            <v>2610707 - Paulista - PE</v>
          </cell>
          <cell r="N106">
            <v>9000</v>
          </cell>
        </row>
        <row r="107">
          <cell r="C107" t="str">
            <v>UPA OLINDA - CG 001/2022</v>
          </cell>
          <cell r="E107" t="str">
            <v>5.16 - Serviços Médico-Hospitalares, Odotonlogia e Laboratoriais</v>
          </cell>
          <cell r="F107">
            <v>58088249000180</v>
          </cell>
          <cell r="G107" t="str">
            <v>BRENDA JORDANIA F RODRIGUES LTDA</v>
          </cell>
          <cell r="H107" t="str">
            <v>S</v>
          </cell>
          <cell r="I107" t="str">
            <v>S</v>
          </cell>
          <cell r="J107" t="str">
            <v>31</v>
          </cell>
          <cell r="K107">
            <v>46147</v>
          </cell>
          <cell r="M107" t="str">
            <v>2611606 - Recife - PE</v>
          </cell>
          <cell r="N107">
            <v>1300</v>
          </cell>
        </row>
        <row r="108">
          <cell r="C108" t="str">
            <v>UPA OLINDA - CG 001/2022</v>
          </cell>
          <cell r="E108" t="str">
            <v>5.16 - Serviços Médico-Hospitalares, Odotonlogia e Laboratoriais</v>
          </cell>
          <cell r="F108">
            <v>13638492000197</v>
          </cell>
          <cell r="G108" t="str">
            <v xml:space="preserve">CARDIOMAIS - CARDIOLOGIA DIAGNOSTICA E TERAPEUTICA </v>
          </cell>
          <cell r="H108" t="str">
            <v>S</v>
          </cell>
          <cell r="I108" t="str">
            <v>S</v>
          </cell>
          <cell r="J108" t="str">
            <v>2600000000109</v>
          </cell>
          <cell r="K108">
            <v>46146</v>
          </cell>
          <cell r="M108" t="str">
            <v>2609600 - Olinda - PE</v>
          </cell>
          <cell r="N108">
            <v>10000</v>
          </cell>
        </row>
        <row r="109">
          <cell r="C109" t="str">
            <v>UPA OLINDA - CG 001/2022</v>
          </cell>
          <cell r="E109" t="str">
            <v>5.16 - Serviços Médico-Hospitalares, Odotonlogia e Laboratoriais</v>
          </cell>
          <cell r="F109">
            <v>57499888000176</v>
          </cell>
          <cell r="G109" t="str">
            <v>CSG SERVIÇOS MÉDICOS LTDA</v>
          </cell>
          <cell r="H109" t="str">
            <v>S</v>
          </cell>
          <cell r="I109" t="str">
            <v>S</v>
          </cell>
          <cell r="J109" t="str">
            <v>1000019</v>
          </cell>
          <cell r="K109">
            <v>46146</v>
          </cell>
          <cell r="M109" t="str">
            <v>2507507 - João Pessoa - PB</v>
          </cell>
          <cell r="N109">
            <v>4200</v>
          </cell>
        </row>
        <row r="110">
          <cell r="C110" t="str">
            <v>UPA OLINDA - CG 001/2022</v>
          </cell>
          <cell r="E110" t="str">
            <v>5.16 - Serviços Médico-Hospitalares, Odotonlogia e Laboratoriais</v>
          </cell>
          <cell r="F110">
            <v>40818429000105</v>
          </cell>
          <cell r="G110" t="str">
            <v>CTO - CENTRO DE TRAUMATOLOGIA E ORTOPEDIDA LTDA</v>
          </cell>
          <cell r="H110" t="str">
            <v>S</v>
          </cell>
          <cell r="I110" t="str">
            <v>S</v>
          </cell>
          <cell r="J110" t="str">
            <v>578</v>
          </cell>
          <cell r="K110">
            <v>46146</v>
          </cell>
          <cell r="M110" t="str">
            <v>2611606 - Recife - PE</v>
          </cell>
          <cell r="N110">
            <v>3125</v>
          </cell>
        </row>
        <row r="111">
          <cell r="C111" t="str">
            <v>UPA OLINDA - CG 001/2022</v>
          </cell>
          <cell r="E111" t="str">
            <v>5.16 - Serviços Médico-Hospitalares, Odotonlogia e Laboratoriais</v>
          </cell>
          <cell r="F111">
            <v>55413841000112</v>
          </cell>
          <cell r="G111" t="str">
            <v>EMILIE BOECKMANN SERVIÇOS MÉDICOS LTDA</v>
          </cell>
          <cell r="H111" t="str">
            <v>S</v>
          </cell>
          <cell r="I111" t="str">
            <v>S</v>
          </cell>
          <cell r="J111" t="str">
            <v>10</v>
          </cell>
          <cell r="K111">
            <v>46143</v>
          </cell>
          <cell r="M111" t="str">
            <v>2611606 - Recife - PE</v>
          </cell>
          <cell r="N111">
            <v>14475</v>
          </cell>
        </row>
        <row r="112">
          <cell r="C112" t="str">
            <v>UPA OLINDA - CG 001/2022</v>
          </cell>
          <cell r="E112" t="str">
            <v>5.16 - Serviços Médico-Hospitalares, Odotonlogia e Laboratoriais</v>
          </cell>
          <cell r="F112">
            <v>58254790000111</v>
          </cell>
          <cell r="G112" t="str">
            <v>GABRIELA GONZALEZ LTDA</v>
          </cell>
          <cell r="H112" t="str">
            <v>S</v>
          </cell>
          <cell r="I112" t="str">
            <v>S</v>
          </cell>
          <cell r="J112" t="str">
            <v>14</v>
          </cell>
          <cell r="K112">
            <v>46147</v>
          </cell>
          <cell r="M112" t="str">
            <v>2611606 - Recife - PE</v>
          </cell>
          <cell r="N112">
            <v>4500</v>
          </cell>
        </row>
        <row r="113">
          <cell r="C113" t="str">
            <v>UPA OLINDA - CG 001/2022</v>
          </cell>
          <cell r="E113" t="str">
            <v>5.16 - Serviços Médico-Hospitalares, Odotonlogia e Laboratoriais</v>
          </cell>
          <cell r="F113">
            <v>58355886000176</v>
          </cell>
          <cell r="G113" t="str">
            <v>HEMILY VASCONCELOS BARRETO LTDA</v>
          </cell>
          <cell r="H113" t="str">
            <v>S</v>
          </cell>
          <cell r="I113" t="str">
            <v>S</v>
          </cell>
          <cell r="J113" t="str">
            <v>2600000000009</v>
          </cell>
          <cell r="K113">
            <v>46145</v>
          </cell>
          <cell r="M113" t="str">
            <v>2607901 - Jaboatão dos Guararapes - PE</v>
          </cell>
          <cell r="N113">
            <v>7350</v>
          </cell>
        </row>
        <row r="114">
          <cell r="C114" t="str">
            <v>UPA OLINDA - CG 001/2022</v>
          </cell>
          <cell r="E114" t="str">
            <v>5.16 - Serviços Médico-Hospitalares, Odotonlogia e Laboratoriais</v>
          </cell>
          <cell r="F114">
            <v>54828423000123</v>
          </cell>
          <cell r="G114" t="str">
            <v>HUGO SARMENTO DE OLIVEIRA TORRES ALMEIDA SERVIÇOS MÉDICOS LTDA</v>
          </cell>
          <cell r="H114" t="str">
            <v>S</v>
          </cell>
          <cell r="I114" t="str">
            <v>S</v>
          </cell>
          <cell r="J114" t="str">
            <v>55</v>
          </cell>
          <cell r="K114">
            <v>46144</v>
          </cell>
          <cell r="M114" t="str">
            <v>2304400 - Fortaleza - CE</v>
          </cell>
          <cell r="N114">
            <v>24925</v>
          </cell>
        </row>
        <row r="115">
          <cell r="C115" t="str">
            <v>UPA OLINDA - CG 001/2022</v>
          </cell>
          <cell r="E115" t="str">
            <v>5.16 - Serviços Médico-Hospitalares, Odotonlogia e Laboratoriais</v>
          </cell>
          <cell r="F115">
            <v>55016862000102</v>
          </cell>
          <cell r="G115" t="str">
            <v>ITALO BRUNO ARAUJO DE LUNA</v>
          </cell>
          <cell r="H115" t="str">
            <v>S</v>
          </cell>
          <cell r="I115" t="str">
            <v>S</v>
          </cell>
          <cell r="J115" t="str">
            <v>202600</v>
          </cell>
          <cell r="K115">
            <v>46147</v>
          </cell>
          <cell r="M115" t="str">
            <v>2504009 - Campina Grande - PB</v>
          </cell>
          <cell r="N115">
            <v>3950</v>
          </cell>
        </row>
        <row r="116">
          <cell r="C116" t="str">
            <v>UPA OLINDA - CG 001/2022</v>
          </cell>
          <cell r="E116" t="str">
            <v>5.16 - Serviços Médico-Hospitalares, Odotonlogia e Laboratoriais</v>
          </cell>
          <cell r="F116">
            <v>58688330000100</v>
          </cell>
          <cell r="G116" t="str">
            <v>JALES SERVIÇOS MÉDICO LTDA</v>
          </cell>
          <cell r="H116" t="str">
            <v>S</v>
          </cell>
          <cell r="I116" t="str">
            <v>S</v>
          </cell>
          <cell r="J116" t="str">
            <v>2</v>
          </cell>
          <cell r="K116">
            <v>46147</v>
          </cell>
          <cell r="M116" t="str">
            <v>2408102 - Natal - RN</v>
          </cell>
          <cell r="N116">
            <v>2600</v>
          </cell>
        </row>
        <row r="117">
          <cell r="C117" t="str">
            <v>UPA OLINDA - CG 001/2022</v>
          </cell>
          <cell r="E117" t="str">
            <v>5.16 - Serviços Médico-Hospitalares, Odotonlogia e Laboratoriais</v>
          </cell>
          <cell r="F117">
            <v>61325784000112</v>
          </cell>
          <cell r="G117" t="str">
            <v>JOÃO PAULO VIEIRA E SILVA DE ALBUQUERQUE SERVIÇOS MÉDICOS LTDA</v>
          </cell>
          <cell r="H117" t="str">
            <v>S</v>
          </cell>
          <cell r="I117" t="str">
            <v>S</v>
          </cell>
          <cell r="J117" t="str">
            <v>17</v>
          </cell>
          <cell r="K117">
            <v>46147</v>
          </cell>
          <cell r="M117" t="str">
            <v>2604106 - Caruaru - PE</v>
          </cell>
          <cell r="N117">
            <v>6750</v>
          </cell>
        </row>
        <row r="118">
          <cell r="C118" t="str">
            <v>UPA OLINDA - CG 001/2022</v>
          </cell>
          <cell r="E118" t="str">
            <v>5.16 - Serviços Médico-Hospitalares, Odotonlogia e Laboratoriais</v>
          </cell>
          <cell r="F118">
            <v>53178645000185</v>
          </cell>
          <cell r="G118" t="str">
            <v>JULIANA NATALIE RODRIGUES MARQUES SERVIÇOS MÉDICOS LTDA</v>
          </cell>
          <cell r="H118" t="str">
            <v>S</v>
          </cell>
          <cell r="I118" t="str">
            <v>S</v>
          </cell>
          <cell r="J118" t="str">
            <v>53</v>
          </cell>
          <cell r="K118">
            <v>46146</v>
          </cell>
          <cell r="M118" t="str">
            <v>2304400 - Fortaleza - CE</v>
          </cell>
          <cell r="N118">
            <v>7350</v>
          </cell>
        </row>
        <row r="119">
          <cell r="C119" t="str">
            <v>UPA OLINDA - CG 001/2022</v>
          </cell>
          <cell r="E119" t="str">
            <v>5.16 - Serviços Médico-Hospitalares, Odotonlogia e Laboratoriais</v>
          </cell>
          <cell r="F119">
            <v>50471782000115</v>
          </cell>
          <cell r="G119" t="str">
            <v>LAIS VANESSA PEREIRA CARNEIRO</v>
          </cell>
          <cell r="H119" t="str">
            <v>S</v>
          </cell>
          <cell r="I119" t="str">
            <v>S</v>
          </cell>
          <cell r="J119" t="str">
            <v>6</v>
          </cell>
          <cell r="K119">
            <v>46144</v>
          </cell>
          <cell r="M119" t="str">
            <v>2611606 - Recife - PE</v>
          </cell>
          <cell r="N119">
            <v>17550</v>
          </cell>
        </row>
        <row r="120">
          <cell r="C120" t="str">
            <v>UPA OLINDA - CG 001/2022</v>
          </cell>
          <cell r="E120" t="str">
            <v>5.16 - Serviços Médico-Hospitalares, Odotonlogia e Laboratoriais</v>
          </cell>
          <cell r="F120">
            <v>49074591000130</v>
          </cell>
          <cell r="G120" t="str">
            <v>LARA FRANÇA SERVIÇOS MÉDICOS LTDA</v>
          </cell>
          <cell r="H120" t="str">
            <v>S</v>
          </cell>
          <cell r="I120" t="str">
            <v>S</v>
          </cell>
          <cell r="J120" t="str">
            <v>66</v>
          </cell>
          <cell r="K120">
            <v>46146</v>
          </cell>
          <cell r="M120" t="str">
            <v>2609600 - Olinda - PE</v>
          </cell>
          <cell r="N120">
            <v>1300</v>
          </cell>
        </row>
        <row r="121">
          <cell r="C121" t="str">
            <v>UPA OLINDA - CG 001/2022</v>
          </cell>
          <cell r="E121" t="str">
            <v>5.16 - Serviços Médico-Hospitalares, Odotonlogia e Laboratoriais</v>
          </cell>
          <cell r="F121">
            <v>52806846000117</v>
          </cell>
          <cell r="G121" t="str">
            <v>LARISSA VALESKA DA SILVA MOURA LTDA</v>
          </cell>
          <cell r="H121" t="str">
            <v>S</v>
          </cell>
          <cell r="I121" t="str">
            <v>S</v>
          </cell>
          <cell r="J121" t="str">
            <v>12</v>
          </cell>
          <cell r="K121">
            <v>46147</v>
          </cell>
          <cell r="M121" t="str">
            <v>2609600 - Olinda - PE</v>
          </cell>
          <cell r="N121">
            <v>9600</v>
          </cell>
        </row>
        <row r="122">
          <cell r="C122" t="str">
            <v>UPA OLINDA - CG 001/2022</v>
          </cell>
          <cell r="E122" t="str">
            <v>5.16 - Serviços Médico-Hospitalares, Odotonlogia e Laboratoriais</v>
          </cell>
          <cell r="F122">
            <v>45689036000162</v>
          </cell>
          <cell r="G122" t="str">
            <v>LEAL &amp; ALBUQUERQUE LTDA</v>
          </cell>
          <cell r="H122" t="str">
            <v>S</v>
          </cell>
          <cell r="I122" t="str">
            <v>S</v>
          </cell>
          <cell r="J122" t="str">
            <v>32</v>
          </cell>
          <cell r="K122">
            <v>46147</v>
          </cell>
          <cell r="M122" t="str">
            <v>2611606 - Recife - PE</v>
          </cell>
          <cell r="N122">
            <v>2100</v>
          </cell>
        </row>
        <row r="123">
          <cell r="C123" t="str">
            <v>UPA OLINDA - CG 001/2022</v>
          </cell>
          <cell r="E123" t="str">
            <v>5.16 - Serviços Médico-Hospitalares, Odotonlogia e Laboratoriais</v>
          </cell>
          <cell r="F123">
            <v>53209824000132</v>
          </cell>
          <cell r="G123" t="str">
            <v>LEITE &amp; SIQUEIRA SERVIÇOS MEDICOS LTDA</v>
          </cell>
          <cell r="H123" t="str">
            <v>S</v>
          </cell>
          <cell r="I123" t="str">
            <v>S</v>
          </cell>
          <cell r="J123" t="str">
            <v>15</v>
          </cell>
          <cell r="K123">
            <v>46146</v>
          </cell>
          <cell r="M123" t="str">
            <v>2611606 - Recife - PE</v>
          </cell>
          <cell r="N123">
            <v>7400</v>
          </cell>
        </row>
        <row r="124">
          <cell r="C124" t="str">
            <v>UPA OLINDA - CG 001/2022</v>
          </cell>
          <cell r="E124" t="str">
            <v>5.16 - Serviços Médico-Hospitalares, Odotonlogia e Laboratoriais</v>
          </cell>
          <cell r="F124">
            <v>61166359000128</v>
          </cell>
          <cell r="G124" t="str">
            <v>LEVY DALTON SERVIÇOS MÉDICOS LTDA</v>
          </cell>
          <cell r="H124" t="str">
            <v>S</v>
          </cell>
          <cell r="I124" t="str">
            <v>S</v>
          </cell>
          <cell r="J124" t="str">
            <v>36</v>
          </cell>
          <cell r="K124">
            <v>46147</v>
          </cell>
          <cell r="M124" t="str">
            <v>2611606 - Recife - PE</v>
          </cell>
          <cell r="N124">
            <v>12600</v>
          </cell>
        </row>
        <row r="125">
          <cell r="C125" t="str">
            <v>UPA OLINDA - CG 001/2022</v>
          </cell>
          <cell r="E125" t="str">
            <v>5.16 - Serviços Médico-Hospitalares, Odotonlogia e Laboratoriais</v>
          </cell>
          <cell r="F125">
            <v>50611231000100</v>
          </cell>
          <cell r="G125" t="str">
            <v>LIFE MED SERVIÇOS MÉDICOS HOSPITALARES LTDA</v>
          </cell>
          <cell r="H125" t="str">
            <v>S</v>
          </cell>
          <cell r="I125" t="str">
            <v>S</v>
          </cell>
          <cell r="J125" t="str">
            <v>0000000385</v>
          </cell>
          <cell r="K125">
            <v>46146</v>
          </cell>
          <cell r="M125" t="str">
            <v>2307304 - Juazeiro do Norte - CE</v>
          </cell>
          <cell r="N125">
            <v>3900</v>
          </cell>
        </row>
        <row r="126">
          <cell r="C126" t="str">
            <v>UPA OLINDA - CG 001/2022</v>
          </cell>
          <cell r="E126" t="str">
            <v>5.16 - Serviços Médico-Hospitalares, Odotonlogia e Laboratoriais</v>
          </cell>
          <cell r="F126">
            <v>58215376000101</v>
          </cell>
          <cell r="G126" t="str">
            <v>MARIA JULIA C.R CECÍLIO SERVIÇOS MÉDICOS LTDA</v>
          </cell>
          <cell r="H126" t="str">
            <v>S</v>
          </cell>
          <cell r="I126" t="str">
            <v>S</v>
          </cell>
          <cell r="J126" t="str">
            <v>20</v>
          </cell>
          <cell r="K126">
            <v>46145</v>
          </cell>
          <cell r="M126" t="str">
            <v>2304400 - Fortaleza - CE</v>
          </cell>
          <cell r="N126">
            <v>8000</v>
          </cell>
        </row>
        <row r="127">
          <cell r="C127" t="str">
            <v>UPA OLINDA - CG 001/2022</v>
          </cell>
          <cell r="E127" t="str">
            <v>5.16 - Serviços Médico-Hospitalares, Odotonlogia e Laboratoriais</v>
          </cell>
          <cell r="F127">
            <v>60866500000132</v>
          </cell>
          <cell r="G127" t="str">
            <v>MARIA LUISA L RODRIGUES SERVIÇOS DE MÉDICOS LTDA</v>
          </cell>
          <cell r="H127" t="str">
            <v>S</v>
          </cell>
          <cell r="I127" t="str">
            <v>S</v>
          </cell>
          <cell r="J127" t="str">
            <v>24</v>
          </cell>
          <cell r="K127">
            <v>46146</v>
          </cell>
          <cell r="M127" t="str">
            <v>2304400 - Fortaleza - CE</v>
          </cell>
          <cell r="N127">
            <v>18375</v>
          </cell>
        </row>
        <row r="128">
          <cell r="C128" t="str">
            <v>UPA OLINDA - CG 001/2022</v>
          </cell>
          <cell r="E128" t="str">
            <v>5.16 - Serviços Médico-Hospitalares, Odotonlogia e Laboratoriais</v>
          </cell>
          <cell r="F128">
            <v>55057104000124</v>
          </cell>
          <cell r="G128" t="str">
            <v>MARIA THALYA ALBUQUERQUE PARENTE SERVIÇOS MÉDICOS LTDA</v>
          </cell>
          <cell r="H128" t="str">
            <v>S</v>
          </cell>
          <cell r="I128" t="str">
            <v>S</v>
          </cell>
          <cell r="J128" t="str">
            <v>55</v>
          </cell>
          <cell r="K128">
            <v>46146</v>
          </cell>
          <cell r="M128" t="str">
            <v>2304400 - Fortaleza - CE</v>
          </cell>
          <cell r="N128">
            <v>7350</v>
          </cell>
        </row>
        <row r="129">
          <cell r="C129" t="str">
            <v>UPA OLINDA - CG 001/2022</v>
          </cell>
          <cell r="E129" t="str">
            <v>5.16 - Serviços Médico-Hospitalares, Odotonlogia e Laboratoriais</v>
          </cell>
          <cell r="F129">
            <v>48817601000118</v>
          </cell>
          <cell r="G129" t="str">
            <v>MASTERMED PE II GESTÃO MÉDICA LTDA</v>
          </cell>
          <cell r="H129" t="str">
            <v>S</v>
          </cell>
          <cell r="I129" t="str">
            <v>S</v>
          </cell>
          <cell r="J129" t="str">
            <v>2600000001194</v>
          </cell>
          <cell r="K129">
            <v>46144</v>
          </cell>
          <cell r="M129" t="str">
            <v>2609600 - Olinda - PE</v>
          </cell>
          <cell r="N129">
            <v>7350</v>
          </cell>
        </row>
        <row r="130">
          <cell r="C130" t="str">
            <v>UPA OLINDA - CG 001/2022</v>
          </cell>
          <cell r="E130" t="str">
            <v>5.16 - Serviços Médico-Hospitalares, Odotonlogia e Laboratoriais</v>
          </cell>
          <cell r="F130">
            <v>48817601000118</v>
          </cell>
          <cell r="G130" t="str">
            <v>MASTERMED PE II GESTÃO MÉDICA LTDA</v>
          </cell>
          <cell r="H130" t="str">
            <v>S</v>
          </cell>
          <cell r="I130" t="str">
            <v>S</v>
          </cell>
          <cell r="J130" t="str">
            <v>2600000001195</v>
          </cell>
          <cell r="K130">
            <v>46144</v>
          </cell>
          <cell r="M130" t="str">
            <v>2609600 - Olinda - PE</v>
          </cell>
          <cell r="N130">
            <v>8250</v>
          </cell>
        </row>
        <row r="131">
          <cell r="C131" t="str">
            <v>UPA OLINDA - CG 001/2022</v>
          </cell>
          <cell r="E131" t="str">
            <v>5.16 - Serviços Médico-Hospitalares, Odotonlogia e Laboratoriais</v>
          </cell>
          <cell r="F131">
            <v>48817601000118</v>
          </cell>
          <cell r="G131" t="str">
            <v>MASTERMED PE II GESTÃO MÉDICA LTDA</v>
          </cell>
          <cell r="H131" t="str">
            <v>S</v>
          </cell>
          <cell r="I131" t="str">
            <v>S</v>
          </cell>
          <cell r="J131" t="str">
            <v>2600000001197</v>
          </cell>
          <cell r="K131">
            <v>46145</v>
          </cell>
          <cell r="M131" t="str">
            <v>2609600 - Olinda - PE</v>
          </cell>
          <cell r="N131">
            <v>14250</v>
          </cell>
        </row>
        <row r="132">
          <cell r="C132" t="str">
            <v>UPA OLINDA - CG 001/2022</v>
          </cell>
          <cell r="E132" t="str">
            <v>5.16 - Serviços Médico-Hospitalares, Odotonlogia e Laboratoriais</v>
          </cell>
          <cell r="F132">
            <v>48817601000118</v>
          </cell>
          <cell r="G132" t="str">
            <v>MASTERMED PE II GESTÃO MÉDICA LTDA</v>
          </cell>
          <cell r="H132" t="str">
            <v>S</v>
          </cell>
          <cell r="I132" t="str">
            <v>S</v>
          </cell>
          <cell r="J132" t="str">
            <v>2600000001199</v>
          </cell>
          <cell r="K132">
            <v>46145</v>
          </cell>
          <cell r="M132" t="str">
            <v>2609600 - Olinda - PE</v>
          </cell>
          <cell r="N132">
            <v>19075</v>
          </cell>
        </row>
        <row r="133">
          <cell r="C133" t="str">
            <v>UPA OLINDA - CG 001/2022</v>
          </cell>
          <cell r="E133" t="str">
            <v>5.16 - Serviços Médico-Hospitalares, Odotonlogia e Laboratoriais</v>
          </cell>
          <cell r="F133">
            <v>48817601000118</v>
          </cell>
          <cell r="G133" t="str">
            <v>MASTERMED PE II GESTÃO MÉDICA LTDA</v>
          </cell>
          <cell r="H133" t="str">
            <v>S</v>
          </cell>
          <cell r="I133" t="str">
            <v>S</v>
          </cell>
          <cell r="J133" t="str">
            <v>2600000001246</v>
          </cell>
          <cell r="K133">
            <v>46148</v>
          </cell>
          <cell r="M133" t="str">
            <v>2609600 - Olinda - PE</v>
          </cell>
          <cell r="N133">
            <v>19275</v>
          </cell>
        </row>
        <row r="134">
          <cell r="C134" t="str">
            <v>UPA OLINDA - CG 001/2022</v>
          </cell>
          <cell r="E134" t="str">
            <v>5.16 - Serviços Médico-Hospitalares, Odotonlogia e Laboratoriais</v>
          </cell>
          <cell r="F134">
            <v>52355127000127</v>
          </cell>
          <cell r="G134" t="str">
            <v>MASTERMED PE III GESTÃO MÉDICA LTDA</v>
          </cell>
          <cell r="H134" t="str">
            <v>S</v>
          </cell>
          <cell r="I134" t="str">
            <v>S</v>
          </cell>
          <cell r="J134" t="str">
            <v>2600000001077</v>
          </cell>
          <cell r="K134">
            <v>46144</v>
          </cell>
          <cell r="M134" t="str">
            <v>2609600 - Olinda - PE</v>
          </cell>
          <cell r="N134">
            <v>2250</v>
          </cell>
        </row>
        <row r="135">
          <cell r="C135" t="str">
            <v>UPA OLINDA - CG 001/2022</v>
          </cell>
          <cell r="E135" t="str">
            <v>5.16 - Serviços Médico-Hospitalares, Odotonlogia e Laboratoriais</v>
          </cell>
          <cell r="F135">
            <v>52355127000127</v>
          </cell>
          <cell r="G135" t="str">
            <v>MASTERMED PE III GESTÃO MÉDICA LTDA</v>
          </cell>
          <cell r="H135" t="str">
            <v>S</v>
          </cell>
          <cell r="I135" t="str">
            <v>S</v>
          </cell>
          <cell r="J135" t="str">
            <v>2600000001078</v>
          </cell>
          <cell r="K135">
            <v>46145</v>
          </cell>
          <cell r="M135" t="str">
            <v>2609600 - Olinda - PE</v>
          </cell>
          <cell r="N135">
            <v>1200</v>
          </cell>
        </row>
        <row r="136">
          <cell r="C136" t="str">
            <v>UPA OLINDA - CG 001/2022</v>
          </cell>
          <cell r="E136" t="str">
            <v>5.16 - Serviços Médico-Hospitalares, Odotonlogia e Laboratoriais</v>
          </cell>
          <cell r="F136">
            <v>52355127000127</v>
          </cell>
          <cell r="G136" t="str">
            <v>MASTERMED PE III GESTÃO MÉDICA LTDA</v>
          </cell>
          <cell r="H136" t="str">
            <v>S</v>
          </cell>
          <cell r="I136" t="str">
            <v>S</v>
          </cell>
          <cell r="J136" t="str">
            <v>2600000001123</v>
          </cell>
          <cell r="K136">
            <v>46148</v>
          </cell>
          <cell r="M136" t="str">
            <v>2609600 - Olinda - PE</v>
          </cell>
          <cell r="N136">
            <v>625</v>
          </cell>
        </row>
        <row r="137">
          <cell r="C137" t="str">
            <v>UPA OLINDA - CG 001/2022</v>
          </cell>
          <cell r="E137" t="str">
            <v>5.16 - Serviços Médico-Hospitalares, Odotonlogia e Laboratoriais</v>
          </cell>
          <cell r="F137">
            <v>53969908000174</v>
          </cell>
          <cell r="G137" t="str">
            <v>MASTERMED PE IV GESTÃO MÉDICA LTDA</v>
          </cell>
          <cell r="H137" t="str">
            <v>S</v>
          </cell>
          <cell r="I137" t="str">
            <v>S</v>
          </cell>
          <cell r="J137" t="str">
            <v>2600000000967</v>
          </cell>
          <cell r="K137">
            <v>46144</v>
          </cell>
          <cell r="M137" t="str">
            <v>2609600 - Olinda - PE</v>
          </cell>
          <cell r="N137">
            <v>2450</v>
          </cell>
        </row>
        <row r="138">
          <cell r="C138" t="str">
            <v>UPA OLINDA - CG 001/2022</v>
          </cell>
          <cell r="E138" t="str">
            <v>5.16 - Serviços Médico-Hospitalares, Odotonlogia e Laboratoriais</v>
          </cell>
          <cell r="F138">
            <v>53969908000174</v>
          </cell>
          <cell r="G138" t="str">
            <v>MASTERMED PE IV GESTÃO MÉDICA LTDA</v>
          </cell>
          <cell r="H138" t="str">
            <v>S</v>
          </cell>
          <cell r="I138" t="str">
            <v>S</v>
          </cell>
          <cell r="J138" t="str">
            <v>2600000000968</v>
          </cell>
          <cell r="K138">
            <v>46144</v>
          </cell>
          <cell r="M138" t="str">
            <v>2609600 - Olinda - PE</v>
          </cell>
          <cell r="N138">
            <v>7350</v>
          </cell>
        </row>
        <row r="139">
          <cell r="C139" t="str">
            <v>UPA OLINDA - CG 001/2022</v>
          </cell>
          <cell r="E139" t="str">
            <v>5.16 - Serviços Médico-Hospitalares, Odotonlogia e Laboratoriais</v>
          </cell>
          <cell r="F139">
            <v>58663377000100</v>
          </cell>
          <cell r="G139" t="str">
            <v>MASTERMED PE V GESTÃO MÉDICA LTDA</v>
          </cell>
          <cell r="H139" t="str">
            <v>S</v>
          </cell>
          <cell r="I139" t="str">
            <v>S</v>
          </cell>
          <cell r="J139" t="str">
            <v>2600000000546</v>
          </cell>
          <cell r="K139">
            <v>46145</v>
          </cell>
          <cell r="M139" t="str">
            <v>2609600 - Olinda - PE</v>
          </cell>
          <cell r="N139">
            <v>13800</v>
          </cell>
        </row>
        <row r="140">
          <cell r="C140" t="str">
            <v>UPA OLINDA - CG 001/2022</v>
          </cell>
          <cell r="E140" t="str">
            <v>5.16 - Serviços Médico-Hospitalares, Odotonlogia e Laboratoriais</v>
          </cell>
          <cell r="F140">
            <v>48817601000118</v>
          </cell>
          <cell r="G140" t="str">
            <v>MASTERMED PE II GESTÃO MÉDICA LTDA</v>
          </cell>
          <cell r="H140" t="str">
            <v>S</v>
          </cell>
          <cell r="I140" t="str">
            <v>S</v>
          </cell>
          <cell r="J140" t="str">
            <v>2600000001263</v>
          </cell>
          <cell r="K140">
            <v>46148</v>
          </cell>
          <cell r="M140" t="str">
            <v>2609600 - Olinda - PE</v>
          </cell>
          <cell r="N140">
            <v>1300</v>
          </cell>
        </row>
        <row r="141">
          <cell r="C141" t="str">
            <v>UPA OLINDA - CG 001/2022</v>
          </cell>
          <cell r="E141" t="str">
            <v>5.16 - Serviços Médico-Hospitalares, Odotonlogia e Laboratoriais</v>
          </cell>
          <cell r="F141">
            <v>58663377000100</v>
          </cell>
          <cell r="G141" t="str">
            <v>MASTERMED PE V GESTÃO MÉDICA LTDA</v>
          </cell>
          <cell r="H141" t="str">
            <v>S</v>
          </cell>
          <cell r="I141" t="str">
            <v>S</v>
          </cell>
          <cell r="J141" t="str">
            <v>2600000000576</v>
          </cell>
          <cell r="K141">
            <v>46148</v>
          </cell>
          <cell r="M141" t="str">
            <v>2609600 - Olinda - PE</v>
          </cell>
          <cell r="N141">
            <v>2325</v>
          </cell>
        </row>
        <row r="142">
          <cell r="C142" t="str">
            <v>UPA OLINDA - CG 001/2022</v>
          </cell>
          <cell r="E142" t="str">
            <v>5.16 - Serviços Médico-Hospitalares, Odotonlogia e Laboratoriais</v>
          </cell>
          <cell r="F142">
            <v>31586042000180</v>
          </cell>
          <cell r="G142" t="str">
            <v>MEDICOM SERVIÇOS MÉDICOS LTDA</v>
          </cell>
          <cell r="H142" t="str">
            <v>S</v>
          </cell>
          <cell r="I142" t="str">
            <v>S</v>
          </cell>
          <cell r="J142" t="str">
            <v>35</v>
          </cell>
          <cell r="K142">
            <v>46147</v>
          </cell>
          <cell r="M142" t="str">
            <v>5221601 - Uruaçu - GO</v>
          </cell>
          <cell r="N142">
            <v>2650</v>
          </cell>
        </row>
        <row r="143">
          <cell r="C143" t="str">
            <v>UPA OLINDA - CG 001/2022</v>
          </cell>
          <cell r="E143" t="str">
            <v>5.16 - Serviços Médico-Hospitalares, Odotonlogia e Laboratoriais</v>
          </cell>
          <cell r="F143">
            <v>45969705000150</v>
          </cell>
          <cell r="G143" t="str">
            <v>MEDMAIS ATIVIDADES MEDICAS LTDA</v>
          </cell>
          <cell r="H143" t="str">
            <v>S</v>
          </cell>
          <cell r="I143" t="str">
            <v>S</v>
          </cell>
          <cell r="J143" t="str">
            <v>2600000000169</v>
          </cell>
          <cell r="K143">
            <v>46146</v>
          </cell>
          <cell r="M143" t="str">
            <v>2609600 - Olinda - PE</v>
          </cell>
          <cell r="N143">
            <v>17150</v>
          </cell>
        </row>
        <row r="144">
          <cell r="C144" t="str">
            <v>UPA OLINDA - CG 001/2022</v>
          </cell>
          <cell r="E144" t="str">
            <v>5.16 - Serviços Médico-Hospitalares, Odotonlogia e Laboratoriais</v>
          </cell>
          <cell r="F144">
            <v>45969705000150</v>
          </cell>
          <cell r="G144" t="str">
            <v>MEDMAIS ATIVIDADES MEDICAS LTDA</v>
          </cell>
          <cell r="H144" t="str">
            <v>S</v>
          </cell>
          <cell r="I144" t="str">
            <v>S</v>
          </cell>
          <cell r="J144" t="str">
            <v>2600000000170</v>
          </cell>
          <cell r="K144">
            <v>46146</v>
          </cell>
          <cell r="M144" t="str">
            <v>2609600 - Olinda - PE</v>
          </cell>
          <cell r="N144">
            <v>4750</v>
          </cell>
        </row>
        <row r="145">
          <cell r="C145" t="str">
            <v>UPA OLINDA - CG 001/2022</v>
          </cell>
          <cell r="E145" t="str">
            <v>5.16 - Serviços Médico-Hospitalares, Odotonlogia e Laboratoriais</v>
          </cell>
          <cell r="F145">
            <v>50988215000130</v>
          </cell>
          <cell r="G145" t="str">
            <v>PETERSON SERVIÇOS MÉDICOS LTDA</v>
          </cell>
          <cell r="H145" t="str">
            <v>S</v>
          </cell>
          <cell r="I145" t="str">
            <v>S</v>
          </cell>
          <cell r="J145" t="str">
            <v>55</v>
          </cell>
          <cell r="K145">
            <v>46146</v>
          </cell>
          <cell r="M145" t="str">
            <v>2604106 - Caruaru - PE</v>
          </cell>
          <cell r="N145">
            <v>15075</v>
          </cell>
        </row>
        <row r="146">
          <cell r="C146" t="str">
            <v>UPA OLINDA - CG 001/2022</v>
          </cell>
          <cell r="E146" t="str">
            <v>5.16 - Serviços Médico-Hospitalares, Odotonlogia e Laboratoriais</v>
          </cell>
          <cell r="F146">
            <v>43644880000141</v>
          </cell>
          <cell r="G146" t="str">
            <v>PORTALMED ATIVIDADES MÉDICAS LTDA</v>
          </cell>
          <cell r="H146" t="str">
            <v>S</v>
          </cell>
          <cell r="I146" t="str">
            <v>S</v>
          </cell>
          <cell r="J146" t="str">
            <v>2600000000235</v>
          </cell>
          <cell r="K146">
            <v>46146</v>
          </cell>
          <cell r="M146" t="str">
            <v>2609600 - Olinda - PE</v>
          </cell>
          <cell r="N146">
            <v>3375</v>
          </cell>
        </row>
        <row r="147">
          <cell r="C147" t="str">
            <v>UPA OLINDA - CG 001/2022</v>
          </cell>
          <cell r="E147" t="str">
            <v>5.16 - Serviços Médico-Hospitalares, Odotonlogia e Laboratoriais</v>
          </cell>
          <cell r="F147">
            <v>40554268000190</v>
          </cell>
          <cell r="G147" t="str">
            <v>RC CONSULTORIA MED1 LTDA</v>
          </cell>
          <cell r="H147" t="str">
            <v>S</v>
          </cell>
          <cell r="I147" t="str">
            <v>S</v>
          </cell>
          <cell r="J147" t="str">
            <v>215</v>
          </cell>
          <cell r="K147">
            <v>46148</v>
          </cell>
          <cell r="M147" t="str">
            <v>2611606 - Recife - PE</v>
          </cell>
          <cell r="N147">
            <v>1300</v>
          </cell>
        </row>
        <row r="148">
          <cell r="C148" t="str">
            <v>UPA OLINDA - CG 001/2022</v>
          </cell>
          <cell r="E148" t="str">
            <v>5.16 - Serviços Médico-Hospitalares, Odotonlogia e Laboratoriais</v>
          </cell>
          <cell r="F148">
            <v>50421141000156</v>
          </cell>
          <cell r="G148" t="str">
            <v>STAFF MED SERVIÇOS MÉDICOS HOSPITALARES LTDA</v>
          </cell>
          <cell r="H148" t="str">
            <v>S</v>
          </cell>
          <cell r="I148" t="str">
            <v>S</v>
          </cell>
          <cell r="J148" t="str">
            <v>0000000406</v>
          </cell>
          <cell r="K148">
            <v>46146</v>
          </cell>
          <cell r="M148" t="str">
            <v>2307304 - Juazeiro do Norte - CE</v>
          </cell>
          <cell r="N148">
            <v>2600</v>
          </cell>
        </row>
        <row r="149">
          <cell r="C149" t="str">
            <v>UPA OLINDA - CG 001/2022</v>
          </cell>
          <cell r="E149" t="str">
            <v>5.16 - Serviços Médico-Hospitalares, Odotonlogia e Laboratoriais</v>
          </cell>
          <cell r="F149">
            <v>57212702000156</v>
          </cell>
          <cell r="G149" t="str">
            <v>TIAGO JOSE DA SILVA SERVIÇOS MEDICOS LTDA</v>
          </cell>
          <cell r="H149" t="str">
            <v>S</v>
          </cell>
          <cell r="I149" t="str">
            <v>S</v>
          </cell>
          <cell r="J149" t="str">
            <v>35</v>
          </cell>
          <cell r="K149">
            <v>46148</v>
          </cell>
          <cell r="M149" t="str">
            <v>2307304 - Juazeiro do Norte - CE</v>
          </cell>
          <cell r="N149">
            <v>7950</v>
          </cell>
        </row>
        <row r="150">
          <cell r="C150" t="str">
            <v>UPA OLINDA - CG 001/2022</v>
          </cell>
          <cell r="E150" t="str">
            <v>5.16 - Serviços Médico-Hospitalares, Odotonlogia e Laboratoriais</v>
          </cell>
          <cell r="F150">
            <v>58111445000129</v>
          </cell>
          <cell r="G150" t="str">
            <v>TJSS SERVIÇOS MÉDICOS LTDA</v>
          </cell>
          <cell r="H150" t="str">
            <v>S</v>
          </cell>
          <cell r="I150" t="str">
            <v>S</v>
          </cell>
          <cell r="J150" t="str">
            <v>202600000000022</v>
          </cell>
          <cell r="K150">
            <v>46146</v>
          </cell>
          <cell r="M150" t="str">
            <v>3136702 - Juiz de Fora - MG</v>
          </cell>
          <cell r="N150">
            <v>16525</v>
          </cell>
        </row>
        <row r="151">
          <cell r="C151" t="str">
            <v>UPA OLINDA - CG 001/2022</v>
          </cell>
          <cell r="E151" t="str">
            <v>5.16 - Serviços Médico-Hospitalares, Odotonlogia e Laboratoriais</v>
          </cell>
          <cell r="F151">
            <v>52204130000140</v>
          </cell>
          <cell r="G151" t="str">
            <v>VIEIRA ASSIS SERVIÇOS MÉDICOS LTDA</v>
          </cell>
          <cell r="H151" t="str">
            <v>S</v>
          </cell>
          <cell r="I151" t="str">
            <v>S</v>
          </cell>
          <cell r="J151" t="str">
            <v>14</v>
          </cell>
          <cell r="K151">
            <v>46146</v>
          </cell>
          <cell r="M151" t="str">
            <v>2611606 - Recife - PE</v>
          </cell>
          <cell r="N151">
            <v>2400</v>
          </cell>
        </row>
        <row r="152">
          <cell r="C152" t="str">
            <v>UPA OLINDA - CG 001/2022</v>
          </cell>
          <cell r="E152" t="str">
            <v>5.16 - Serviços Médico-Hospitalares, Odotonlogia e Laboratoriais</v>
          </cell>
          <cell r="F152">
            <v>46852548000160</v>
          </cell>
          <cell r="G152" t="str">
            <v>CERTMED ATIVIDADES MÉDICAS LTDA</v>
          </cell>
          <cell r="H152" t="str">
            <v>S</v>
          </cell>
          <cell r="I152" t="str">
            <v>S</v>
          </cell>
          <cell r="J152" t="str">
            <v>2600000000548</v>
          </cell>
          <cell r="K152">
            <v>46148</v>
          </cell>
          <cell r="M152" t="str">
            <v>2609600 - Olinda - PE</v>
          </cell>
          <cell r="N152">
            <v>4625</v>
          </cell>
        </row>
        <row r="153">
          <cell r="C153" t="str">
            <v>UPA OLINDA - CG 001/2022</v>
          </cell>
          <cell r="E153" t="str">
            <v>5.16 - Serviços Médico-Hospitalares, Odotonlogia e Laboratoriais</v>
          </cell>
          <cell r="F153">
            <v>57974200000162</v>
          </cell>
          <cell r="G153" t="str">
            <v>DFGS SAÚDE SERVIÇOS MÉDICOS LTDA ME</v>
          </cell>
          <cell r="H153" t="str">
            <v>S</v>
          </cell>
          <cell r="I153" t="str">
            <v>S</v>
          </cell>
          <cell r="J153" t="str">
            <v>1000041</v>
          </cell>
          <cell r="K153">
            <v>46150</v>
          </cell>
          <cell r="M153" t="str">
            <v>2304202 - Crato - CE</v>
          </cell>
          <cell r="N153">
            <v>11650</v>
          </cell>
        </row>
        <row r="154">
          <cell r="C154" t="str">
            <v>UPA OLINDA - CG 001/2022</v>
          </cell>
          <cell r="E154" t="str">
            <v>5.16 - Serviços Médico-Hospitalares, Odotonlogia e Laboratoriais</v>
          </cell>
          <cell r="F154">
            <v>53969908000174</v>
          </cell>
          <cell r="G154" t="str">
            <v>MASTERMED PE IV GESTÃO MÉDICA LTDA</v>
          </cell>
          <cell r="H154" t="str">
            <v>S</v>
          </cell>
          <cell r="I154" t="str">
            <v>S</v>
          </cell>
          <cell r="J154" t="str">
            <v>2600000001004</v>
          </cell>
          <cell r="K154">
            <v>46148</v>
          </cell>
          <cell r="M154" t="str">
            <v>2609600 - Olinda - PE</v>
          </cell>
          <cell r="N154">
            <v>23050</v>
          </cell>
        </row>
        <row r="155">
          <cell r="C155" t="str">
            <v>UPA OLINDA - CG 001/2022</v>
          </cell>
          <cell r="E155" t="str">
            <v>5.16 - Serviços Médico-Hospitalares, Odotonlogia e Laboratoriais</v>
          </cell>
          <cell r="F155">
            <v>46560147000137</v>
          </cell>
          <cell r="G155" t="str">
            <v>MEDICALMED ATIVIDADES MÉDICAS LTDA</v>
          </cell>
          <cell r="H155" t="str">
            <v>S</v>
          </cell>
          <cell r="I155" t="str">
            <v>S</v>
          </cell>
          <cell r="J155" t="str">
            <v>2600000000207</v>
          </cell>
          <cell r="K155">
            <v>46147</v>
          </cell>
          <cell r="M155" t="str">
            <v>2609600 - Olinda - PE</v>
          </cell>
          <cell r="N155">
            <v>1200</v>
          </cell>
        </row>
        <row r="156">
          <cell r="C156" t="str">
            <v>UPA OLINDA - CG 001/2022</v>
          </cell>
          <cell r="E156" t="str">
            <v>5.16 - Serviços Médico-Hospitalares, Odotonlogia e Laboratoriais</v>
          </cell>
          <cell r="F156">
            <v>64096061000187</v>
          </cell>
          <cell r="G156" t="str">
            <v>MILENA MARIA DA SILVA AGUIAR</v>
          </cell>
          <cell r="H156" t="str">
            <v>S</v>
          </cell>
          <cell r="I156" t="str">
            <v>S</v>
          </cell>
          <cell r="J156" t="str">
            <v>4</v>
          </cell>
          <cell r="K156">
            <v>46147</v>
          </cell>
          <cell r="M156" t="str">
            <v>2304400 - Fortaleza - CE</v>
          </cell>
          <cell r="N156">
            <v>4700</v>
          </cell>
        </row>
        <row r="157">
          <cell r="C157" t="str">
            <v>UPA OLINDA - CG 001/2022</v>
          </cell>
          <cell r="E157" t="str">
            <v>5.16 - Serviços Médico-Hospitalares, Odotonlogia e Laboratoriais</v>
          </cell>
          <cell r="F157">
            <v>61268432000172</v>
          </cell>
          <cell r="G157" t="str">
            <v>SAFEMED SAUDE II LTDA</v>
          </cell>
          <cell r="H157" t="str">
            <v>S</v>
          </cell>
          <cell r="I157" t="str">
            <v>S</v>
          </cell>
          <cell r="J157" t="str">
            <v>2600000000238</v>
          </cell>
          <cell r="K157">
            <v>46147</v>
          </cell>
          <cell r="M157" t="str">
            <v>2609600 - Olinda - PE</v>
          </cell>
          <cell r="N157">
            <v>3150</v>
          </cell>
        </row>
        <row r="158">
          <cell r="C158" t="str">
            <v>UPA OLINDA - CG 001/2022</v>
          </cell>
          <cell r="E158" t="str">
            <v>5.16 - Serviços Médico-Hospitalares, Odotonlogia e Laboratoriais</v>
          </cell>
          <cell r="F158">
            <v>60610720000109</v>
          </cell>
          <cell r="G158" t="str">
            <v>ANDRESSA HILLER LTDA</v>
          </cell>
          <cell r="H158" t="str">
            <v>S</v>
          </cell>
          <cell r="I158" t="str">
            <v>S</v>
          </cell>
          <cell r="J158" t="str">
            <v>9</v>
          </cell>
          <cell r="K158">
            <v>46163</v>
          </cell>
          <cell r="M158" t="str">
            <v>2611606 - Recife - PE</v>
          </cell>
          <cell r="N158">
            <v>17250</v>
          </cell>
        </row>
        <row r="159">
          <cell r="C159" t="str">
            <v>UPA OLINDA - CG 001/2022</v>
          </cell>
          <cell r="E159" t="str">
            <v>5.16 - Serviços Médico-Hospitalares, Odotonlogia e Laboratoriais</v>
          </cell>
          <cell r="F159">
            <v>51205282000102</v>
          </cell>
          <cell r="G159" t="str">
            <v>RIO PISOM SERVIÇOS MÉDICOS LTDA</v>
          </cell>
          <cell r="H159" t="str">
            <v>S</v>
          </cell>
          <cell r="I159" t="str">
            <v>S</v>
          </cell>
          <cell r="J159" t="str">
            <v>18</v>
          </cell>
          <cell r="K159">
            <v>46156</v>
          </cell>
          <cell r="M159" t="str">
            <v>2700300 - Arapiraca - AL</v>
          </cell>
          <cell r="N159">
            <v>4600</v>
          </cell>
        </row>
        <row r="160">
          <cell r="C160" t="str">
            <v>UPA OLINDA - CG 001/2022</v>
          </cell>
          <cell r="E160" t="str">
            <v>5.16 - Serviços Médico-Hospitalares, Odotonlogia e Laboratoriais</v>
          </cell>
          <cell r="F160">
            <v>53373123000134</v>
          </cell>
          <cell r="G160" t="str">
            <v>LEMONADE ASSESSORIA MÉDICA LTDA</v>
          </cell>
          <cell r="H160" t="str">
            <v>S</v>
          </cell>
          <cell r="I160" t="str">
            <v>S</v>
          </cell>
          <cell r="J160" t="str">
            <v>2600000000098</v>
          </cell>
          <cell r="K160">
            <v>46160</v>
          </cell>
          <cell r="M160" t="str">
            <v>2609600 - Olinda - PE</v>
          </cell>
          <cell r="N160">
            <v>625</v>
          </cell>
        </row>
        <row r="161">
          <cell r="C161" t="str">
            <v>UPA OLINDA - CG 001/2022</v>
          </cell>
          <cell r="E161" t="str">
            <v>5.16 - Serviços Médico-Hospitalares, Odotonlogia e Laboratoriais</v>
          </cell>
          <cell r="F161">
            <v>48817601000118</v>
          </cell>
          <cell r="G161" t="str">
            <v>MASTERMED PE II GESTÃO MÉDICA LTDA</v>
          </cell>
          <cell r="H161" t="str">
            <v>S</v>
          </cell>
          <cell r="I161" t="str">
            <v>S</v>
          </cell>
          <cell r="J161" t="str">
            <v>2600000001247</v>
          </cell>
          <cell r="K161">
            <v>46148</v>
          </cell>
          <cell r="M161" t="str">
            <v>2609600 - Olinda - PE</v>
          </cell>
          <cell r="N161">
            <v>3375</v>
          </cell>
        </row>
        <row r="162">
          <cell r="C162" t="str">
            <v>UPA OLINDA - CG 001/2022</v>
          </cell>
          <cell r="E162" t="str">
            <v>5.16 - Serviços Médico-Hospitalares, Odotonlogia e Laboratoriais</v>
          </cell>
          <cell r="F162">
            <v>53969908000174</v>
          </cell>
          <cell r="G162" t="str">
            <v>MASTERMED PE IV GESTÃO MÉDICA LTDA</v>
          </cell>
          <cell r="H162" t="str">
            <v>S</v>
          </cell>
          <cell r="I162" t="str">
            <v>S</v>
          </cell>
          <cell r="J162" t="str">
            <v>2600000001129</v>
          </cell>
          <cell r="K162">
            <v>46156</v>
          </cell>
          <cell r="M162" t="str">
            <v>2609600 - Olinda - PE</v>
          </cell>
          <cell r="N162">
            <v>2600</v>
          </cell>
        </row>
        <row r="163">
          <cell r="C163" t="str">
            <v>UPA OLINDA - CG 001/2022</v>
          </cell>
          <cell r="E163" t="str">
            <v>5.16 - Serviços Médico-Hospitalares, Odotonlogia e Laboratoriais</v>
          </cell>
          <cell r="F163">
            <v>59790392000182</v>
          </cell>
          <cell r="G163" t="str">
            <v>PROTECTION ASSISTENCE LIFE ASSISTENCIA E SERVIÇOS MÉDICOS</v>
          </cell>
          <cell r="H163" t="str">
            <v>S</v>
          </cell>
          <cell r="I163" t="str">
            <v>S</v>
          </cell>
          <cell r="J163" t="str">
            <v>2600000000050</v>
          </cell>
          <cell r="K163">
            <v>46160</v>
          </cell>
          <cell r="M163" t="str">
            <v>2609600 - Olinda - PE</v>
          </cell>
          <cell r="N163">
            <v>6000</v>
          </cell>
        </row>
        <row r="164">
          <cell r="C164" t="str">
            <v>UPA OLINDA - CG 001/2022</v>
          </cell>
          <cell r="E164" t="str">
            <v>5.16 - Serviços Médico-Hospitalares, Odotonlogia e Laboratoriais</v>
          </cell>
          <cell r="F164">
            <v>62013325000166</v>
          </cell>
          <cell r="G164" t="str">
            <v>VITÓRIA SOUZA SERVIÇOS ODONTOLÓGICOS LTDA</v>
          </cell>
          <cell r="H164" t="str">
            <v>S</v>
          </cell>
          <cell r="I164" t="str">
            <v>S</v>
          </cell>
          <cell r="J164" t="str">
            <v>2600000000007</v>
          </cell>
          <cell r="K164">
            <v>46160</v>
          </cell>
          <cell r="M164" t="str">
            <v>2609600 - Olinda - PE</v>
          </cell>
          <cell r="N164">
            <v>6000</v>
          </cell>
        </row>
        <row r="165">
          <cell r="C165" t="str">
            <v>UPA OLINDA - CG 001/2022</v>
          </cell>
          <cell r="E165" t="str">
            <v>5.16 - Serviços Médico-Hospitalares, Odotonlogia e Laboratoriais</v>
          </cell>
          <cell r="F165">
            <v>31145185000156</v>
          </cell>
          <cell r="G165" t="str">
            <v>CONSULT LAB LABORATORIO DE ANALISES CLÍNICAS LTDA</v>
          </cell>
          <cell r="H165" t="str">
            <v>S</v>
          </cell>
          <cell r="I165" t="str">
            <v>S</v>
          </cell>
          <cell r="J165" t="str">
            <v>2600000000142</v>
          </cell>
          <cell r="K165">
            <v>46142</v>
          </cell>
          <cell r="M165" t="str">
            <v>2609600 - Olinda - PE</v>
          </cell>
          <cell r="N165">
            <v>34552.879999999997</v>
          </cell>
        </row>
        <row r="166">
          <cell r="C166" t="str">
            <v>UPA OLINDA - CG 001/2022</v>
          </cell>
          <cell r="E166" t="str">
            <v>5.8 - Locação de Veículos Automotores</v>
          </cell>
          <cell r="F166">
            <v>13097538000108</v>
          </cell>
          <cell r="G166" t="str">
            <v>MAIS VIDA SERVIÇOS DE SAÚDE LTDA</v>
          </cell>
          <cell r="H166" t="str">
            <v>S</v>
          </cell>
          <cell r="I166" t="str">
            <v>S</v>
          </cell>
          <cell r="J166" t="str">
            <v>00000000694</v>
          </cell>
          <cell r="K166">
            <v>46146</v>
          </cell>
          <cell r="M166" t="str">
            <v>2611606 - Recife - PE</v>
          </cell>
          <cell r="N166">
            <v>27302</v>
          </cell>
        </row>
        <row r="167">
          <cell r="C167" t="str">
            <v>UPA OLINDA - CG 001/2022</v>
          </cell>
          <cell r="E167" t="str">
            <v>5.15 - Serviços Domésticos</v>
          </cell>
          <cell r="F167">
            <v>6272575004803</v>
          </cell>
          <cell r="G167" t="str">
            <v>LAVEBRAS GESTÃO DE TEXTEIS S/A</v>
          </cell>
          <cell r="H167" t="str">
            <v>S</v>
          </cell>
          <cell r="I167" t="str">
            <v>N</v>
          </cell>
          <cell r="M167" t="str">
            <v>2610707 - Paulista - PE</v>
          </cell>
          <cell r="N167">
            <v>3434.61</v>
          </cell>
        </row>
        <row r="168">
          <cell r="C168" t="str">
            <v>UPA OLINDA - CG 001/2022</v>
          </cell>
          <cell r="E168" t="str">
            <v>5.10 - Detetização/Tratamento de Resíduos e Afins</v>
          </cell>
          <cell r="F168">
            <v>11863530000180</v>
          </cell>
          <cell r="G168" t="str">
            <v>BRASCON GESTÃO AMBIENTAL LTDA</v>
          </cell>
          <cell r="H168" t="str">
            <v>S</v>
          </cell>
          <cell r="I168" t="str">
            <v>S</v>
          </cell>
          <cell r="J168" t="str">
            <v>293706</v>
          </cell>
          <cell r="K168">
            <v>46148</v>
          </cell>
          <cell r="M168" t="str">
            <v>2611309 - Pombos - PE</v>
          </cell>
          <cell r="N168">
            <v>2491</v>
          </cell>
        </row>
        <row r="169">
          <cell r="C169" t="str">
            <v>UPA OLINDA - CG 001/2022</v>
          </cell>
          <cell r="E169" t="str">
            <v>5.17 - Manutenção de Software, Certificação Digital e Microfilmagem</v>
          </cell>
          <cell r="F169">
            <v>4069709000102</v>
          </cell>
          <cell r="G169" t="str">
            <v>BIONEXO S/A</v>
          </cell>
          <cell r="H169" t="str">
            <v>S</v>
          </cell>
          <cell r="I169" t="str">
            <v>S</v>
          </cell>
          <cell r="J169" t="str">
            <v>00641992</v>
          </cell>
          <cell r="K169">
            <v>46114</v>
          </cell>
          <cell r="M169" t="str">
            <v>3550308 - São Paulo - SP</v>
          </cell>
          <cell r="N169">
            <v>1695.04</v>
          </cell>
        </row>
        <row r="170">
          <cell r="C170" t="str">
            <v>UPA OLINDA - CG 001/2022</v>
          </cell>
          <cell r="E170" t="str">
            <v>5.17 - Manutenção de Software, Certificação Digital e Microfilmagem</v>
          </cell>
          <cell r="F170">
            <v>27828075000111</v>
          </cell>
          <cell r="G170" t="str">
            <v>DEEP DATABASE SOLUÇÕES EM INFORMÁTICA LTDA</v>
          </cell>
          <cell r="H170" t="str">
            <v>S</v>
          </cell>
          <cell r="I170" t="str">
            <v>S</v>
          </cell>
          <cell r="J170" t="str">
            <v>79</v>
          </cell>
          <cell r="K170">
            <v>46143</v>
          </cell>
          <cell r="M170" t="str">
            <v>2611606 - Recife - PE</v>
          </cell>
          <cell r="N170">
            <v>1950</v>
          </cell>
        </row>
        <row r="171">
          <cell r="C171" t="str">
            <v>UPA OLINDA - CG 001/2022</v>
          </cell>
          <cell r="E171" t="str">
            <v>5.17 - Manutenção de Software, Certificação Digital e Microfilmagem</v>
          </cell>
          <cell r="F171">
            <v>845661001190</v>
          </cell>
          <cell r="G171" t="str">
            <v>OFFICE TOTAL S/A</v>
          </cell>
          <cell r="H171" t="str">
            <v>S</v>
          </cell>
          <cell r="I171" t="str">
            <v>N</v>
          </cell>
          <cell r="M171" t="str">
            <v>2611606 - Recife - PE</v>
          </cell>
          <cell r="N171">
            <v>858.06</v>
          </cell>
        </row>
        <row r="172">
          <cell r="C172" t="str">
            <v>UPA OLINDA - CG 001/2022</v>
          </cell>
          <cell r="E172" t="str">
            <v>5.17 - Manutenção de Software, Certificação Digital e Microfilmagem</v>
          </cell>
          <cell r="F172">
            <v>5662773000238</v>
          </cell>
          <cell r="G172" t="str">
            <v>PIXEON MEDICAL SYSTEMS S/A COMERCIO E DESENVOLVIMENTO DE SOFTWARE</v>
          </cell>
          <cell r="H172" t="str">
            <v>S</v>
          </cell>
          <cell r="I172" t="str">
            <v>S</v>
          </cell>
          <cell r="J172" t="str">
            <v>109563</v>
          </cell>
          <cell r="K172">
            <v>46126</v>
          </cell>
          <cell r="M172" t="str">
            <v>3548807 - São Caetano do Sul - SP</v>
          </cell>
          <cell r="N172">
            <v>5143.13</v>
          </cell>
        </row>
        <row r="173">
          <cell r="C173" t="str">
            <v>UPA OLINDA - CG 001/2022</v>
          </cell>
          <cell r="E173" t="str">
            <v>5.17 - Manutenção de Software, Certificação Digital e Microfilmagem</v>
          </cell>
          <cell r="F173">
            <v>5662773000238</v>
          </cell>
          <cell r="G173" t="str">
            <v>PIXEON MEDICAL SYSTEMS S/A COMERCIO E DESENVOLVIMENTO DE SOFTWARE</v>
          </cell>
          <cell r="H173" t="str">
            <v>S</v>
          </cell>
          <cell r="I173" t="str">
            <v>S</v>
          </cell>
          <cell r="J173" t="str">
            <v>110061</v>
          </cell>
          <cell r="K173">
            <v>46126</v>
          </cell>
          <cell r="M173" t="str">
            <v>3548807 - São Caetano do Sul - SP</v>
          </cell>
          <cell r="N173">
            <v>1067</v>
          </cell>
        </row>
        <row r="174">
          <cell r="C174" t="str">
            <v>UPA OLINDA - CG 001/2022</v>
          </cell>
          <cell r="E174" t="str">
            <v>5.22 - Vigilância Ostensiva / Monitorada</v>
          </cell>
          <cell r="F174">
            <v>41422801000122</v>
          </cell>
          <cell r="G174" t="str">
            <v>GTFORTE SEGURANÇA E VIGILÂNCIA LTDA</v>
          </cell>
          <cell r="H174" t="str">
            <v>S</v>
          </cell>
          <cell r="I174" t="str">
            <v>S</v>
          </cell>
          <cell r="J174" t="str">
            <v>00000823</v>
          </cell>
          <cell r="K174">
            <v>46147</v>
          </cell>
          <cell r="M174" t="str">
            <v>2600054 - Abreu e Lima - PE</v>
          </cell>
          <cell r="N174">
            <v>23322</v>
          </cell>
        </row>
        <row r="175">
          <cell r="C175" t="str">
            <v>UPA OLINDA - CG 001/2022</v>
          </cell>
          <cell r="E175" t="str">
            <v>5.2 - Serviços Técnicos Profissionais</v>
          </cell>
          <cell r="F175">
            <v>36710076000158</v>
          </cell>
          <cell r="G175" t="str">
            <v>APS APOIO ADMINISTRATIVO LTDA</v>
          </cell>
          <cell r="H175" t="str">
            <v>S</v>
          </cell>
          <cell r="I175" t="str">
            <v>S</v>
          </cell>
          <cell r="J175" t="str">
            <v>39</v>
          </cell>
          <cell r="K175">
            <v>46148</v>
          </cell>
          <cell r="M175" t="str">
            <v>2611606 - Recife - PE</v>
          </cell>
          <cell r="N175">
            <v>1621</v>
          </cell>
        </row>
        <row r="176">
          <cell r="C176" t="str">
            <v>UPA OLINDA - CG 001/2022</v>
          </cell>
          <cell r="E176" t="str">
            <v>5.2 - Serviços Técnicos Profissionais</v>
          </cell>
          <cell r="F176">
            <v>35343136000189</v>
          </cell>
          <cell r="G176" t="str">
            <v>EMBRAESTER - EMPRESA BRASILEIRA DE ESTERELIZAÇÕES LTDA</v>
          </cell>
          <cell r="H176" t="str">
            <v>S</v>
          </cell>
          <cell r="I176" t="str">
            <v>S</v>
          </cell>
          <cell r="J176" t="str">
            <v>709</v>
          </cell>
          <cell r="K176">
            <v>46146</v>
          </cell>
          <cell r="M176" t="str">
            <v>2611606 - Recife - PE</v>
          </cell>
          <cell r="N176">
            <v>8037.06</v>
          </cell>
        </row>
        <row r="177">
          <cell r="C177" t="str">
            <v>UPA OLINDA - CG 001/2022</v>
          </cell>
          <cell r="E177" t="str">
            <v>5.2 - Serviços Técnicos Profissionais</v>
          </cell>
          <cell r="F177">
            <v>52174734000190</v>
          </cell>
          <cell r="G177" t="str">
            <v>ENERGY CONTADORES ASSOCIADOS LTDA</v>
          </cell>
          <cell r="H177" t="str">
            <v>S</v>
          </cell>
          <cell r="I177" t="str">
            <v>S</v>
          </cell>
          <cell r="J177" t="str">
            <v>364</v>
          </cell>
          <cell r="K177">
            <v>46147</v>
          </cell>
          <cell r="M177" t="str">
            <v>2611606 - Recife - PE</v>
          </cell>
          <cell r="N177">
            <v>1200</v>
          </cell>
        </row>
        <row r="178">
          <cell r="C178" t="str">
            <v>UPA OLINDA - CG 001/2022</v>
          </cell>
          <cell r="E178" t="str">
            <v>5.2 - Serviços Técnicos Profissionais</v>
          </cell>
          <cell r="F178">
            <v>63283307000167</v>
          </cell>
          <cell r="G178" t="str">
            <v>63.283.307 JERONCIO BATISTA SOARES</v>
          </cell>
          <cell r="H178" t="str">
            <v>S</v>
          </cell>
          <cell r="I178" t="str">
            <v>S</v>
          </cell>
          <cell r="J178" t="str">
            <v>4</v>
          </cell>
          <cell r="K178">
            <v>46148</v>
          </cell>
          <cell r="M178" t="str">
            <v>2609600 - Olinda - PE</v>
          </cell>
          <cell r="N178">
            <v>1480</v>
          </cell>
        </row>
        <row r="179">
          <cell r="C179" t="str">
            <v>UPA OLINDA - CG 001/2022</v>
          </cell>
          <cell r="E179" t="str">
            <v>5.2 - Serviços Técnicos Profissionais</v>
          </cell>
          <cell r="F179">
            <v>8190737000126</v>
          </cell>
          <cell r="G179" t="str">
            <v>PH CONTABILIDADE SOCIEDADE SIMPLES LTDA - ME</v>
          </cell>
          <cell r="H179" t="str">
            <v>S</v>
          </cell>
          <cell r="I179" t="str">
            <v>S</v>
          </cell>
          <cell r="J179" t="str">
            <v>00002096</v>
          </cell>
          <cell r="K179">
            <v>46132</v>
          </cell>
          <cell r="M179" t="str">
            <v>2927408 - Salvador - BA</v>
          </cell>
          <cell r="N179">
            <v>8105</v>
          </cell>
        </row>
        <row r="180">
          <cell r="C180" t="str">
            <v>UPA OLINDA - CG 001/2022</v>
          </cell>
          <cell r="E180" t="str">
            <v>5.2 - Serviços Técnicos Profissionais</v>
          </cell>
          <cell r="F180">
            <v>87389086000174</v>
          </cell>
          <cell r="G180" t="str">
            <v>PRO-RAD CONSULTORES EM RADIOPROTEÇÃO S/S LTDA</v>
          </cell>
          <cell r="H180" t="str">
            <v>S</v>
          </cell>
          <cell r="I180" t="str">
            <v>S</v>
          </cell>
          <cell r="J180" t="str">
            <v>364211</v>
          </cell>
          <cell r="K180">
            <v>46143</v>
          </cell>
          <cell r="M180" t="str">
            <v>4303103 - Cachoeirinha - RS</v>
          </cell>
          <cell r="N180">
            <v>227</v>
          </cell>
        </row>
        <row r="181">
          <cell r="C181" t="str">
            <v>UPA OLINDA - CG 001/2022</v>
          </cell>
          <cell r="E181" t="str">
            <v>5.2 - Serviços Técnicos Profissionais</v>
          </cell>
          <cell r="F181">
            <v>63973961000100</v>
          </cell>
          <cell r="G181" t="str">
            <v>VERIS SERVIÇOS E SOLUÇÕES LTDA</v>
          </cell>
          <cell r="H181" t="str">
            <v>S</v>
          </cell>
          <cell r="I181" t="str">
            <v>S</v>
          </cell>
          <cell r="J181" t="str">
            <v>42</v>
          </cell>
          <cell r="K181">
            <v>46143</v>
          </cell>
          <cell r="M181" t="str">
            <v>2307304 - Juazeiro do Norte - CE</v>
          </cell>
          <cell r="N181">
            <v>4500</v>
          </cell>
        </row>
        <row r="182">
          <cell r="C182" t="str">
            <v>UPA OLINDA - CG 001/2022</v>
          </cell>
          <cell r="E182" t="str">
            <v>5.2 - Serviços Técnicos Profissionais</v>
          </cell>
          <cell r="F182">
            <v>21512725000139</v>
          </cell>
          <cell r="G182" t="str">
            <v>MDI CONSULTORIA EMPRESARIAL LTDA</v>
          </cell>
          <cell r="H182" t="str">
            <v>S</v>
          </cell>
          <cell r="I182" t="str">
            <v>S</v>
          </cell>
          <cell r="J182" t="str">
            <v>35</v>
          </cell>
          <cell r="K182">
            <v>46147</v>
          </cell>
          <cell r="M182" t="str">
            <v>2611606 - Recife - PE</v>
          </cell>
          <cell r="N182">
            <v>3000</v>
          </cell>
        </row>
        <row r="183">
          <cell r="C183" t="str">
            <v>UPA OLINDA - CG 001/2022</v>
          </cell>
          <cell r="E183" t="str">
            <v>5.2 - Serviços Técnicos Profissionais</v>
          </cell>
          <cell r="F183">
            <v>32085944000103</v>
          </cell>
          <cell r="G183" t="str">
            <v>TEF TECNOLOGIA E GESTÃO EM SAÚDE LTDA</v>
          </cell>
          <cell r="H183" t="str">
            <v>S</v>
          </cell>
          <cell r="I183" t="str">
            <v>S</v>
          </cell>
          <cell r="J183" t="str">
            <v>95</v>
          </cell>
          <cell r="K183">
            <v>46160</v>
          </cell>
          <cell r="M183" t="str">
            <v>2611606 - Recife - PE</v>
          </cell>
          <cell r="N183">
            <v>2500</v>
          </cell>
        </row>
        <row r="184">
          <cell r="C184" t="str">
            <v>UPA OLINDA - CG 001/2022</v>
          </cell>
          <cell r="E184" t="str">
            <v>5.10 - Detetização/Tratamento de Resíduos e Afins</v>
          </cell>
          <cell r="F184">
            <v>10333266000100</v>
          </cell>
          <cell r="G184" t="str">
            <v>CARLOS ANTONIO DE OLIVEIRA MILET JUNIOR</v>
          </cell>
          <cell r="H184" t="str">
            <v>S</v>
          </cell>
          <cell r="I184" t="str">
            <v>S</v>
          </cell>
          <cell r="J184" t="str">
            <v>289</v>
          </cell>
          <cell r="K184">
            <v>46140</v>
          </cell>
          <cell r="M184" t="str">
            <v>2611606 - Recife - PE</v>
          </cell>
          <cell r="N184">
            <v>190</v>
          </cell>
        </row>
        <row r="185">
          <cell r="C185" t="str">
            <v>UPA OLINDA - CG 001/2022</v>
          </cell>
          <cell r="E185" t="str">
            <v>5.99 - Outros Serviços de Terceiros Pessoa Jurídica</v>
          </cell>
          <cell r="F185">
            <v>1699696000159</v>
          </cell>
          <cell r="G185" t="str">
            <v>QUALIAGUA LABORATÓRIOE CONSULTORIA LTDA</v>
          </cell>
          <cell r="H185" t="str">
            <v>S</v>
          </cell>
          <cell r="I185" t="str">
            <v>S</v>
          </cell>
          <cell r="J185" t="str">
            <v>2162</v>
          </cell>
          <cell r="K185">
            <v>46146</v>
          </cell>
          <cell r="M185" t="str">
            <v>2611606 - Recife - PE</v>
          </cell>
          <cell r="N185">
            <v>234.99</v>
          </cell>
        </row>
        <row r="186">
          <cell r="C186" t="str">
            <v>UPA OLINDA - CG 001/2022</v>
          </cell>
          <cell r="E186" t="str">
            <v>5.99 - Outros Serviços de Terceiros Pessoa Jurídica</v>
          </cell>
          <cell r="F186">
            <v>24127434000115</v>
          </cell>
          <cell r="G186" t="str">
            <v>RODRIGO ALMENDRA E ADVOGADOS ASSOCIADOS</v>
          </cell>
          <cell r="H186" t="str">
            <v>S</v>
          </cell>
          <cell r="I186" t="str">
            <v>S</v>
          </cell>
          <cell r="J186" t="str">
            <v>92</v>
          </cell>
          <cell r="K186">
            <v>46134</v>
          </cell>
          <cell r="M186" t="str">
            <v>2611606 - Recife - PE</v>
          </cell>
          <cell r="N186">
            <v>5000</v>
          </cell>
        </row>
        <row r="187">
          <cell r="C187" t="str">
            <v>UPA OLINDA - CG 001/2022</v>
          </cell>
          <cell r="E187" t="str">
            <v>5.99 - Outros Serviços de Terceiros Pessoa Jurídica</v>
          </cell>
          <cell r="F187">
            <v>7901268000143</v>
          </cell>
          <cell r="G187" t="str">
            <v>SINGULAR SERVIÇOS DE SAÚDE LTDA</v>
          </cell>
          <cell r="H187" t="str">
            <v>S</v>
          </cell>
          <cell r="I187" t="str">
            <v>S</v>
          </cell>
          <cell r="J187" t="str">
            <v>1229</v>
          </cell>
          <cell r="K187">
            <v>46146</v>
          </cell>
          <cell r="M187" t="str">
            <v>2611606 - Recife - PE</v>
          </cell>
          <cell r="N187">
            <v>3912</v>
          </cell>
        </row>
        <row r="188">
          <cell r="C188" t="str">
            <v>UPA OLINDA - CG 001/2022</v>
          </cell>
          <cell r="E188" t="str">
            <v>5.99 - Outros Serviços de Terceiros Pessoa Jurídica</v>
          </cell>
          <cell r="F188">
            <v>23107889000106</v>
          </cell>
          <cell r="G188" t="str">
            <v>ARELI COELHO PDROSA SOCIEDADE INDIVIDUAL DE ADVOCACIA</v>
          </cell>
          <cell r="H188" t="str">
            <v>S</v>
          </cell>
          <cell r="I188" t="str">
            <v>S</v>
          </cell>
          <cell r="J188" t="str">
            <v>35</v>
          </cell>
          <cell r="K188">
            <v>46142</v>
          </cell>
          <cell r="M188" t="str">
            <v>2611606 - Recife - PE</v>
          </cell>
          <cell r="N188">
            <v>8105</v>
          </cell>
        </row>
        <row r="189">
          <cell r="C189" t="str">
            <v>UPA OLINDA - CG 001/2022</v>
          </cell>
          <cell r="E189" t="str">
            <v>5.99 - Outros Serviços de Terceiros Pessoa Jurídica</v>
          </cell>
          <cell r="F189">
            <v>13409775000329</v>
          </cell>
          <cell r="G189" t="str">
            <v>LINUS LOG LTDA</v>
          </cell>
          <cell r="H189" t="str">
            <v>S</v>
          </cell>
          <cell r="I189" t="str">
            <v>S</v>
          </cell>
          <cell r="J189" t="str">
            <v>2600000000170</v>
          </cell>
          <cell r="K189">
            <v>46157</v>
          </cell>
          <cell r="M189" t="str">
            <v>2607901 - Jaboatão dos Guararapes - PE</v>
          </cell>
          <cell r="N189">
            <v>3612.98</v>
          </cell>
        </row>
        <row r="190">
          <cell r="C190" t="str">
            <v>UPA OLINDA - CG 001/2022</v>
          </cell>
          <cell r="E190" t="str">
            <v>5.5 - Reparo e Manutenção de Máquinas e Equipamentos</v>
          </cell>
          <cell r="F190">
            <v>1141468000169</v>
          </cell>
          <cell r="G190" t="str">
            <v>MEDCALL COMERCIO E SEVIÇOS DE EQUIPAMENTOS MÉDICOS LTDA</v>
          </cell>
          <cell r="H190" t="str">
            <v>S</v>
          </cell>
          <cell r="I190" t="str">
            <v>S</v>
          </cell>
          <cell r="J190" t="str">
            <v>140</v>
          </cell>
          <cell r="K190">
            <v>46147</v>
          </cell>
          <cell r="M190" t="str">
            <v>2611606 - Recife - PE</v>
          </cell>
          <cell r="N190">
            <v>2500</v>
          </cell>
        </row>
        <row r="191">
          <cell r="C191" t="str">
            <v>UPA OLINDA - CG 001/2022</v>
          </cell>
          <cell r="E191" t="str">
            <v>5.5 - Reparo e Manutenção de Máquinas e Equipamentos</v>
          </cell>
          <cell r="F191">
            <v>18204483000101</v>
          </cell>
          <cell r="G191" t="str">
            <v>WAGNER FERNANDES SALES DA SILVA &amp; CIA LTDA</v>
          </cell>
          <cell r="H191" t="str">
            <v>S</v>
          </cell>
          <cell r="I191" t="str">
            <v>S</v>
          </cell>
          <cell r="J191" t="str">
            <v>6121</v>
          </cell>
          <cell r="K191">
            <v>46146</v>
          </cell>
          <cell r="M191" t="str">
            <v>2704302 - Maceió - AL</v>
          </cell>
          <cell r="N191">
            <v>2850</v>
          </cell>
        </row>
        <row r="192">
          <cell r="C192" t="str">
            <v>UPA OLINDA - CG 001/2022</v>
          </cell>
          <cell r="E192" t="str">
            <v>5.5 - Reparo e Manutenção de Máquinas e Equipamentos</v>
          </cell>
          <cell r="F192">
            <v>8845988000100</v>
          </cell>
          <cell r="G192" t="str">
            <v>ACESSPLUS MANUTENÇÃO LTDA</v>
          </cell>
          <cell r="H192" t="str">
            <v>S</v>
          </cell>
          <cell r="I192" t="str">
            <v>S</v>
          </cell>
          <cell r="J192" t="str">
            <v>254</v>
          </cell>
          <cell r="K192">
            <v>46113</v>
          </cell>
          <cell r="M192" t="str">
            <v>2611606 - Recife - PE</v>
          </cell>
          <cell r="N192">
            <v>433.13</v>
          </cell>
        </row>
        <row r="193">
          <cell r="E193" t="str">
            <v>5.5 - Reparo e Manutenção de Máquinas e Equipamentos</v>
          </cell>
          <cell r="F193">
            <v>26081685000131</v>
          </cell>
          <cell r="G193" t="str">
            <v>CG REFRIGERAÇÕES LTDA</v>
          </cell>
          <cell r="H193" t="str">
            <v>S</v>
          </cell>
          <cell r="I193" t="str">
            <v>S</v>
          </cell>
          <cell r="J193" t="str">
            <v>178</v>
          </cell>
          <cell r="K193">
            <v>46147</v>
          </cell>
          <cell r="M193" t="str">
            <v>2611606 - Recife - PE</v>
          </cell>
          <cell r="N193">
            <v>1400.24</v>
          </cell>
        </row>
        <row r="194">
          <cell r="E194" t="str">
            <v>5.5 - Reparo e Manutenção de Máquinas e Equipamentos</v>
          </cell>
          <cell r="F194">
            <v>11343756000150</v>
          </cell>
          <cell r="G194" t="str">
            <v>J L GRUPOS GERADORES LTDA ME</v>
          </cell>
          <cell r="H194" t="str">
            <v>S</v>
          </cell>
          <cell r="I194" t="str">
            <v>S</v>
          </cell>
          <cell r="J194" t="str">
            <v>2600000000166</v>
          </cell>
          <cell r="K194">
            <v>46146</v>
          </cell>
          <cell r="M194" t="str">
            <v>2603454 - Camaragibe - PE</v>
          </cell>
          <cell r="N194">
            <v>350</v>
          </cell>
        </row>
        <row r="195">
          <cell r="E195" t="str">
            <v>5.5 - Reparo e Manutenção de Máquinas e Equipamentos</v>
          </cell>
          <cell r="F195">
            <v>47280310000170</v>
          </cell>
          <cell r="G195" t="str">
            <v>JOSE SEVERINO DA SILVA</v>
          </cell>
          <cell r="H195" t="str">
            <v>S</v>
          </cell>
          <cell r="I195" t="str">
            <v>S</v>
          </cell>
          <cell r="J195" t="str">
            <v>31</v>
          </cell>
          <cell r="K195">
            <v>46132</v>
          </cell>
          <cell r="M195" t="str">
            <v>2609600 - Olinda - PE</v>
          </cell>
          <cell r="N195">
            <v>1260</v>
          </cell>
        </row>
        <row r="196">
          <cell r="E196" t="str">
            <v>5.4 - Reparo e Manutenção de Bens Imóveis</v>
          </cell>
          <cell r="F196">
            <v>40280746000110</v>
          </cell>
          <cell r="G196" t="str">
            <v>GABRIELA DRIELLY DA SILVA MACHADO</v>
          </cell>
          <cell r="H196" t="str">
            <v>S</v>
          </cell>
          <cell r="I196" t="str">
            <v>S</v>
          </cell>
          <cell r="J196" t="str">
            <v>172</v>
          </cell>
          <cell r="K196">
            <v>46140</v>
          </cell>
          <cell r="M196" t="str">
            <v>2609600 - Olinda - PE</v>
          </cell>
          <cell r="N196">
            <v>636</v>
          </cell>
        </row>
        <row r="197">
          <cell r="E197" t="str">
            <v>5.4 - Reparo e Manutenção de Bens Imóveis</v>
          </cell>
          <cell r="F197">
            <v>24306209000146</v>
          </cell>
          <cell r="G197" t="str">
            <v>GESTAMB - SOLUÇÕES AMBIENTAIS LTDA</v>
          </cell>
          <cell r="H197" t="str">
            <v>S</v>
          </cell>
          <cell r="I197" t="str">
            <v>S</v>
          </cell>
          <cell r="J197" t="str">
            <v>2600000000170</v>
          </cell>
          <cell r="K197">
            <v>46150</v>
          </cell>
          <cell r="M197" t="str">
            <v>2609600 - Olinda - PE</v>
          </cell>
          <cell r="N197">
            <v>2312.1999999999998</v>
          </cell>
        </row>
        <row r="198">
          <cell r="E198" t="str">
            <v/>
          </cell>
          <cell r="H198" t="str">
            <v>S</v>
          </cell>
          <cell r="I198" t="str">
            <v>S</v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90996-6931-4620-B738-537CF6A23AB8}">
  <sheetPr>
    <tabColor rgb="FF92D050"/>
  </sheetPr>
  <dimension ref="A1:L8992"/>
  <sheetViews>
    <sheetView showGridLines="0" tabSelected="1" topLeftCell="B51" zoomScale="90" zoomScaleNormal="90" workbookViewId="0">
      <selection activeCell="C76" sqref="C76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10739225002161</v>
      </c>
      <c r="B2" s="4" t="str">
        <f>'[1]TCE - ANEXO IV - Preencher'!C11</f>
        <v>UPA OLINDA - CG 001/2022</v>
      </c>
      <c r="C2" s="4" t="str">
        <f>'[1]TCE - ANEXO IV - Preencher'!E11</f>
        <v>1.99 - Outras Despesas com Pessoal</v>
      </c>
      <c r="D2" s="3">
        <f>'[1]TCE - ANEXO IV - Preencher'!F11</f>
        <v>21986074000119</v>
      </c>
      <c r="E2" s="5" t="str">
        <f>'[1]TCE - ANEXO IV - Preencher'!G11</f>
        <v>PRUDENTIAL DO BRASILSEGUROS S/A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265682861</v>
      </c>
      <c r="I2" s="6">
        <f>IF('[1]TCE - ANEXO IV - Preencher'!K11="","",'[1]TCE - ANEXO IV - Preencher'!K11)</f>
        <v>46126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3304557</v>
      </c>
      <c r="L2" s="7">
        <f>'[1]TCE - ANEXO IV - Preencher'!N11</f>
        <v>0</v>
      </c>
    </row>
    <row r="3" spans="1:12" s="8" customFormat="1" ht="19.5" customHeight="1" x14ac:dyDescent="0.25">
      <c r="A3" s="3">
        <f>IFERROR(VLOOKUP(B3,'[1]DADOS (OCULTAR)'!$Q$3:$S$136,3,0),"")</f>
        <v>10739225002161</v>
      </c>
      <c r="B3" s="4" t="str">
        <f>'[1]TCE - ANEXO IV - Preencher'!C12</f>
        <v>UPA OLINDA - CG 001/2022</v>
      </c>
      <c r="C3" s="4" t="str">
        <f>'[1]TCE - ANEXO IV - Preencher'!E12</f>
        <v>1.99 - Outras Despesas com Pessoal</v>
      </c>
      <c r="D3" s="3">
        <f>'[1]TCE - ANEXO IV - Preencher'!F12</f>
        <v>21986074000119</v>
      </c>
      <c r="E3" s="5" t="str">
        <f>'[1]TCE - ANEXO IV - Preencher'!G12</f>
        <v>PRUDENTIAL DO BRASILSEGUROS S/A</v>
      </c>
      <c r="F3" s="5" t="str">
        <f>'[1]TCE - ANEXO IV - Preencher'!H12</f>
        <v>S</v>
      </c>
      <c r="G3" s="5" t="str">
        <f>'[1]TCE - ANEXO IV - Preencher'!I12</f>
        <v>N</v>
      </c>
      <c r="H3" s="5" t="str">
        <f>'[1]TCE - ANEXO IV - Preencher'!J12</f>
        <v>265681749</v>
      </c>
      <c r="I3" s="6">
        <f>IF('[1]TCE - ANEXO IV - Preencher'!K12="","",'[1]TCE - ANEXO IV - Preencher'!K12)</f>
        <v>46126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3304557</v>
      </c>
      <c r="L3" s="7">
        <f>'[1]TCE - ANEXO IV - Preencher'!N12</f>
        <v>0</v>
      </c>
    </row>
    <row r="4" spans="1:12" s="8" customFormat="1" ht="19.5" customHeight="1" x14ac:dyDescent="0.25">
      <c r="A4" s="3">
        <f>IFERROR(VLOOKUP(B4,'[1]DADOS (OCULTAR)'!$Q$3:$S$136,3,0),"")</f>
        <v>10739225002161</v>
      </c>
      <c r="B4" s="4" t="str">
        <f>'[1]TCE - ANEXO IV - Preencher'!C13</f>
        <v>UPA OLINDA - CG 001/2022</v>
      </c>
      <c r="C4" s="4" t="str">
        <f>'[1]TCE - ANEXO IV - Preencher'!E13</f>
        <v>1.99 - Outras Despesas com Pessoal</v>
      </c>
      <c r="D4" s="3">
        <f>'[1]TCE - ANEXO IV - Preencher'!F13</f>
        <v>9759606000180</v>
      </c>
      <c r="E4" s="5" t="str">
        <f>'[1]TCE - ANEXO IV - Preencher'!G13</f>
        <v>SIND DAS EMP DE TRANS DE PASSAG DO EST DE PERNAMBUCO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12347.61</v>
      </c>
    </row>
    <row r="5" spans="1:12" s="8" customFormat="1" ht="19.5" customHeight="1" x14ac:dyDescent="0.25">
      <c r="A5" s="3">
        <f>IFERROR(VLOOKUP(B5,'[1]DADOS (OCULTAR)'!$Q$3:$S$136,3,0),"")</f>
        <v>10739225002161</v>
      </c>
      <c r="B5" s="4" t="str">
        <f>'[1]TCE - ANEXO IV - Preencher'!C14</f>
        <v>UPA OLINDA - CG 001/2022</v>
      </c>
      <c r="C5" s="4" t="str">
        <f>'[1]TCE - ANEXO IV - Preencher'!E14</f>
        <v>1.99 - Outras Despesas com Pessoal</v>
      </c>
      <c r="D5" s="3">
        <f>'[1]TCE - ANEXO IV - Preencher'!F14</f>
        <v>9759606000180</v>
      </c>
      <c r="E5" s="5" t="str">
        <f>'[1]TCE - ANEXO IV - Preencher'!G14</f>
        <v>SIND DAS EMP DE TRANS DE PASSAG DO EST DE PERNAMBUCO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1035.4000000000001</v>
      </c>
    </row>
    <row r="6" spans="1:12" s="8" customFormat="1" ht="19.5" customHeight="1" x14ac:dyDescent="0.25">
      <c r="A6" s="3">
        <f>IFERROR(VLOOKUP(B6,'[1]DADOS (OCULTAR)'!$Q$3:$S$136,3,0),"")</f>
        <v>10739225002161</v>
      </c>
      <c r="B6" s="4" t="str">
        <f>'[1]TCE - ANEXO IV - Preencher'!C15</f>
        <v>UPA OLINDA - CG 001/2022</v>
      </c>
      <c r="C6" s="4" t="str">
        <f>'[1]TCE - ANEXO IV - Preencher'!E15</f>
        <v>1.99 - Outras Despesas com Pessoal</v>
      </c>
      <c r="D6" s="3">
        <f>'[1]TCE - ANEXO IV - Preencher'!F15</f>
        <v>9759606000180</v>
      </c>
      <c r="E6" s="5" t="str">
        <f>'[1]TCE - ANEXO IV - Preencher'!G15</f>
        <v>SIND DAS EMP DE TRANS DE PASSAG DO EST DE PERNAMBUCO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278.95</v>
      </c>
    </row>
    <row r="7" spans="1:12" s="8" customFormat="1" ht="19.5" customHeight="1" x14ac:dyDescent="0.25">
      <c r="A7" s="3">
        <f>IFERROR(VLOOKUP(B7,'[1]DADOS (OCULTAR)'!$Q$3:$S$136,3,0),"")</f>
        <v>10739225002161</v>
      </c>
      <c r="B7" s="4" t="str">
        <f>'[1]TCE - ANEXO IV - Preencher'!C16</f>
        <v>UPA OLINDA - CG 001/2022</v>
      </c>
      <c r="C7" s="4" t="str">
        <f>'[1]TCE - ANEXO IV - Preencher'!E16</f>
        <v>1.99 - Outras Despesas com Pessoal</v>
      </c>
      <c r="D7" s="3">
        <f>'[1]TCE - ANEXO IV - Preencher'!F16</f>
        <v>9759606000180</v>
      </c>
      <c r="E7" s="5" t="str">
        <f>'[1]TCE - ANEXO IV - Preencher'!G16</f>
        <v>SIND DAS EMP DE TRANS DE PASSAG DO EST DE PERNAMBUCO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2611606</v>
      </c>
      <c r="L7" s="7">
        <f>'[1]TCE - ANEXO IV - Preencher'!N16</f>
        <v>970.83</v>
      </c>
    </row>
    <row r="8" spans="1:12" s="8" customFormat="1" ht="19.5" customHeight="1" x14ac:dyDescent="0.25">
      <c r="A8" s="3">
        <f>IFERROR(VLOOKUP(B8,'[1]DADOS (OCULTAR)'!$Q$3:$S$136,3,0),"")</f>
        <v>10739225002161</v>
      </c>
      <c r="B8" s="4" t="str">
        <f>'[1]TCE - ANEXO IV - Preencher'!C17</f>
        <v>UPA OLINDA - CG 001/2022</v>
      </c>
      <c r="C8" s="4" t="str">
        <f>'[1]TCE - ANEXO IV - Preencher'!E17</f>
        <v>1.99 - Outras Despesas com Pessoal</v>
      </c>
      <c r="D8" s="3">
        <f>'[1]TCE - ANEXO IV - Preencher'!F17</f>
        <v>9759606000180</v>
      </c>
      <c r="E8" s="5" t="str">
        <f>'[1]TCE - ANEXO IV - Preencher'!G17</f>
        <v>SIND DAS EMP DE TRANS DE PASSAG DO EST DE PERNAMBUCO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>2611606</v>
      </c>
      <c r="L8" s="7">
        <f>'[1]TCE - ANEXO IV - Preencher'!N17</f>
        <v>205.15</v>
      </c>
    </row>
    <row r="9" spans="1:12" s="8" customFormat="1" ht="19.5" customHeight="1" x14ac:dyDescent="0.25">
      <c r="A9" s="3">
        <f>IFERROR(VLOOKUP(B9,'[1]DADOS (OCULTAR)'!$Q$3:$S$136,3,0),"")</f>
        <v>10739225002161</v>
      </c>
      <c r="B9" s="4" t="str">
        <f>'[1]TCE - ANEXO IV - Preencher'!C18</f>
        <v>UPA OLINDA - CG 001/2022</v>
      </c>
      <c r="C9" s="4" t="str">
        <f>'[1]TCE - ANEXO IV - Preencher'!E18</f>
        <v>1.99 - Outras Despesas com Pessoal</v>
      </c>
      <c r="D9" s="3">
        <f>'[1]TCE - ANEXO IV - Preencher'!F18</f>
        <v>38446162000120</v>
      </c>
      <c r="E9" s="5" t="str">
        <f>'[1]TCE - ANEXO IV - Preencher'!G18</f>
        <v xml:space="preserve">R.S SOLUÇÕES EM REFEIÇÕES 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000879</v>
      </c>
      <c r="I9" s="6">
        <f>IF('[1]TCE - ANEXO IV - Preencher'!K18="","",'[1]TCE - ANEXO IV - Preencher'!K18)</f>
        <v>46141</v>
      </c>
      <c r="J9" s="5" t="str">
        <f>'[1]TCE - ANEXO IV - Preencher'!L18</f>
        <v>26260438446162000120550010000008791000009146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47863.199999999997</v>
      </c>
    </row>
    <row r="10" spans="1:12" s="8" customFormat="1" ht="19.5" customHeight="1" x14ac:dyDescent="0.25">
      <c r="A10" s="3">
        <f>IFERROR(VLOOKUP(B10,'[1]DADOS (OCULTAR)'!$Q$3:$S$136,3,0),"")</f>
        <v>10739225002161</v>
      </c>
      <c r="B10" s="4" t="str">
        <f>'[1]TCE - ANEXO IV - Preencher'!C19</f>
        <v>UPA OLINDA - CG 001/2022</v>
      </c>
      <c r="C10" s="4" t="str">
        <f>'[1]TCE - ANEXO IV - Preencher'!E19</f>
        <v>3.12 - Material Hospitalar</v>
      </c>
      <c r="D10" s="3" t="str">
        <f>'[1]TCE - ANEXO IV - Preencher'!F19</f>
        <v>35.514.416/0001-02</v>
      </c>
      <c r="E10" s="5" t="str">
        <f>'[1]TCE - ANEXO IV - Preencher'!G19</f>
        <v>QUALIMMED - COMERCIO ATACADISTA DE MEDICAMENTOS E MATERIAIS 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4201</v>
      </c>
      <c r="I10" s="6">
        <f>IF('[1]TCE - ANEXO IV - Preencher'!K19="","",'[1]TCE - ANEXO IV - Preencher'!K19)</f>
        <v>46121</v>
      </c>
      <c r="J10" s="5" t="str">
        <f>'[1]TCE - ANEXO IV - Preencher'!L19</f>
        <v>26260435514416000102550010000042011522452546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800</v>
      </c>
    </row>
    <row r="11" spans="1:12" s="8" customFormat="1" ht="19.5" customHeight="1" x14ac:dyDescent="0.25">
      <c r="A11" s="3">
        <f>IFERROR(VLOOKUP(B11,'[1]DADOS (OCULTAR)'!$Q$3:$S$136,3,0),"")</f>
        <v>10739225002161</v>
      </c>
      <c r="B11" s="4" t="str">
        <f>'[1]TCE - ANEXO IV - Preencher'!C20</f>
        <v>UPA OLINDA - CG 001/2022</v>
      </c>
      <c r="C11" s="4" t="str">
        <f>'[1]TCE - ANEXO IV - Preencher'!E20</f>
        <v>3.12 - Material Hospitalar</v>
      </c>
      <c r="D11" s="3" t="str">
        <f>'[1]TCE - ANEXO IV - Preencher'!F20</f>
        <v>39.500.546/0001-47</v>
      </c>
      <c r="E11" s="5" t="str">
        <f>'[1]TCE - ANEXO IV - Preencher'!G20</f>
        <v>REC HOSPITALAR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4796</v>
      </c>
      <c r="I11" s="6">
        <f>IF('[1]TCE - ANEXO IV - Preencher'!K20="","",'[1]TCE - ANEXO IV - Preencher'!K20)</f>
        <v>46120</v>
      </c>
      <c r="J11" s="5" t="str">
        <f>'[1]TCE - ANEXO IV - Preencher'!L20</f>
        <v>26260439500546000147550010000047961962631028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5668</v>
      </c>
    </row>
    <row r="12" spans="1:12" s="8" customFormat="1" ht="19.5" customHeight="1" x14ac:dyDescent="0.25">
      <c r="A12" s="3">
        <f>IFERROR(VLOOKUP(B12,'[1]DADOS (OCULTAR)'!$Q$3:$S$136,3,0),"")</f>
        <v>10739225002161</v>
      </c>
      <c r="B12" s="4" t="str">
        <f>'[1]TCE - ANEXO IV - Preencher'!C21</f>
        <v>UPA OLINDA - CG 001/2022</v>
      </c>
      <c r="C12" s="4" t="str">
        <f>'[1]TCE - ANEXO IV - Preencher'!E21</f>
        <v>3.12 - Material Hospitalar</v>
      </c>
      <c r="D12" s="3" t="str">
        <f>'[1]TCE - ANEXO IV - Preencher'!F21</f>
        <v>28.145.496/0001-00</v>
      </c>
      <c r="E12" s="5" t="str">
        <f>'[1]TCE - ANEXO IV - Preencher'!G21</f>
        <v>IGEMEDIC DISTRIBUIDORA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6126</v>
      </c>
      <c r="I12" s="6">
        <f>IF('[1]TCE - ANEXO IV - Preencher'!K21="","",'[1]TCE - ANEXO IV - Preencher'!K21)</f>
        <v>46121</v>
      </c>
      <c r="J12" s="5" t="str">
        <f>'[1]TCE - ANEXO IV - Preencher'!L21</f>
        <v>26260428145496000100550010000061261338801972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2442.4</v>
      </c>
    </row>
    <row r="13" spans="1:12" s="8" customFormat="1" ht="19.5" customHeight="1" x14ac:dyDescent="0.25">
      <c r="A13" s="3">
        <f>IFERROR(VLOOKUP(B13,'[1]DADOS (OCULTAR)'!$Q$3:$S$136,3,0),"")</f>
        <v>10739225002161</v>
      </c>
      <c r="B13" s="4" t="str">
        <f>'[1]TCE - ANEXO IV - Preencher'!C22</f>
        <v>UPA OLINDA - CG 001/2022</v>
      </c>
      <c r="C13" s="4" t="str">
        <f>'[1]TCE - ANEXO IV - Preencher'!E22</f>
        <v>3.12 - Material Hospitalar</v>
      </c>
      <c r="D13" s="3">
        <f>'[1]TCE - ANEXO IV - Preencher'!F22</f>
        <v>8674752000140</v>
      </c>
      <c r="E13" s="5" t="str">
        <f>'[1]TCE - ANEXO IV - Preencher'!G22</f>
        <v>CIRURGICA MONTEBELLO LTDA</v>
      </c>
      <c r="F13" s="5" t="str">
        <f>'[1]TCE - ANEXO IV - Preencher'!H22</f>
        <v>B</v>
      </c>
      <c r="G13" s="5" t="str">
        <f>'[1]TCE - ANEXO IV - Preencher'!I22</f>
        <v>S</v>
      </c>
      <c r="H13" s="5">
        <f>'[1]TCE - ANEXO IV - Preencher'!J22</f>
        <v>254355</v>
      </c>
      <c r="I13" s="6">
        <f>IF('[1]TCE - ANEXO IV - Preencher'!K22="","",'[1]TCE - ANEXO IV - Preencher'!K22)</f>
        <v>46121</v>
      </c>
      <c r="J13" s="5" t="str">
        <f>'[1]TCE - ANEXO IV - Preencher'!L22</f>
        <v>26260408674752000140550010002543551579243460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1074</v>
      </c>
    </row>
    <row r="14" spans="1:12" s="8" customFormat="1" ht="19.5" customHeight="1" x14ac:dyDescent="0.25">
      <c r="A14" s="3">
        <f>IFERROR(VLOOKUP(B14,'[1]DADOS (OCULTAR)'!$Q$3:$S$136,3,0),"")</f>
        <v>10739225002161</v>
      </c>
      <c r="B14" s="4" t="str">
        <f>'[1]TCE - ANEXO IV - Preencher'!C23</f>
        <v>UPA OLINDA - CG 001/2022</v>
      </c>
      <c r="C14" s="4" t="str">
        <f>'[1]TCE - ANEXO IV - Preencher'!E23</f>
        <v>3.12 - Material Hospitalar</v>
      </c>
      <c r="D14" s="3">
        <f>'[1]TCE - ANEXO IV - Preencher'!F23</f>
        <v>12882932000275</v>
      </c>
      <c r="E14" s="5" t="str">
        <f>'[1]TCE - ANEXO IV - Preencher'!G23</f>
        <v>EXOMED COMERCIO ATACADISTA DE MEDICAMENTOS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000001224</v>
      </c>
      <c r="I14" s="6">
        <f>IF('[1]TCE - ANEXO IV - Preencher'!K23="","",'[1]TCE - ANEXO IV - Preencher'!K23)</f>
        <v>46122</v>
      </c>
      <c r="J14" s="5" t="str">
        <f>'[1]TCE - ANEXO IV - Preencher'!L23</f>
        <v>25260412882932000275550010000012241398603020</v>
      </c>
      <c r="K14" s="5" t="str">
        <f>IF(F14="B",LEFT('[1]TCE - ANEXO IV - Preencher'!M23,2),IF(F14="S",LEFT('[1]TCE - ANEXO IV - Preencher'!M23,7),IF('[1]TCE - ANEXO IV - Preencher'!H23="","")))</f>
        <v>25</v>
      </c>
      <c r="L14" s="7">
        <f>'[1]TCE - ANEXO IV - Preencher'!N23</f>
        <v>1750</v>
      </c>
    </row>
    <row r="15" spans="1:12" s="8" customFormat="1" ht="19.5" customHeight="1" x14ac:dyDescent="0.25">
      <c r="A15" s="3">
        <f>IFERROR(VLOOKUP(B15,'[1]DADOS (OCULTAR)'!$Q$3:$S$136,3,0),"")</f>
        <v>10739225002161</v>
      </c>
      <c r="B15" s="4" t="str">
        <f>'[1]TCE - ANEXO IV - Preencher'!C24</f>
        <v>UPA OLINDA - CG 001/2022</v>
      </c>
      <c r="C15" s="4" t="str">
        <f>'[1]TCE - ANEXO IV - Preencher'!E24</f>
        <v>3.12 - Material Hospitalar</v>
      </c>
      <c r="D15" s="3">
        <f>'[1]TCE - ANEXO IV - Preencher'!F24</f>
        <v>37844417000140</v>
      </c>
      <c r="E15" s="5" t="str">
        <f>'[1]TCE - ANEXO IV - Preencher'!G24</f>
        <v>LOG DISTRIBUIDORA DE PROD HOSPITALAR E HIGIENE PESSOAL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8390</v>
      </c>
      <c r="I15" s="6">
        <f>IF('[1]TCE - ANEXO IV - Preencher'!K24="","",'[1]TCE - ANEXO IV - Preencher'!K24)</f>
        <v>46122</v>
      </c>
      <c r="J15" s="5" t="str">
        <f>'[1]TCE - ANEXO IV - Preencher'!L24</f>
        <v>26260437844417000140550010000083901878689790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2525.9</v>
      </c>
    </row>
    <row r="16" spans="1:12" s="8" customFormat="1" ht="19.5" customHeight="1" x14ac:dyDescent="0.25">
      <c r="A16" s="3">
        <f>IFERROR(VLOOKUP(B16,'[1]DADOS (OCULTAR)'!$Q$3:$S$136,3,0),"")</f>
        <v>10739225002161</v>
      </c>
      <c r="B16" s="4" t="str">
        <f>'[1]TCE - ANEXO IV - Preencher'!C25</f>
        <v>UPA OLINDA - CG 001/2022</v>
      </c>
      <c r="C16" s="4" t="str">
        <f>'[1]TCE - ANEXO IV - Preencher'!E25</f>
        <v>3.12 - Material Hospitalar</v>
      </c>
      <c r="D16" s="3" t="str">
        <f>'[1]TCE - ANEXO IV - Preencher'!F25</f>
        <v>03.817.043/0001-52</v>
      </c>
      <c r="E16" s="5" t="str">
        <f>'[1]TCE - ANEXO IV - Preencher'!G25</f>
        <v>PHARMAPLUS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92166</v>
      </c>
      <c r="I16" s="6">
        <f>IF('[1]TCE - ANEXO IV - Preencher'!K25="","",'[1]TCE - ANEXO IV - Preencher'!K25)</f>
        <v>46122</v>
      </c>
      <c r="J16" s="5" t="str">
        <f>'[1]TCE - ANEXO IV - Preencher'!L25</f>
        <v>26260403817043000152550010000921661175170150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15226.14</v>
      </c>
    </row>
    <row r="17" spans="1:12" s="8" customFormat="1" ht="19.5" customHeight="1" x14ac:dyDescent="0.25">
      <c r="A17" s="3">
        <f>IFERROR(VLOOKUP(B17,'[1]DADOS (OCULTAR)'!$Q$3:$S$136,3,0),"")</f>
        <v>10739225002161</v>
      </c>
      <c r="B17" s="4" t="str">
        <f>'[1]TCE - ANEXO IV - Preencher'!C26</f>
        <v>UPA OLINDA - CG 001/2022</v>
      </c>
      <c r="C17" s="4" t="str">
        <f>'[1]TCE - ANEXO IV - Preencher'!E26</f>
        <v>3.12 - Material Hospitalar</v>
      </c>
      <c r="D17" s="3">
        <f>'[1]TCE - ANEXO IV - Preencher'!F26</f>
        <v>12882932000194</v>
      </c>
      <c r="E17" s="5" t="str">
        <f>'[1]TCE - ANEXO IV - Preencher'!G26</f>
        <v>EXOMED COMERCIO ATACADISTA DE MEDICAMENTOS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198633</v>
      </c>
      <c r="I17" s="6">
        <f>IF('[1]TCE - ANEXO IV - Preencher'!K26="","",'[1]TCE - ANEXO IV - Preencher'!K26)</f>
        <v>46122</v>
      </c>
      <c r="J17" s="5" t="str">
        <f>'[1]TCE - ANEXO IV - Preencher'!L26</f>
        <v>26260412882932000194550010001986331384370382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319</v>
      </c>
    </row>
    <row r="18" spans="1:12" s="8" customFormat="1" ht="19.5" customHeight="1" x14ac:dyDescent="0.25">
      <c r="A18" s="3">
        <f>IFERROR(VLOOKUP(B18,'[1]DADOS (OCULTAR)'!$Q$3:$S$136,3,0),"")</f>
        <v>10739225002161</v>
      </c>
      <c r="B18" s="4" t="str">
        <f>'[1]TCE - ANEXO IV - Preencher'!C27</f>
        <v>UPA OLINDA - CG 001/2022</v>
      </c>
      <c r="C18" s="4" t="str">
        <f>'[1]TCE - ANEXO IV - Preencher'!E27</f>
        <v>3.12 - Material Hospitalar</v>
      </c>
      <c r="D18" s="3" t="str">
        <f>'[1]TCE - ANEXO IV - Preencher'!F27</f>
        <v>10.779.833/0001-56</v>
      </c>
      <c r="E18" s="5" t="str">
        <f>'[1]TCE - ANEXO IV - Preencher'!G27</f>
        <v>MEDICAL MERCANTIL DE APARELHAHEM MEDICA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000670938</v>
      </c>
      <c r="I18" s="6">
        <f>IF('[1]TCE - ANEXO IV - Preencher'!K27="","",'[1]TCE - ANEXO IV - Preencher'!K27)</f>
        <v>46121</v>
      </c>
      <c r="J18" s="5" t="str">
        <f>'[1]TCE - ANEXO IV - Preencher'!L27</f>
        <v>26260410779833000156550010006709381672964006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1650.28</v>
      </c>
    </row>
    <row r="19" spans="1:12" s="8" customFormat="1" ht="19.5" customHeight="1" x14ac:dyDescent="0.25">
      <c r="A19" s="3">
        <f>IFERROR(VLOOKUP(B19,'[1]DADOS (OCULTAR)'!$Q$3:$S$136,3,0),"")</f>
        <v>10739225002161</v>
      </c>
      <c r="B19" s="4" t="str">
        <f>'[1]TCE - ANEXO IV - Preencher'!C28</f>
        <v>UPA OLINDA - CG 001/2022</v>
      </c>
      <c r="C19" s="4" t="str">
        <f>'[1]TCE - ANEXO IV - Preencher'!E28</f>
        <v>3.12 - Material Hospitalar</v>
      </c>
      <c r="D19" s="3">
        <f>'[1]TCE - ANEXO IV - Preencher'!F28</f>
        <v>23680034000170</v>
      </c>
      <c r="E19" s="5" t="str">
        <f>'[1]TCE - ANEXO IV - Preencher'!G28</f>
        <v>D ARAUJO COMERCIO ATACADISTA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000025749</v>
      </c>
      <c r="I19" s="6">
        <f>IF('[1]TCE - ANEXO IV - Preencher'!K28="","",'[1]TCE - ANEXO IV - Preencher'!K28)</f>
        <v>46128</v>
      </c>
      <c r="J19" s="5" t="str">
        <f>'[1]TCE - ANEXO IV - Preencher'!L28</f>
        <v>26260423680034000170550010000257491548313108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677</v>
      </c>
    </row>
    <row r="20" spans="1:12" s="8" customFormat="1" ht="19.5" customHeight="1" x14ac:dyDescent="0.25">
      <c r="A20" s="3">
        <f>IFERROR(VLOOKUP(B20,'[1]DADOS (OCULTAR)'!$Q$3:$S$136,3,0),"")</f>
        <v>10739225002161</v>
      </c>
      <c r="B20" s="4" t="str">
        <f>'[1]TCE - ANEXO IV - Preencher'!C29</f>
        <v>UPA OLINDA - CG 001/2022</v>
      </c>
      <c r="C20" s="4" t="str">
        <f>'[1]TCE - ANEXO IV - Preencher'!E29</f>
        <v>3.12 - Material Hospitalar</v>
      </c>
      <c r="D20" s="3" t="str">
        <f>'[1]TCE - ANEXO IV - Preencher'!F29</f>
        <v>05.932.624/0001-60</v>
      </c>
      <c r="E20" s="5" t="str">
        <f>'[1]TCE - ANEXO IV - Preencher'!G29</f>
        <v>MEGAMED COMERCIO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000026677</v>
      </c>
      <c r="I20" s="6">
        <f>IF('[1]TCE - ANEXO IV - Preencher'!K29="","",'[1]TCE - ANEXO IV - Preencher'!K29)</f>
        <v>46122</v>
      </c>
      <c r="J20" s="5" t="str">
        <f>'[1]TCE - ANEXO IV - Preencher'!L29</f>
        <v>26260405932624000160550010000266771064418801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2838.9</v>
      </c>
    </row>
    <row r="21" spans="1:12" s="8" customFormat="1" ht="19.5" customHeight="1" x14ac:dyDescent="0.25">
      <c r="A21" s="3">
        <f>IFERROR(VLOOKUP(B21,'[1]DADOS (OCULTAR)'!$Q$3:$S$136,3,0),"")</f>
        <v>10739225002161</v>
      </c>
      <c r="B21" s="4" t="str">
        <f>'[1]TCE - ANEXO IV - Preencher'!C30</f>
        <v>UPA OLINDA - CG 001/2022</v>
      </c>
      <c r="C21" s="4" t="str">
        <f>'[1]TCE - ANEXO IV - Preencher'!E30</f>
        <v>3.12 - Material Hospitalar</v>
      </c>
      <c r="D21" s="3">
        <f>'[1]TCE - ANEXO IV - Preencher'!F30</f>
        <v>59411408000107</v>
      </c>
      <c r="E21" s="5" t="str">
        <f>'[1]TCE - ANEXO IV - Preencher'!G30</f>
        <v>JL MED COMERCIO DE MATERIAL MEDICO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000000065</v>
      </c>
      <c r="I21" s="6">
        <f>IF('[1]TCE - ANEXO IV - Preencher'!K30="","",'[1]TCE - ANEXO IV - Preencher'!K30)</f>
        <v>46129</v>
      </c>
      <c r="J21" s="5" t="str">
        <f>'[1]TCE - ANEXO IV - Preencher'!L30</f>
        <v>26260459411408000107550010000000651000000360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3900</v>
      </c>
    </row>
    <row r="22" spans="1:12" s="8" customFormat="1" ht="19.5" customHeight="1" x14ac:dyDescent="0.25">
      <c r="A22" s="3">
        <f>IFERROR(VLOOKUP(B22,'[1]DADOS (OCULTAR)'!$Q$3:$S$136,3,0),"")</f>
        <v>10739225002161</v>
      </c>
      <c r="B22" s="4" t="str">
        <f>'[1]TCE - ANEXO IV - Preencher'!C31</f>
        <v>UPA OLINDA - CG 001/2022</v>
      </c>
      <c r="C22" s="4" t="str">
        <f>'[1]TCE - ANEXO IV - Preencher'!E31</f>
        <v>3.12 - Material Hospitalar</v>
      </c>
      <c r="D22" s="3" t="str">
        <f>'[1]TCE - ANEXO IV - Preencher'!F31</f>
        <v>10.779.833/0001-56</v>
      </c>
      <c r="E22" s="5" t="str">
        <f>'[1]TCE - ANEXO IV - Preencher'!G31</f>
        <v>MEDICAL MERCANTIL DE APARELHAHEM MEDICA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000670936</v>
      </c>
      <c r="I22" s="6">
        <f>IF('[1]TCE - ANEXO IV - Preencher'!K31="","",'[1]TCE - ANEXO IV - Preencher'!K31)</f>
        <v>46121</v>
      </c>
      <c r="J22" s="5" t="str">
        <f>'[1]TCE - ANEXO IV - Preencher'!L31</f>
        <v>26260410779833000156550010006709361672962009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304.32</v>
      </c>
    </row>
    <row r="23" spans="1:12" s="8" customFormat="1" ht="19.5" customHeight="1" x14ac:dyDescent="0.25">
      <c r="A23" s="3">
        <f>IFERROR(VLOOKUP(B23,'[1]DADOS (OCULTAR)'!$Q$3:$S$136,3,0),"")</f>
        <v>10739225002161</v>
      </c>
      <c r="B23" s="4" t="str">
        <f>'[1]TCE - ANEXO IV - Preencher'!C32</f>
        <v>UPA OLINDA - CG 001/2022</v>
      </c>
      <c r="C23" s="4" t="str">
        <f>'[1]TCE - ANEXO IV - Preencher'!E32</f>
        <v>3.4 - Material Farmacológico</v>
      </c>
      <c r="D23" s="3" t="str">
        <f>'[1]TCE - ANEXO IV - Preencher'!F32</f>
        <v>09.007.162/0001-26</v>
      </c>
      <c r="E23" s="5" t="str">
        <f>'[1]TCE - ANEXO IV - Preencher'!G32</f>
        <v>MAUES LOBATO COM. E REP.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000106971</v>
      </c>
      <c r="I23" s="6">
        <f>IF('[1]TCE - ANEXO IV - Preencher'!K32="","",'[1]TCE - ANEXO IV - Preencher'!K32)</f>
        <v>46121</v>
      </c>
      <c r="J23" s="5" t="str">
        <f>'[1]TCE - ANEXO IV - Preencher'!L32</f>
        <v>26260409007162000126550010001069711309268771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9215.4</v>
      </c>
    </row>
    <row r="24" spans="1:12" s="8" customFormat="1" ht="19.5" customHeight="1" x14ac:dyDescent="0.25">
      <c r="A24" s="3">
        <f>IFERROR(VLOOKUP(B24,'[1]DADOS (OCULTAR)'!$Q$3:$S$136,3,0),"")</f>
        <v>10739225002161</v>
      </c>
      <c r="B24" s="4" t="str">
        <f>'[1]TCE - ANEXO IV - Preencher'!C33</f>
        <v>UPA OLINDA - CG 001/2022</v>
      </c>
      <c r="C24" s="4" t="str">
        <f>'[1]TCE - ANEXO IV - Preencher'!E33</f>
        <v>3.4 - Material Farmacológico</v>
      </c>
      <c r="D24" s="3">
        <f>'[1]TCE - ANEXO IV - Preencher'!F33</f>
        <v>8674752000140</v>
      </c>
      <c r="E24" s="5" t="str">
        <f>'[1]TCE - ANEXO IV - Preencher'!G33</f>
        <v>CIRURGICA MONTEBELLO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000254354</v>
      </c>
      <c r="I24" s="6">
        <f>IF('[1]TCE - ANEXO IV - Preencher'!K33="","",'[1]TCE - ANEXO IV - Preencher'!K33)</f>
        <v>46121</v>
      </c>
      <c r="J24" s="5" t="str">
        <f>'[1]TCE - ANEXO IV - Preencher'!L33</f>
        <v>26260408674752000140550010002543541237413836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1422.4</v>
      </c>
    </row>
    <row r="25" spans="1:12" s="8" customFormat="1" ht="19.5" customHeight="1" x14ac:dyDescent="0.25">
      <c r="A25" s="3">
        <f>IFERROR(VLOOKUP(B25,'[1]DADOS (OCULTAR)'!$Q$3:$S$136,3,0),"")</f>
        <v>10739225002161</v>
      </c>
      <c r="B25" s="4" t="str">
        <f>'[1]TCE - ANEXO IV - Preencher'!C34</f>
        <v>UPA OLINDA - CG 001/2022</v>
      </c>
      <c r="C25" s="4" t="str">
        <f>'[1]TCE - ANEXO IV - Preencher'!E34</f>
        <v>3.4 - Material Farmacológico</v>
      </c>
      <c r="D25" s="3">
        <f>'[1]TCE - ANEXO IV - Preencher'!F34</f>
        <v>37844417000140</v>
      </c>
      <c r="E25" s="5" t="str">
        <f>'[1]TCE - ANEXO IV - Preencher'!G34</f>
        <v>LOG DISTRIBUIDORA DE PROD HOSPITALAR E HIGIENE PESSOAL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8387</v>
      </c>
      <c r="I25" s="6">
        <f>IF('[1]TCE - ANEXO IV - Preencher'!K34="","",'[1]TCE - ANEXO IV - Preencher'!K34)</f>
        <v>46121</v>
      </c>
      <c r="J25" s="5" t="str">
        <f>'[1]TCE - ANEXO IV - Preencher'!L34</f>
        <v>26260437844417000140550010000083871107853824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378</v>
      </c>
    </row>
    <row r="26" spans="1:12" s="8" customFormat="1" ht="19.5" customHeight="1" x14ac:dyDescent="0.25">
      <c r="A26" s="3">
        <f>IFERROR(VLOOKUP(B26,'[1]DADOS (OCULTAR)'!$Q$3:$S$136,3,0),"")</f>
        <v>10739225002161</v>
      </c>
      <c r="B26" s="4" t="str">
        <f>'[1]TCE - ANEXO IV - Preencher'!C35</f>
        <v>UPA OLINDA - CG 001/2022</v>
      </c>
      <c r="C26" s="4" t="str">
        <f>'[1]TCE - ANEXO IV - Preencher'!E35</f>
        <v>3.4 - Material Farmacológico</v>
      </c>
      <c r="D26" s="3" t="str">
        <f>'[1]TCE - ANEXO IV - Preencher'!F35</f>
        <v>03.817.043/0001-52</v>
      </c>
      <c r="E26" s="5" t="str">
        <f>'[1]TCE - ANEXO IV - Preencher'!G35</f>
        <v>PHARMAPLUS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92148</v>
      </c>
      <c r="I26" s="6">
        <f>IF('[1]TCE - ANEXO IV - Preencher'!K35="","",'[1]TCE - ANEXO IV - Preencher'!K35)</f>
        <v>46122</v>
      </c>
      <c r="J26" s="5" t="str">
        <f>'[1]TCE - ANEXO IV - Preencher'!L35</f>
        <v>26260403817043000152550010000921481291402373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3750</v>
      </c>
    </row>
    <row r="27" spans="1:12" s="8" customFormat="1" ht="19.5" customHeight="1" x14ac:dyDescent="0.25">
      <c r="A27" s="3">
        <f>IFERROR(VLOOKUP(B27,'[1]DADOS (OCULTAR)'!$Q$3:$S$136,3,0),"")</f>
        <v>10739225002161</v>
      </c>
      <c r="B27" s="4" t="str">
        <f>'[1]TCE - ANEXO IV - Preencher'!C36</f>
        <v>UPA OLINDA - CG 001/2022</v>
      </c>
      <c r="C27" s="4" t="str">
        <f>'[1]TCE - ANEXO IV - Preencher'!E36</f>
        <v>3.4 - Material Farmacológico</v>
      </c>
      <c r="D27" s="3">
        <f>'[1]TCE - ANEXO IV - Preencher'!F36</f>
        <v>12882932000194</v>
      </c>
      <c r="E27" s="5" t="str">
        <f>'[1]TCE - ANEXO IV - Preencher'!G36</f>
        <v>EXOMED COMERCIO ATACADISTA DE MEDICAMENTOS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198632</v>
      </c>
      <c r="I27" s="6">
        <f>IF('[1]TCE - ANEXO IV - Preencher'!K36="","",'[1]TCE - ANEXO IV - Preencher'!K36)</f>
        <v>46122</v>
      </c>
      <c r="J27" s="5" t="str">
        <f>'[1]TCE - ANEXO IV - Preencher'!L36</f>
        <v>26260412882932000194550010001986321805015640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3032</v>
      </c>
    </row>
    <row r="28" spans="1:12" s="8" customFormat="1" ht="19.5" customHeight="1" x14ac:dyDescent="0.25">
      <c r="A28" s="3">
        <f>IFERROR(VLOOKUP(B28,'[1]DADOS (OCULTAR)'!$Q$3:$S$136,3,0),"")</f>
        <v>10739225002161</v>
      </c>
      <c r="B28" s="4" t="str">
        <f>'[1]TCE - ANEXO IV - Preencher'!C37</f>
        <v>UPA OLINDA - CG 001/2022</v>
      </c>
      <c r="C28" s="4" t="str">
        <f>'[1]TCE - ANEXO IV - Preencher'!E37</f>
        <v>3.4 - Material Farmacológico</v>
      </c>
      <c r="D28" s="3">
        <f>'[1]TCE - ANEXO IV - Preencher'!F37</f>
        <v>10854165000184</v>
      </c>
      <c r="E28" s="5" t="str">
        <f>'[1]TCE - ANEXO IV - Preencher'!G37</f>
        <v>F &amp; F DISTR DE PRODUTOS FARMACÊUTICOS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359154</v>
      </c>
      <c r="I28" s="6">
        <f>IF('[1]TCE - ANEXO IV - Preencher'!K37="","",'[1]TCE - ANEXO IV - Preencher'!K37)</f>
        <v>46122</v>
      </c>
      <c r="J28" s="5" t="str">
        <f>'[1]TCE - ANEXO IV - Preencher'!L37</f>
        <v>26260410854165000184550010003591541115788637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15684.99</v>
      </c>
    </row>
    <row r="29" spans="1:12" s="8" customFormat="1" ht="19.5" customHeight="1" x14ac:dyDescent="0.25">
      <c r="A29" s="3">
        <f>IFERROR(VLOOKUP(B29,'[1]DADOS (OCULTAR)'!$Q$3:$S$136,3,0),"")</f>
        <v>10739225002161</v>
      </c>
      <c r="B29" s="4" t="str">
        <f>'[1]TCE - ANEXO IV - Preencher'!C38</f>
        <v>UPA OLINDA - CG 001/2022</v>
      </c>
      <c r="C29" s="4" t="str">
        <f>'[1]TCE - ANEXO IV - Preencher'!E38</f>
        <v>3.4 - Material Farmacológico</v>
      </c>
      <c r="D29" s="3" t="str">
        <f>'[1]TCE - ANEXO IV - Preencher'!F38</f>
        <v>10.779.833/0001-56</v>
      </c>
      <c r="E29" s="5" t="str">
        <f>'[1]TCE - ANEXO IV - Preencher'!G38</f>
        <v>MEDICAL MERCANTIL DE APARELHAHEM MEDICA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000670937</v>
      </c>
      <c r="I29" s="6">
        <f>IF('[1]TCE - ANEXO IV - Preencher'!K38="","",'[1]TCE - ANEXO IV - Preencher'!K38)</f>
        <v>46121</v>
      </c>
      <c r="J29" s="5" t="str">
        <f>'[1]TCE - ANEXO IV - Preencher'!L38</f>
        <v>26260410779833000156550010006709371672963002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393.59</v>
      </c>
    </row>
    <row r="30" spans="1:12" s="8" customFormat="1" ht="19.5" customHeight="1" x14ac:dyDescent="0.25">
      <c r="A30" s="3">
        <f>IFERROR(VLOOKUP(B30,'[1]DADOS (OCULTAR)'!$Q$3:$S$136,3,0),"")</f>
        <v>10739225002161</v>
      </c>
      <c r="B30" s="4" t="str">
        <f>'[1]TCE - ANEXO IV - Preencher'!C39</f>
        <v>UPA OLINDA - CG 001/2022</v>
      </c>
      <c r="C30" s="4" t="str">
        <f>'[1]TCE - ANEXO IV - Preencher'!E39</f>
        <v>3.4 - Material Farmacológico</v>
      </c>
      <c r="D30" s="3">
        <f>'[1]TCE - ANEXO IV - Preencher'!F39</f>
        <v>23680034000170</v>
      </c>
      <c r="E30" s="5" t="str">
        <f>'[1]TCE - ANEXO IV - Preencher'!G39</f>
        <v>D ARAUJO COMERCIO ATACADISTA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000025751</v>
      </c>
      <c r="I30" s="6">
        <f>IF('[1]TCE - ANEXO IV - Preencher'!K39="","",'[1]TCE - ANEXO IV - Preencher'!K39)</f>
        <v>46128</v>
      </c>
      <c r="J30" s="5" t="str">
        <f>'[1]TCE - ANEXO IV - Preencher'!L39</f>
        <v>26260423680034000170550010000257511195337981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3478.63</v>
      </c>
    </row>
    <row r="31" spans="1:12" s="8" customFormat="1" ht="19.5" customHeight="1" x14ac:dyDescent="0.25">
      <c r="A31" s="3">
        <f>IFERROR(VLOOKUP(B31,'[1]DADOS (OCULTAR)'!$Q$3:$S$136,3,0),"")</f>
        <v>10739225002161</v>
      </c>
      <c r="B31" s="4" t="str">
        <f>'[1]TCE - ANEXO IV - Preencher'!C40</f>
        <v>UPA OLINDA - CG 001/2022</v>
      </c>
      <c r="C31" s="4" t="str">
        <f>'[1]TCE - ANEXO IV - Preencher'!E40</f>
        <v>3.4 - Material Farmacológico</v>
      </c>
      <c r="D31" s="3" t="str">
        <f>'[1]TCE - ANEXO IV - Preencher'!F40</f>
        <v>44.611.020/0001-74</v>
      </c>
      <c r="E31" s="5" t="str">
        <f>'[1]TCE - ANEXO IV - Preencher'!G40</f>
        <v>VITAL SAUDE DISTRIBUIDORA LTDA</v>
      </c>
      <c r="F31" s="5" t="str">
        <f>'[1]TCE - ANEXO IV - Preencher'!H40</f>
        <v>B</v>
      </c>
      <c r="G31" s="5" t="str">
        <f>'[1]TCE - ANEXO IV - Preencher'!I40</f>
        <v>S</v>
      </c>
      <c r="H31" s="5">
        <f>'[1]TCE - ANEXO IV - Preencher'!J40</f>
        <v>757</v>
      </c>
      <c r="I31" s="6">
        <f>IF('[1]TCE - ANEXO IV - Preencher'!K40="","",'[1]TCE - ANEXO IV - Preencher'!K40)</f>
        <v>46122</v>
      </c>
      <c r="J31" s="5" t="str">
        <f>'[1]TCE - ANEXO IV - Preencher'!L40</f>
        <v>26260444611020000174550010000007571538565205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234</v>
      </c>
    </row>
    <row r="32" spans="1:12" s="8" customFormat="1" ht="19.5" customHeight="1" x14ac:dyDescent="0.25">
      <c r="A32" s="3">
        <f>IFERROR(VLOOKUP(B32,'[1]DADOS (OCULTAR)'!$Q$3:$S$136,3,0),"")</f>
        <v>10739225002161</v>
      </c>
      <c r="B32" s="4" t="str">
        <f>'[1]TCE - ANEXO IV - Preencher'!C41</f>
        <v>UPA OLINDA - CG 001/2022</v>
      </c>
      <c r="C32" s="4" t="str">
        <f>'[1]TCE - ANEXO IV - Preencher'!E41</f>
        <v>3.4 - Material Farmacológico</v>
      </c>
      <c r="D32" s="3" t="str">
        <f>'[1]TCE - ANEXO IV - Preencher'!F41</f>
        <v>03.817.043/0001-52</v>
      </c>
      <c r="E32" s="5" t="str">
        <f>'[1]TCE - ANEXO IV - Preencher'!G41</f>
        <v>PHARMAPLUS LTDA</v>
      </c>
      <c r="F32" s="5" t="str">
        <f>'[1]TCE - ANEXO IV - Preencher'!H41</f>
        <v>B</v>
      </c>
      <c r="G32" s="5" t="str">
        <f>'[1]TCE - ANEXO IV - Preencher'!I41</f>
        <v>S</v>
      </c>
      <c r="H32" s="5">
        <f>'[1]TCE - ANEXO IV - Preencher'!J41</f>
        <v>92149</v>
      </c>
      <c r="I32" s="6">
        <f>IF('[1]TCE - ANEXO IV - Preencher'!K41="","",'[1]TCE - ANEXO IV - Preencher'!K41)</f>
        <v>46122</v>
      </c>
      <c r="J32" s="5" t="str">
        <f>'[1]TCE - ANEXO IV - Preencher'!L41</f>
        <v>26260403817043000152550010000921491129125820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1099.19</v>
      </c>
    </row>
    <row r="33" spans="1:12" s="8" customFormat="1" ht="19.5" customHeight="1" x14ac:dyDescent="0.25">
      <c r="A33" s="3">
        <f>IFERROR(VLOOKUP(B33,'[1]DADOS (OCULTAR)'!$Q$3:$S$136,3,0),"")</f>
        <v>10739225002161</v>
      </c>
      <c r="B33" s="4" t="str">
        <f>'[1]TCE - ANEXO IV - Preencher'!C42</f>
        <v>UPA OLINDA - CG 001/2022</v>
      </c>
      <c r="C33" s="4" t="str">
        <f>'[1]TCE - ANEXO IV - Preencher'!E42</f>
        <v>3.4 - Material Farmacológico</v>
      </c>
      <c r="D33" s="3" t="str">
        <f>'[1]TCE - ANEXO IV - Preencher'!F42</f>
        <v>03.817.043/0001-52</v>
      </c>
      <c r="E33" s="5" t="str">
        <f>'[1]TCE - ANEXO IV - Preencher'!G42</f>
        <v>PHARMAPLUS LTDA</v>
      </c>
      <c r="F33" s="5" t="str">
        <f>'[1]TCE - ANEXO IV - Preencher'!H42</f>
        <v>B</v>
      </c>
      <c r="G33" s="5" t="str">
        <f>'[1]TCE - ANEXO IV - Preencher'!I42</f>
        <v>S</v>
      </c>
      <c r="H33" s="5">
        <f>'[1]TCE - ANEXO IV - Preencher'!J42</f>
        <v>92198</v>
      </c>
      <c r="I33" s="6">
        <f>IF('[1]TCE - ANEXO IV - Preencher'!K42="","",'[1]TCE - ANEXO IV - Preencher'!K42)</f>
        <v>46122</v>
      </c>
      <c r="J33" s="5" t="str">
        <f>'[1]TCE - ANEXO IV - Preencher'!L42</f>
        <v>26260403817043000152550010000921981107249335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19181.28</v>
      </c>
    </row>
    <row r="34" spans="1:12" s="8" customFormat="1" ht="19.5" customHeight="1" x14ac:dyDescent="0.25">
      <c r="A34" s="3">
        <f>IFERROR(VLOOKUP(B34,'[1]DADOS (OCULTAR)'!$Q$3:$S$136,3,0),"")</f>
        <v>10739225002161</v>
      </c>
      <c r="B34" s="4" t="str">
        <f>'[1]TCE - ANEXO IV - Preencher'!C43</f>
        <v>UPA OLINDA - CG 001/2022</v>
      </c>
      <c r="C34" s="4" t="str">
        <f>'[1]TCE - ANEXO IV - Preencher'!E43</f>
        <v>3.4 - Material Farmacológico</v>
      </c>
      <c r="D34" s="3">
        <f>'[1]TCE - ANEXO IV - Preencher'!F43</f>
        <v>12882932000194</v>
      </c>
      <c r="E34" s="5" t="str">
        <f>'[1]TCE - ANEXO IV - Preencher'!G43</f>
        <v>EXOMED COMERCIO ATACADISTA DE MEDICAMENTOS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198929</v>
      </c>
      <c r="I34" s="6">
        <f>IF('[1]TCE - ANEXO IV - Preencher'!K43="","",'[1]TCE - ANEXO IV - Preencher'!K43)</f>
        <v>46132</v>
      </c>
      <c r="J34" s="5" t="str">
        <f>'[1]TCE - ANEXO IV - Preencher'!L43</f>
        <v>26260412882932000194550010001989291124077426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1117.2</v>
      </c>
    </row>
    <row r="35" spans="1:12" s="8" customFormat="1" ht="19.5" customHeight="1" x14ac:dyDescent="0.25">
      <c r="A35" s="3">
        <f>IFERROR(VLOOKUP(B35,'[1]DADOS (OCULTAR)'!$Q$3:$S$136,3,0),"")</f>
        <v>10739225002161</v>
      </c>
      <c r="B35" s="4" t="str">
        <f>'[1]TCE - ANEXO IV - Preencher'!C44</f>
        <v>UPA OLINDA - CG 001/2022</v>
      </c>
      <c r="C35" s="4" t="str">
        <f>'[1]TCE - ANEXO IV - Preencher'!E44</f>
        <v>3.14 - Alimentação Preparada</v>
      </c>
      <c r="D35" s="3">
        <f>'[1]TCE - ANEXO IV - Preencher'!F44</f>
        <v>2975570000122</v>
      </c>
      <c r="E35" s="5" t="str">
        <f>'[1]TCE - ANEXO IV - Preencher'!G44</f>
        <v>DIET FOOD NUTRIÇÃO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000021270</v>
      </c>
      <c r="I35" s="6">
        <f>IF('[1]TCE - ANEXO IV - Preencher'!K44="","",'[1]TCE - ANEXO IV - Preencher'!K44)</f>
        <v>46122</v>
      </c>
      <c r="J35" s="5" t="str">
        <f>'[1]TCE - ANEXO IV - Preencher'!L44</f>
        <v>26260402975570000122550010000212701232960000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1249.2</v>
      </c>
    </row>
    <row r="36" spans="1:12" s="8" customFormat="1" ht="19.5" customHeight="1" x14ac:dyDescent="0.25">
      <c r="A36" s="3">
        <f>IFERROR(VLOOKUP(B36,'[1]DADOS (OCULTAR)'!$Q$3:$S$136,3,0),"")</f>
        <v>10739225002161</v>
      </c>
      <c r="B36" s="4" t="str">
        <f>'[1]TCE - ANEXO IV - Preencher'!C45</f>
        <v>UPA OLINDA - CG 001/2022</v>
      </c>
      <c r="C36" s="4" t="str">
        <f>'[1]TCE - ANEXO IV - Preencher'!E45</f>
        <v>3.2 - Gás e Outros Materiais Engarrafados</v>
      </c>
      <c r="D36" s="3" t="str">
        <f>'[1]TCE - ANEXO IV - Preencher'!F45</f>
        <v>24.380.578/0022-03</v>
      </c>
      <c r="E36" s="5" t="str">
        <f>'[1]TCE - ANEXO IV - Preencher'!G45</f>
        <v>WHITE MARTINS GASES INDUSTRIAIS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1444</v>
      </c>
      <c r="I36" s="6">
        <f>IF('[1]TCE - ANEXO IV - Preencher'!K45="","",'[1]TCE - ANEXO IV - Preencher'!K45)</f>
        <v>46115</v>
      </c>
      <c r="J36" s="5" t="str">
        <f>'[1]TCE - ANEXO IV - Preencher'!L45</f>
        <v>26260424380578002203556010000014441493088289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7568.82</v>
      </c>
    </row>
    <row r="37" spans="1:12" s="8" customFormat="1" ht="19.5" customHeight="1" x14ac:dyDescent="0.25">
      <c r="A37" s="3">
        <f>IFERROR(VLOOKUP(B37,'[1]DADOS (OCULTAR)'!$Q$3:$S$136,3,0),"")</f>
        <v>10739225002161</v>
      </c>
      <c r="B37" s="4" t="str">
        <f>'[1]TCE - ANEXO IV - Preencher'!C46</f>
        <v>UPA OLINDA - CG 001/2022</v>
      </c>
      <c r="C37" s="4" t="str">
        <f>'[1]TCE - ANEXO IV - Preencher'!E46</f>
        <v>3.2 - Gás e Outros Materiais Engarrafados</v>
      </c>
      <c r="D37" s="3" t="str">
        <f>'[1]TCE - ANEXO IV - Preencher'!F46</f>
        <v>24.380.578/0020-41</v>
      </c>
      <c r="E37" s="5" t="str">
        <f>'[1]TCE - ANEXO IV - Preencher'!G46</f>
        <v>WHITE MARTINS GASES INDUSTRIAIS DO NORDESTE LTDA</v>
      </c>
      <c r="F37" s="5" t="str">
        <f>'[1]TCE - ANEXO IV - Preencher'!H46</f>
        <v>B</v>
      </c>
      <c r="G37" s="5" t="str">
        <f>'[1]TCE - ANEXO IV - Preencher'!I46</f>
        <v>N</v>
      </c>
      <c r="H37" s="5" t="str">
        <f>'[1]TCE - ANEXO IV - Preencher'!J46</f>
        <v>15072</v>
      </c>
      <c r="I37" s="6">
        <f>IF('[1]TCE - ANEXO IV - Preencher'!K46="","",'[1]TCE - ANEXO IV - Preencher'!K46)</f>
        <v>46113</v>
      </c>
      <c r="J37" s="5" t="e">
        <f>'[1]TCE - ANEXO IV - Preencher'!#REF!</f>
        <v>#REF!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385.08</v>
      </c>
    </row>
    <row r="38" spans="1:12" s="8" customFormat="1" ht="19.5" customHeight="1" x14ac:dyDescent="0.25">
      <c r="A38" s="3">
        <f>IFERROR(VLOOKUP(B38,'[1]DADOS (OCULTAR)'!$Q$3:$S$136,3,0),"")</f>
        <v>10739225002161</v>
      </c>
      <c r="B38" s="4" t="str">
        <f>'[1]TCE - ANEXO IV - Preencher'!C47</f>
        <v>UPA OLINDA - CG 001/2022</v>
      </c>
      <c r="C38" s="4" t="str">
        <f>'[1]TCE - ANEXO IV - Preencher'!E47</f>
        <v>3.2 - Gás e Outros Materiais Engarrafados</v>
      </c>
      <c r="D38" s="3" t="str">
        <f>'[1]TCE - ANEXO IV - Preencher'!F47</f>
        <v>24.380.578/0020-41</v>
      </c>
      <c r="E38" s="5" t="str">
        <f>'[1]TCE - ANEXO IV - Preencher'!G47</f>
        <v>WHITE MARTINS GASES INDUSTRIAIS DO NORDESTE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15116</v>
      </c>
      <c r="I38" s="6">
        <f>IF('[1]TCE - ANEXO IV - Preencher'!K47="","",'[1]TCE - ANEXO IV - Preencher'!K47)</f>
        <v>46118</v>
      </c>
      <c r="J38" s="5" t="str">
        <f>'[1]TCE - ANEXO IV - Preencher'!L46</f>
        <v>26260424380578002041556040000150721492145783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288.81</v>
      </c>
    </row>
    <row r="39" spans="1:12" s="8" customFormat="1" ht="19.5" customHeight="1" x14ac:dyDescent="0.25">
      <c r="A39" s="3">
        <f>IFERROR(VLOOKUP(B39,'[1]DADOS (OCULTAR)'!$Q$3:$S$136,3,0),"")</f>
        <v>10739225002161</v>
      </c>
      <c r="B39" s="4" t="str">
        <f>'[1]TCE - ANEXO IV - Preencher'!C48</f>
        <v>UPA OLINDA - CG 001/2022</v>
      </c>
      <c r="C39" s="4" t="str">
        <f>'[1]TCE - ANEXO IV - Preencher'!E48</f>
        <v>3.2 - Gás e Outros Materiais Engarrafados</v>
      </c>
      <c r="D39" s="3" t="str">
        <f>'[1]TCE - ANEXO IV - Preencher'!F48</f>
        <v>24.380.578/0022-03</v>
      </c>
      <c r="E39" s="5" t="str">
        <f>'[1]TCE - ANEXO IV - Preencher'!G48</f>
        <v>WHITE MARTINS GASES INDUSTRIAIS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1130</v>
      </c>
      <c r="I39" s="6">
        <f>IF('[1]TCE - ANEXO IV - Preencher'!K48="","",'[1]TCE - ANEXO IV - Preencher'!K48)</f>
        <v>46126</v>
      </c>
      <c r="J39" s="5" t="str">
        <f>'[1]TCE - ANEXO IV - Preencher'!L48</f>
        <v>26260424380578002203556030000011301155273720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8775.08</v>
      </c>
    </row>
    <row r="40" spans="1:12" s="8" customFormat="1" ht="19.5" customHeight="1" x14ac:dyDescent="0.25">
      <c r="A40" s="3">
        <f>IFERROR(VLOOKUP(B40,'[1]DADOS (OCULTAR)'!$Q$3:$S$136,3,0),"")</f>
        <v>10739225002161</v>
      </c>
      <c r="B40" s="4" t="str">
        <f>'[1]TCE - ANEXO IV - Preencher'!C49</f>
        <v>UPA OLINDA - CG 001/2022</v>
      </c>
      <c r="C40" s="4" t="str">
        <f>'[1]TCE - ANEXO IV - Preencher'!E49</f>
        <v>3.2 - Gás e Outros Materiais Engarrafados</v>
      </c>
      <c r="D40" s="3" t="str">
        <f>'[1]TCE - ANEXO IV - Preencher'!F49</f>
        <v>24.380.578/0020-41</v>
      </c>
      <c r="E40" s="5" t="str">
        <f>'[1]TCE - ANEXO IV - Preencher'!G49</f>
        <v>WHITE MARTINS GASES INDUSTRIAIS DO NORDESTE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15142</v>
      </c>
      <c r="I40" s="6">
        <f>IF('[1]TCE - ANEXO IV - Preencher'!K49="","",'[1]TCE - ANEXO IV - Preencher'!K49)</f>
        <v>46120</v>
      </c>
      <c r="J40" s="5" t="str">
        <f>'[1]TCE - ANEXO IV - Preencher'!L49</f>
        <v>26260424380578002041556040000151421553012849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192.55</v>
      </c>
    </row>
    <row r="41" spans="1:12" s="8" customFormat="1" ht="19.5" customHeight="1" x14ac:dyDescent="0.25">
      <c r="A41" s="3">
        <f>IFERROR(VLOOKUP(B41,'[1]DADOS (OCULTAR)'!$Q$3:$S$136,3,0),"")</f>
        <v>10739225002161</v>
      </c>
      <c r="B41" s="4" t="str">
        <f>'[1]TCE - ANEXO IV - Preencher'!C50</f>
        <v>UPA OLINDA - CG 001/2022</v>
      </c>
      <c r="C41" s="4" t="str">
        <f>'[1]TCE - ANEXO IV - Preencher'!E50</f>
        <v>3.2 - Gás e Outros Materiais Engarrafados</v>
      </c>
      <c r="D41" s="3" t="str">
        <f>'[1]TCE - ANEXO IV - Preencher'!F50</f>
        <v>24.380.578/0020-41</v>
      </c>
      <c r="E41" s="5" t="str">
        <f>'[1]TCE - ANEXO IV - Preencher'!G50</f>
        <v>WHITE MARTINS GASES INDUSTRIAIS DO NORDESTE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15175</v>
      </c>
      <c r="I41" s="6">
        <f>IF('[1]TCE - ANEXO IV - Preencher'!K50="","",'[1]TCE - ANEXO IV - Preencher'!K50)</f>
        <v>46122</v>
      </c>
      <c r="J41" s="5" t="str">
        <f>'[1]TCE - ANEXO IV - Preencher'!L50</f>
        <v>26260424380578002041556040000151751638075595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192.55</v>
      </c>
    </row>
    <row r="42" spans="1:12" s="8" customFormat="1" ht="19.5" customHeight="1" x14ac:dyDescent="0.25">
      <c r="A42" s="3">
        <f>IFERROR(VLOOKUP(B42,'[1]DADOS (OCULTAR)'!$Q$3:$S$136,3,0),"")</f>
        <v>10739225002161</v>
      </c>
      <c r="B42" s="4" t="str">
        <f>'[1]TCE - ANEXO IV - Preencher'!C51</f>
        <v>UPA OLINDA - CG 001/2022</v>
      </c>
      <c r="C42" s="4" t="str">
        <f>'[1]TCE - ANEXO IV - Preencher'!E51</f>
        <v>3.2 - Gás e Outros Materiais Engarrafados</v>
      </c>
      <c r="D42" s="3" t="str">
        <f>'[1]TCE - ANEXO IV - Preencher'!F51</f>
        <v>24.380.578/0020-41</v>
      </c>
      <c r="E42" s="5" t="e">
        <f>'[1]TCE - ANEXO IV - Preencher'!#REF!</f>
        <v>#REF!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15192</v>
      </c>
      <c r="I42" s="6">
        <f>IF('[1]TCE - ANEXO IV - Preencher'!K51="","",'[1]TCE - ANEXO IV - Preencher'!K51)</f>
        <v>46125</v>
      </c>
      <c r="J42" s="5" t="str">
        <f>'[1]TCE - ANEXO IV - Preencher'!L51</f>
        <v>26260424380578002041556040000151921728674880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288.81</v>
      </c>
    </row>
    <row r="43" spans="1:12" s="8" customFormat="1" ht="19.5" customHeight="1" x14ac:dyDescent="0.25">
      <c r="A43" s="3">
        <f>IFERROR(VLOOKUP(B43,'[1]DADOS (OCULTAR)'!$Q$3:$S$136,3,0),"")</f>
        <v>10739225002161</v>
      </c>
      <c r="B43" s="4" t="str">
        <f>'[1]TCE - ANEXO IV - Preencher'!C52</f>
        <v>UPA OLINDA - CG 001/2022</v>
      </c>
      <c r="C43" s="4" t="str">
        <f>'[1]TCE - ANEXO IV - Preencher'!E52</f>
        <v>3.2 - Gás e Outros Materiais Engarrafados</v>
      </c>
      <c r="D43" s="3" t="str">
        <f>'[1]TCE - ANEXO IV - Preencher'!F52</f>
        <v>24.380.578/0020-41</v>
      </c>
      <c r="E43" s="5" t="str">
        <f>'[1]TCE - ANEXO IV - Preencher'!G51</f>
        <v>WHITE MARTINS GASES INDUSTRIAIS DO NORDESTE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15209</v>
      </c>
      <c r="I43" s="6">
        <f>IF('[1]TCE - ANEXO IV - Preencher'!K52="","",'[1]TCE - ANEXO IV - Preencher'!K52)</f>
        <v>46126</v>
      </c>
      <c r="J43" s="5" t="str">
        <f>'[1]TCE - ANEXO IV - Preencher'!L52</f>
        <v>26260424380578002041556040000158209141403954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288.81</v>
      </c>
    </row>
    <row r="44" spans="1:12" s="8" customFormat="1" ht="19.5" customHeight="1" x14ac:dyDescent="0.25">
      <c r="A44" s="3">
        <f>IFERROR(VLOOKUP(B44,'[1]DADOS (OCULTAR)'!$Q$3:$S$136,3,0),"")</f>
        <v>10739225002161</v>
      </c>
      <c r="B44" s="4" t="str">
        <f>'[1]TCE - ANEXO IV - Preencher'!C53</f>
        <v>UPA OLINDA - CG 001/2022</v>
      </c>
      <c r="C44" s="4" t="str">
        <f>'[1]TCE - ANEXO IV - Preencher'!E53</f>
        <v>3.2 - Gás e Outros Materiais Engarrafados</v>
      </c>
      <c r="D44" s="3" t="str">
        <f>'[1]TCE - ANEXO IV - Preencher'!F53</f>
        <v>24.380.578/0022-03</v>
      </c>
      <c r="E44" s="5" t="str">
        <f>'[1]TCE - ANEXO IV - Preencher'!G53</f>
        <v>WHITE MARTINS GASES INDUSTRIAIS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1138</v>
      </c>
      <c r="I44" s="6">
        <f>IF('[1]TCE - ANEXO IV - Preencher'!K53="","",'[1]TCE - ANEXO IV - Preencher'!K53)</f>
        <v>46139</v>
      </c>
      <c r="J44" s="5" t="str">
        <f>'[1]TCE - ANEXO IV - Preencher'!L53</f>
        <v>26260424380578002203556250000011381223483323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8553.68</v>
      </c>
    </row>
    <row r="45" spans="1:12" s="8" customFormat="1" ht="19.5" customHeight="1" x14ac:dyDescent="0.25">
      <c r="A45" s="3">
        <f>IFERROR(VLOOKUP(B45,'[1]DADOS (OCULTAR)'!$Q$3:$S$136,3,0),"")</f>
        <v>10739225002161</v>
      </c>
      <c r="B45" s="4" t="str">
        <f>'[1]TCE - ANEXO IV - Preencher'!C54</f>
        <v>UPA OLINDA - CG 001/2022</v>
      </c>
      <c r="C45" s="4" t="str">
        <f>'[1]TCE - ANEXO IV - Preencher'!E54</f>
        <v>3.2 - Gás e Outros Materiais Engarrafados</v>
      </c>
      <c r="D45" s="3" t="str">
        <f>'[1]TCE - ANEXO IV - Preencher'!F54</f>
        <v>24.380.578/0020-41</v>
      </c>
      <c r="E45" s="5" t="str">
        <f>'[1]TCE - ANEXO IV - Preencher'!G54</f>
        <v>WHITE MARTINS GASES INDUSTRIAIS DO NORDESTE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15288</v>
      </c>
      <c r="I45" s="6">
        <f>IF('[1]TCE - ANEXO IV - Preencher'!K54="","",'[1]TCE - ANEXO IV - Preencher'!K54)</f>
        <v>46135</v>
      </c>
      <c r="J45" s="5" t="str">
        <f>'[1]TCE - ANEXO IV - Preencher'!L54</f>
        <v>26260424380578002041556040000152881394235525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96.26</v>
      </c>
    </row>
    <row r="46" spans="1:12" s="8" customFormat="1" ht="19.5" customHeight="1" x14ac:dyDescent="0.25">
      <c r="A46" s="3">
        <f>IFERROR(VLOOKUP(B46,'[1]DADOS (OCULTAR)'!$Q$3:$S$136,3,0),"")</f>
        <v>10739225002161</v>
      </c>
      <c r="B46" s="4" t="str">
        <f>'[1]TCE - ANEXO IV - Preencher'!C55</f>
        <v>UPA OLINDA - CG 001/2022</v>
      </c>
      <c r="C46" s="4" t="str">
        <f>'[1]TCE - ANEXO IV - Preencher'!E55</f>
        <v>3.5 - Material Odontológico</v>
      </c>
      <c r="D46" s="3">
        <f>'[1]TCE - ANEXO IV - Preencher'!F55</f>
        <v>27650356000127</v>
      </c>
      <c r="E46" s="5" t="str">
        <f>'[1]TCE - ANEXO IV - Preencher'!G55</f>
        <v>SO MEDICA MATERIAIS MEDICOS ODONTOLOGICOS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000012994</v>
      </c>
      <c r="I46" s="6">
        <f>IF('[1]TCE - ANEXO IV - Preencher'!K55="","",'[1]TCE - ANEXO IV - Preencher'!K55)</f>
        <v>46122</v>
      </c>
      <c r="J46" s="5" t="str">
        <f>'[1]TCE - ANEXO IV - Preencher'!L55</f>
        <v>26260427650356000127550010000129941000723721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3035.04</v>
      </c>
    </row>
    <row r="47" spans="1:12" s="8" customFormat="1" ht="19.5" customHeight="1" x14ac:dyDescent="0.25">
      <c r="A47" s="3">
        <f>IFERROR(VLOOKUP(B47,'[1]DADOS (OCULTAR)'!$Q$3:$S$136,3,0),"")</f>
        <v>10739225002161</v>
      </c>
      <c r="B47" s="4" t="str">
        <f>'[1]TCE - ANEXO IV - Preencher'!C56</f>
        <v>UPA OLINDA - CG 001/2022</v>
      </c>
      <c r="C47" s="4" t="str">
        <f>'[1]TCE - ANEXO IV - Preencher'!E56</f>
        <v>3.5 - Material Odontológico</v>
      </c>
      <c r="D47" s="3">
        <f>'[1]TCE - ANEXO IV - Preencher'!F56</f>
        <v>63063868000150</v>
      </c>
      <c r="E47" s="5" t="str">
        <f>'[1]TCE - ANEXO IV - Preencher'!G56</f>
        <v>MEDBRASIL ATACADISTA HOSPITALAR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000000012</v>
      </c>
      <c r="I47" s="6">
        <f>IF('[1]TCE - ANEXO IV - Preencher'!K56="","",'[1]TCE - ANEXO IV - Preencher'!K56)</f>
        <v>46127</v>
      </c>
      <c r="J47" s="5" t="str">
        <f>'[1]TCE - ANEXO IV - Preencher'!L56</f>
        <v>26260463063868000150550010000000121391337179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332.4</v>
      </c>
    </row>
    <row r="48" spans="1:12" s="8" customFormat="1" ht="19.5" customHeight="1" x14ac:dyDescent="0.25">
      <c r="A48" s="3">
        <f>IFERROR(VLOOKUP(B48,'[1]DADOS (OCULTAR)'!$Q$3:$S$136,3,0),"")</f>
        <v>10739225002161</v>
      </c>
      <c r="B48" s="4" t="str">
        <f>'[1]TCE - ANEXO IV - Preencher'!C57</f>
        <v>UPA OLINDA - CG 001/2022</v>
      </c>
      <c r="C48" s="4" t="str">
        <f>'[1]TCE - ANEXO IV - Preencher'!E57</f>
        <v>3.5 - Material Odontológico</v>
      </c>
      <c r="D48" s="3" t="str">
        <f>'[1]TCE - ANEXO IV - Preencher'!F57</f>
        <v>03.817.043/0001-52</v>
      </c>
      <c r="E48" s="5" t="str">
        <f>'[1]TCE - ANEXO IV - Preencher'!G57</f>
        <v>PHARMAPLUS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92114</v>
      </c>
      <c r="I48" s="6">
        <f>IF('[1]TCE - ANEXO IV - Preencher'!K57="","",'[1]TCE - ANEXO IV - Preencher'!K57)</f>
        <v>46121</v>
      </c>
      <c r="J48" s="5" t="str">
        <f>'[1]TCE - ANEXO IV - Preencher'!L57</f>
        <v>26260403817043000152550010000921141221431422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491.7</v>
      </c>
    </row>
    <row r="49" spans="1:12" s="8" customFormat="1" ht="19.5" customHeight="1" x14ac:dyDescent="0.25">
      <c r="A49" s="3">
        <f>IFERROR(VLOOKUP(B49,'[1]DADOS (OCULTAR)'!$Q$3:$S$136,3,0),"")</f>
        <v>10739225002161</v>
      </c>
      <c r="B49" s="4" t="str">
        <f>'[1]TCE - ANEXO IV - Preencher'!C58</f>
        <v>UPA OLINDA - CG 001/2022</v>
      </c>
      <c r="C49" s="4" t="str">
        <f>'[1]TCE - ANEXO IV - Preencher'!E58</f>
        <v>3.5 - Material Odontológico</v>
      </c>
      <c r="D49" s="3" t="str">
        <f>'[1]TCE - ANEXO IV - Preencher'!F58</f>
        <v>53.369.089/0001-24</v>
      </c>
      <c r="E49" s="5" t="str">
        <f>'[1]TCE - ANEXO IV - Preencher'!G58</f>
        <v>ZAX VAREJO E ATACADO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0000001976</v>
      </c>
      <c r="I49" s="6">
        <f>IF('[1]TCE - ANEXO IV - Preencher'!K58="","",'[1]TCE - ANEXO IV - Preencher'!K58)</f>
        <v>46140</v>
      </c>
      <c r="J49" s="5" t="str">
        <f>'[1]TCE - ANEXO IV - Preencher'!L58</f>
        <v>26260453369089000124550010000019761499608841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890.6</v>
      </c>
    </row>
    <row r="50" spans="1:12" s="8" customFormat="1" ht="19.5" customHeight="1" x14ac:dyDescent="0.25">
      <c r="A50" s="3">
        <f>IFERROR(VLOOKUP(B50,'[1]DADOS (OCULTAR)'!$Q$3:$S$136,3,0),"")</f>
        <v>10739225002161</v>
      </c>
      <c r="B50" s="4" t="str">
        <f>'[1]TCE - ANEXO IV - Preencher'!C59</f>
        <v>UPA OLINDA - CG 001/2022</v>
      </c>
      <c r="C50" s="4" t="str">
        <f>'[1]TCE - ANEXO IV - Preencher'!E59</f>
        <v>3.7 - Material de Limpeza e Produtos de Hgienização</v>
      </c>
      <c r="D50" s="3">
        <f>'[1]TCE - ANEXO IV - Preencher'!F59</f>
        <v>11840014000130</v>
      </c>
      <c r="E50" s="5" t="str">
        <f>'[1]TCE - ANEXO IV - Preencher'!G59</f>
        <v>MACROPAC PROTEÇÃO E EMBALAGEM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571642</v>
      </c>
      <c r="I50" s="6">
        <f>IF('[1]TCE - ANEXO IV - Preencher'!K59="","",'[1]TCE - ANEXO IV - Preencher'!K59)</f>
        <v>46128</v>
      </c>
      <c r="J50" s="5" t="str">
        <f>'[1]TCE - ANEXO IV - Preencher'!L59</f>
        <v>26260411840014000130550010005716421110034015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511.25</v>
      </c>
    </row>
    <row r="51" spans="1:12" s="8" customFormat="1" ht="19.5" customHeight="1" x14ac:dyDescent="0.25">
      <c r="A51" s="3">
        <f>IFERROR(VLOOKUP(B51,'[1]DADOS (OCULTAR)'!$Q$3:$S$136,3,0),"")</f>
        <v>10739225002161</v>
      </c>
      <c r="B51" s="4" t="str">
        <f>'[1]TCE - ANEXO IV - Preencher'!C60</f>
        <v>UPA OLINDA - CG 001/2022</v>
      </c>
      <c r="C51" s="4" t="str">
        <f>'[1]TCE - ANEXO IV - Preencher'!E60</f>
        <v>3.7 - Material de Limpeza e Produtos de Hgienização</v>
      </c>
      <c r="D51" s="3">
        <f>'[1]TCE - ANEXO IV - Preencher'!F60</f>
        <v>64299077000197</v>
      </c>
      <c r="E51" s="5" t="str">
        <f>'[1]TCE - ANEXO IV - Preencher'!G60</f>
        <v>W DOS SANTOS TELLES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000860</v>
      </c>
      <c r="I51" s="6">
        <f>IF('[1]TCE - ANEXO IV - Preencher'!K60="","",'[1]TCE - ANEXO IV - Preencher'!K60)</f>
        <v>46142</v>
      </c>
      <c r="J51" s="5" t="str">
        <f>'[1]TCE - ANEXO IV - Preencher'!L60</f>
        <v>26260464299077000197550010000008601889482662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624</v>
      </c>
    </row>
    <row r="52" spans="1:12" s="8" customFormat="1" ht="19.5" customHeight="1" x14ac:dyDescent="0.25">
      <c r="A52" s="3">
        <f>IFERROR(VLOOKUP(B52,'[1]DADOS (OCULTAR)'!$Q$3:$S$136,3,0),"")</f>
        <v>10739225002161</v>
      </c>
      <c r="B52" s="4" t="str">
        <f>'[1]TCE - ANEXO IV - Preencher'!C61</f>
        <v>UPA OLINDA - CG 001/2022</v>
      </c>
      <c r="C52" s="4" t="str">
        <f>'[1]TCE - ANEXO IV - Preencher'!E61</f>
        <v>3.7 - Material de Limpeza e Produtos de Hgienização</v>
      </c>
      <c r="D52" s="3" t="str">
        <f>'[1]TCE - ANEXO IV - Preencher'!F61</f>
        <v>53.369.089/0001-24</v>
      </c>
      <c r="E52" s="5" t="str">
        <f>'[1]TCE - ANEXO IV - Preencher'!G61</f>
        <v>ZAX VAREJO E ATACADO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000001918</v>
      </c>
      <c r="I52" s="6">
        <f>IF('[1]TCE - ANEXO IV - Preencher'!K61="","",'[1]TCE - ANEXO IV - Preencher'!K61)</f>
        <v>46128</v>
      </c>
      <c r="J52" s="5" t="str">
        <f>'[1]TCE - ANEXO IV - Preencher'!L61</f>
        <v>26260453369089000124550010000019181133190858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383.2</v>
      </c>
    </row>
    <row r="53" spans="1:12" s="8" customFormat="1" ht="19.5" customHeight="1" x14ac:dyDescent="0.25">
      <c r="A53" s="3">
        <f>IFERROR(VLOOKUP(B53,'[1]DADOS (OCULTAR)'!$Q$3:$S$136,3,0),"")</f>
        <v>10739225002161</v>
      </c>
      <c r="B53" s="4" t="str">
        <f>'[1]TCE - ANEXO IV - Preencher'!C62</f>
        <v>UPA OLINDA - CG 001/2022</v>
      </c>
      <c r="C53" s="4" t="str">
        <f>'[1]TCE - ANEXO IV - Preencher'!E62</f>
        <v>3.7 - Material de Limpeza e Produtos de Hgienização</v>
      </c>
      <c r="D53" s="3">
        <f>'[1]TCE - ANEXO IV - Preencher'!F62</f>
        <v>55228785000146</v>
      </c>
      <c r="E53" s="5" t="str">
        <f>'[1]TCE - ANEXO IV - Preencher'!G62</f>
        <v>OFFICE &amp; CLEAN PRODUTOS DE LIMPEZA E ESCRITÓRIO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47961</v>
      </c>
      <c r="I53" s="6">
        <f>IF('[1]TCE - ANEXO IV - Preencher'!K62="","",'[1]TCE - ANEXO IV - Preencher'!K62)</f>
        <v>46114</v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1324.5</v>
      </c>
    </row>
    <row r="54" spans="1:12" s="8" customFormat="1" ht="19.5" customHeight="1" x14ac:dyDescent="0.25">
      <c r="A54" s="3">
        <f>IFERROR(VLOOKUP(B54,'[1]DADOS (OCULTAR)'!$Q$3:$S$136,3,0),"")</f>
        <v>10739225002161</v>
      </c>
      <c r="B54" s="4" t="str">
        <f>'[1]TCE - ANEXO IV - Preencher'!C63</f>
        <v>UPA OLINDA - CG 001/2022</v>
      </c>
      <c r="C54" s="4" t="str">
        <f>'[1]TCE - ANEXO IV - Preencher'!E63</f>
        <v>3.7 - Material de Limpeza e Produtos de Hgienização</v>
      </c>
      <c r="D54" s="3">
        <f>'[1]TCE - ANEXO IV - Preencher'!F63</f>
        <v>55228785000146</v>
      </c>
      <c r="E54" s="5" t="str">
        <f>'[1]TCE - ANEXO IV - Preencher'!G63</f>
        <v>OFFICE &amp; CLEAN PRODUTOS DE LIMPEZA E ESCRITÓRIO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47961</v>
      </c>
      <c r="I54" s="6">
        <f>IF('[1]TCE - ANEXO IV - Preencher'!K63="","",'[1]TCE - ANEXO IV - Preencher'!K63)</f>
        <v>46114</v>
      </c>
      <c r="J54" s="5" t="str">
        <f>'[1]TCE - ANEXO IV - Preencher'!L63</f>
        <v>26260455228755000146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1106.77</v>
      </c>
    </row>
    <row r="55" spans="1:12" s="8" customFormat="1" ht="19.5" customHeight="1" x14ac:dyDescent="0.25">
      <c r="A55" s="3">
        <f>IFERROR(VLOOKUP(B55,'[1]DADOS (OCULTAR)'!$Q$3:$S$136,3,0),"")</f>
        <v>10739225002161</v>
      </c>
      <c r="B55" s="4" t="str">
        <f>'[1]TCE - ANEXO IV - Preencher'!C64</f>
        <v>UPA OLINDA - CG 001/2022</v>
      </c>
      <c r="C55" s="4" t="str">
        <f>'[1]TCE - ANEXO IV - Preencher'!E64</f>
        <v>3.7 - Material de Limpeza e Produtos de Hgienização</v>
      </c>
      <c r="D55" s="3" t="str">
        <f>'[1]TCE - ANEXO IV - Preencher'!F64</f>
        <v>54.240.161/0001-81</v>
      </c>
      <c r="E55" s="5" t="str">
        <f>'[1]TCE - ANEXO IV - Preencher'!G64</f>
        <v>C&amp;J DISTRIBUIDORA DE PRODUTOS DE HIG. E LIMPEZA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000001123</v>
      </c>
      <c r="I55" s="6">
        <f>IF('[1]TCE - ANEXO IV - Preencher'!K64="","",'[1]TCE - ANEXO IV - Preencher'!K64)</f>
        <v>46142</v>
      </c>
      <c r="J55" s="5" t="str">
        <f>'[1]TCE - ANEXO IV - Preencher'!L64</f>
        <v>26260454240161000181550010000011231155001126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960.09</v>
      </c>
    </row>
    <row r="56" spans="1:12" s="8" customFormat="1" ht="19.5" customHeight="1" x14ac:dyDescent="0.25">
      <c r="A56" s="3">
        <f>IFERROR(VLOOKUP(B56,'[1]DADOS (OCULTAR)'!$Q$3:$S$136,3,0),"")</f>
        <v>10739225002161</v>
      </c>
      <c r="B56" s="4" t="str">
        <f>'[1]TCE - ANEXO IV - Preencher'!C65</f>
        <v>UPA OLINDA - CG 001/2022</v>
      </c>
      <c r="C56" s="4" t="str">
        <f>'[1]TCE - ANEXO IV - Preencher'!E65</f>
        <v>3.14 - Alimentação Preparada</v>
      </c>
      <c r="D56" s="3">
        <f>'[1]TCE - ANEXO IV - Preencher'!F65</f>
        <v>11840014000130</v>
      </c>
      <c r="E56" s="5" t="str">
        <f>'[1]TCE - ANEXO IV - Preencher'!G65</f>
        <v>MACROPAC PROTEÇÃO E EMBALAGEM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571642</v>
      </c>
      <c r="I56" s="6">
        <f>IF('[1]TCE - ANEXO IV - Preencher'!K65="","",'[1]TCE - ANEXO IV - Preencher'!K65)</f>
        <v>46128</v>
      </c>
      <c r="J56" s="5" t="str">
        <f>'[1]TCE - ANEXO IV - Preencher'!L65</f>
        <v>26260411840014000130550010005716421110034015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248.8</v>
      </c>
    </row>
    <row r="57" spans="1:12" s="8" customFormat="1" ht="19.5" customHeight="1" x14ac:dyDescent="0.25">
      <c r="A57" s="3">
        <f>IFERROR(VLOOKUP(B57,'[1]DADOS (OCULTAR)'!$Q$3:$S$136,3,0),"")</f>
        <v>10739225002161</v>
      </c>
      <c r="B57" s="4" t="str">
        <f>'[1]TCE - ANEXO IV - Preencher'!C66</f>
        <v>UPA OLINDA - CG 001/2022</v>
      </c>
      <c r="C57" s="4" t="str">
        <f>'[1]TCE - ANEXO IV - Preencher'!E66</f>
        <v>3.14 - Alimentação Preparada</v>
      </c>
      <c r="D57" s="3">
        <f>'[1]TCE - ANEXO IV - Preencher'!F66</f>
        <v>1687725000162</v>
      </c>
      <c r="E57" s="5" t="str">
        <f>'[1]TCE - ANEXO IV - Preencher'!G66</f>
        <v>CENTRO ESPECIALIZADO EM NUTRIÇÃO ENTERAL E PARENTERAL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000066607</v>
      </c>
      <c r="I57" s="6">
        <f>IF('[1]TCE - ANEXO IV - Preencher'!K66="","",'[1]TCE - ANEXO IV - Preencher'!K66)</f>
        <v>46125</v>
      </c>
      <c r="J57" s="5" t="str">
        <f>'[1]TCE - ANEXO IV - Preencher'!L66</f>
        <v>26260401687725000162550010000666071603284992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1023.8</v>
      </c>
    </row>
    <row r="58" spans="1:12" s="8" customFormat="1" ht="19.5" customHeight="1" x14ac:dyDescent="0.25">
      <c r="A58" s="3">
        <f>IFERROR(VLOOKUP(B58,'[1]DADOS (OCULTAR)'!$Q$3:$S$136,3,0),"")</f>
        <v>10739225002161</v>
      </c>
      <c r="B58" s="4" t="str">
        <f>'[1]TCE - ANEXO IV - Preencher'!C67</f>
        <v>UPA OLINDA - CG 001/2022</v>
      </c>
      <c r="C58" s="4" t="str">
        <f>'[1]TCE - ANEXO IV - Preencher'!E67</f>
        <v>3.14 - Alimentação Preparada</v>
      </c>
      <c r="D58" s="3">
        <f>'[1]TCE - ANEXO IV - Preencher'!F67</f>
        <v>2975570000122</v>
      </c>
      <c r="E58" s="5" t="str">
        <f>'[1]TCE - ANEXO IV - Preencher'!G67</f>
        <v>DIET FOOD NUTRIÇÃO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000021271</v>
      </c>
      <c r="I58" s="6">
        <f>IF('[1]TCE - ANEXO IV - Preencher'!K67="","",'[1]TCE - ANEXO IV - Preencher'!K67)</f>
        <v>46122</v>
      </c>
      <c r="J58" s="5" t="str">
        <f>'[1]TCE - ANEXO IV - Preencher'!L67</f>
        <v>26260402975570000122550010000212711232970003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771</v>
      </c>
    </row>
    <row r="59" spans="1:12" s="8" customFormat="1" ht="19.5" customHeight="1" x14ac:dyDescent="0.25">
      <c r="A59" s="3">
        <f>IFERROR(VLOOKUP(B59,'[1]DADOS (OCULTAR)'!$Q$3:$S$136,3,0),"")</f>
        <v>10739225002161</v>
      </c>
      <c r="B59" s="4" t="str">
        <f>'[1]TCE - ANEXO IV - Preencher'!C68</f>
        <v>UPA OLINDA - CG 001/2022</v>
      </c>
      <c r="C59" s="4" t="str">
        <f>'[1]TCE - ANEXO IV - Preencher'!E68</f>
        <v>3.14 - Alimentação Preparada</v>
      </c>
      <c r="D59" s="3" t="str">
        <f>'[1]TCE - ANEXO IV - Preencher'!F68</f>
        <v>62.627.442/0001-10</v>
      </c>
      <c r="E59" s="5" t="str">
        <f>'[1]TCE - ANEXO IV - Preencher'!G68</f>
        <v>LUIZ GERALDO DE MELO JUNIOR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12</v>
      </c>
      <c r="I59" s="6">
        <f>IF('[1]TCE - ANEXO IV - Preencher'!K68="","",'[1]TCE - ANEXO IV - Preencher'!K68)</f>
        <v>46142</v>
      </c>
      <c r="J59" s="5" t="str">
        <f>'[1]TCE - ANEXO IV - Preencher'!L68</f>
        <v>26260462627442000110550010000000121000060237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1026</v>
      </c>
    </row>
    <row r="60" spans="1:12" s="8" customFormat="1" ht="19.5" customHeight="1" x14ac:dyDescent="0.25">
      <c r="A60" s="3">
        <f>IFERROR(VLOOKUP(B60,'[1]DADOS (OCULTAR)'!$Q$3:$S$136,3,0),"")</f>
        <v>10739225002161</v>
      </c>
      <c r="B60" s="4" t="str">
        <f>'[1]TCE - ANEXO IV - Preencher'!C69</f>
        <v>UPA OLINDA - CG 001/2022</v>
      </c>
      <c r="C60" s="4" t="str">
        <f>'[1]TCE - ANEXO IV - Preencher'!E69</f>
        <v>3.14 - Alimentação Preparada</v>
      </c>
      <c r="D60" s="3" t="str">
        <f>'[1]TCE - ANEXO IV - Preencher'!F69</f>
        <v>38.446.162/0001-20</v>
      </c>
      <c r="E60" s="5" t="str">
        <f>'[1]TCE - ANEXO IV - Preencher'!G69</f>
        <v>R. S. SOLUCOES EM REFEICOES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879</v>
      </c>
      <c r="I60" s="6">
        <f>IF('[1]TCE - ANEXO IV - Preencher'!K69="","",'[1]TCE - ANEXO IV - Preencher'!K69)</f>
        <v>46142</v>
      </c>
      <c r="J60" s="5" t="str">
        <f>'[1]TCE - ANEXO IV - Preencher'!L69</f>
        <v>26260438446162000120550010000008791000009146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14229.6</v>
      </c>
    </row>
    <row r="61" spans="1:12" s="8" customFormat="1" ht="19.5" customHeight="1" x14ac:dyDescent="0.25">
      <c r="A61" s="3">
        <f>IFERROR(VLOOKUP(B61,'[1]DADOS (OCULTAR)'!$Q$3:$S$136,3,0),"")</f>
        <v>10739225002161</v>
      </c>
      <c r="B61" s="4" t="str">
        <f>'[1]TCE - ANEXO IV - Preencher'!C70</f>
        <v>UPA OLINDA - CG 001/2022</v>
      </c>
      <c r="C61" s="4" t="str">
        <f>'[1]TCE - ANEXO IV - Preencher'!E70</f>
        <v>3.6 - Material de Expediente</v>
      </c>
      <c r="D61" s="3" t="str">
        <f>'[1]TCE - ANEXO IV - Preencher'!F70</f>
        <v>24.425.720/0001-67</v>
      </c>
      <c r="E61" s="5" t="str">
        <f>'[1]TCE - ANEXO IV - Preencher'!G70</f>
        <v>ORIGINAL SUP. E EQUIPAMENTOS LTDA</v>
      </c>
      <c r="F61" s="5" t="str">
        <f>'[1]TCE - ANEXO IV - Preencher'!H70</f>
        <v>B</v>
      </c>
      <c r="G61" s="5" t="str">
        <f>'[1]TCE - ANEXO IV - Preencher'!I70</f>
        <v>S</v>
      </c>
      <c r="H61" s="5">
        <f>'[1]TCE - ANEXO IV - Preencher'!J70</f>
        <v>10472</v>
      </c>
      <c r="I61" s="6">
        <f>IF('[1]TCE - ANEXO IV - Preencher'!K70="","",'[1]TCE - ANEXO IV - Preencher'!K70)</f>
        <v>46118</v>
      </c>
      <c r="J61" s="5" t="str">
        <f>'[1]TCE - ANEXO IV - Preencher'!L70</f>
        <v>26260424425720000167550010000104721640147206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1760</v>
      </c>
    </row>
    <row r="62" spans="1:12" s="8" customFormat="1" ht="19.5" customHeight="1" x14ac:dyDescent="0.25">
      <c r="A62" s="3">
        <f>IFERROR(VLOOKUP(B62,'[1]DADOS (OCULTAR)'!$Q$3:$S$136,3,0),"")</f>
        <v>10739225002161</v>
      </c>
      <c r="B62" s="4" t="str">
        <f>'[1]TCE - ANEXO IV - Preencher'!C71</f>
        <v>UPA OLINDA - CG 001/2022</v>
      </c>
      <c r="C62" s="4" t="str">
        <f>'[1]TCE - ANEXO IV - Preencher'!E71</f>
        <v>3.6 - Material de Expediente</v>
      </c>
      <c r="D62" s="3">
        <f>'[1]TCE - ANEXO IV - Preencher'!F71</f>
        <v>11840014000130</v>
      </c>
      <c r="E62" s="5" t="str">
        <f>'[1]TCE - ANEXO IV - Preencher'!G71</f>
        <v>MACROPAC PROTEÇÃO E EMBALAGEM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571642</v>
      </c>
      <c r="I62" s="6">
        <f>IF('[1]TCE - ANEXO IV - Preencher'!K71="","",'[1]TCE - ANEXO IV - Preencher'!K71)</f>
        <v>46128</v>
      </c>
      <c r="J62" s="5" t="str">
        <f>'[1]TCE - ANEXO IV - Preencher'!L71</f>
        <v>26260411840014000130550010005716421110034015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98.4</v>
      </c>
    </row>
    <row r="63" spans="1:12" s="8" customFormat="1" ht="19.5" customHeight="1" x14ac:dyDescent="0.25">
      <c r="A63" s="3">
        <f>IFERROR(VLOOKUP(B63,'[1]DADOS (OCULTAR)'!$Q$3:$S$136,3,0),"")</f>
        <v>10739225002161</v>
      </c>
      <c r="B63" s="4" t="str">
        <f>'[1]TCE - ANEXO IV - Preencher'!C72</f>
        <v>UPA OLINDA - CG 001/2022</v>
      </c>
      <c r="C63" s="4" t="str">
        <f>'[1]TCE - ANEXO IV - Preencher'!E72</f>
        <v>3.6 - Material de Expediente</v>
      </c>
      <c r="D63" s="3" t="str">
        <f>'[1]TCE - ANEXO IV - Preencher'!F72</f>
        <v>15.610.582/0001-03</v>
      </c>
      <c r="E63" s="5" t="str">
        <f>'[1]TCE - ANEXO IV - Preencher'!G72</f>
        <v>ETIQUETAS RECIFE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1849</v>
      </c>
      <c r="I63" s="6">
        <f>IF('[1]TCE - ANEXO IV - Preencher'!K72="","",'[1]TCE - ANEXO IV - Preencher'!K72)</f>
        <v>46135</v>
      </c>
      <c r="J63" s="5" t="str">
        <f>'[1]TCE - ANEXO IV - Preencher'!L72</f>
        <v>26260415610582000103550010000018491374842347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680</v>
      </c>
    </row>
    <row r="64" spans="1:12" s="8" customFormat="1" ht="19.5" customHeight="1" x14ac:dyDescent="0.25">
      <c r="A64" s="3">
        <f>IFERROR(VLOOKUP(B64,'[1]DADOS (OCULTAR)'!$Q$3:$S$136,3,0),"")</f>
        <v>10739225002161</v>
      </c>
      <c r="B64" s="4" t="str">
        <f>'[1]TCE - ANEXO IV - Preencher'!C73</f>
        <v>UPA OLINDA - CG 001/2022</v>
      </c>
      <c r="C64" s="4" t="str">
        <f>'[1]TCE - ANEXO IV - Preencher'!E73</f>
        <v>3.6 - Material de Expediente</v>
      </c>
      <c r="D64" s="3" t="str">
        <f>'[1]TCE - ANEXO IV - Preencher'!F73</f>
        <v>53.369.089/0001-24</v>
      </c>
      <c r="E64" s="5" t="str">
        <f>'[1]TCE - ANEXO IV - Preencher'!G73</f>
        <v>ZAX VAREJO E ATACADO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1966</v>
      </c>
      <c r="I64" s="6">
        <f>IF('[1]TCE - ANEXO IV - Preencher'!K73="","",'[1]TCE - ANEXO IV - Preencher'!K73)</f>
        <v>46139</v>
      </c>
      <c r="J64" s="5" t="str">
        <f>'[1]TCE - ANEXO IV - Preencher'!L73</f>
        <v>26260453369089000124550010000019661898761973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1584</v>
      </c>
    </row>
    <row r="65" spans="1:12" s="8" customFormat="1" ht="19.5" customHeight="1" x14ac:dyDescent="0.25">
      <c r="A65" s="3">
        <f>IFERROR(VLOOKUP(B65,'[1]DADOS (OCULTAR)'!$Q$3:$S$136,3,0),"")</f>
        <v>10739225002161</v>
      </c>
      <c r="B65" s="4" t="str">
        <f>'[1]TCE - ANEXO IV - Preencher'!C74</f>
        <v>UPA OLINDA - CG 001/2022</v>
      </c>
      <c r="C65" s="4" t="str">
        <f>'[1]TCE - ANEXO IV - Preencher'!E74</f>
        <v>3.1 - Combustíveis e Lubrificantes Automotivos</v>
      </c>
      <c r="D65" s="3">
        <f>'[1]TCE - ANEXO IV - Preencher'!F74</f>
        <v>1912250000241</v>
      </c>
      <c r="E65" s="5" t="str">
        <f>'[1]TCE - ANEXO IV - Preencher'!G74</f>
        <v>POSTO CANCUN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6249</v>
      </c>
      <c r="I65" s="6">
        <f>IF('[1]TCE - ANEXO IV - Preencher'!K74="","",'[1]TCE - ANEXO IV - Preencher'!K74)</f>
        <v>46114</v>
      </c>
      <c r="J65" s="5" t="str">
        <f>'[1]TCE - ANEXO IV - Preencher'!L74</f>
        <v>26260401912250000160550120000062491003606468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680.89</v>
      </c>
    </row>
    <row r="66" spans="1:12" s="8" customFormat="1" ht="19.5" customHeight="1" x14ac:dyDescent="0.25">
      <c r="A66" s="3">
        <f>IFERROR(VLOOKUP(B66,'[1]DADOS (OCULTAR)'!$Q$3:$S$136,3,0),"")</f>
        <v>10739225002161</v>
      </c>
      <c r="B66" s="4" t="str">
        <f>'[1]TCE - ANEXO IV - Preencher'!C75</f>
        <v>UPA OLINDA - CG 001/2022</v>
      </c>
      <c r="C66" s="4" t="str">
        <f>'[1]TCE - ANEXO IV - Preencher'!E75</f>
        <v>3.1 - Combustíveis e Lubrificantes Automotivos</v>
      </c>
      <c r="D66" s="3">
        <f>'[1]TCE - ANEXO IV - Preencher'!F75</f>
        <v>1912250000241</v>
      </c>
      <c r="E66" s="5" t="str">
        <f>'[1]TCE - ANEXO IV - Preencher'!G75</f>
        <v>POSTO CANCUN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8004</v>
      </c>
      <c r="I66" s="6">
        <f>IF('[1]TCE - ANEXO IV - Preencher'!K75="","",'[1]TCE - ANEXO IV - Preencher'!K75)</f>
        <v>46118</v>
      </c>
      <c r="J66" s="5" t="str">
        <f>'[1]TCE - ANEXO IV - Preencher'!L75</f>
        <v>26260401912250000241550120000080041003619227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5812.86</v>
      </c>
    </row>
    <row r="67" spans="1:12" s="8" customFormat="1" ht="19.5" customHeight="1" x14ac:dyDescent="0.25">
      <c r="A67" s="3">
        <f>IFERROR(VLOOKUP(B67,'[1]DADOS (OCULTAR)'!$Q$3:$S$136,3,0),"")</f>
        <v>10739225002161</v>
      </c>
      <c r="B67" s="4" t="str">
        <f>'[1]TCE - ANEXO IV - Preencher'!C76</f>
        <v>UPA OLINDA - CG 001/2022</v>
      </c>
      <c r="C67" s="4" t="str">
        <f>'[1]TCE - ANEXO IV - Preencher'!E76</f>
        <v>3.1 - Combustíveis e Lubrificantes Automotivos</v>
      </c>
      <c r="D67" s="3">
        <f>'[1]TCE - ANEXO IV - Preencher'!F76</f>
        <v>7733200000283</v>
      </c>
      <c r="E67" s="5" t="str">
        <f>'[1]TCE - ANEXO IV - Preencher'!G76</f>
        <v>POSTO CAPRI COMERCIO DE PETROLEO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8855</v>
      </c>
      <c r="I67" s="6">
        <f>IF('[1]TCE - ANEXO IV - Preencher'!K76="","",'[1]TCE - ANEXO IV - Preencher'!K76)</f>
        <v>46114</v>
      </c>
      <c r="J67" s="5" t="str">
        <f>'[1]TCE - ANEXO IV - Preencher'!L76</f>
        <v>26260407733200000283550120000088551003608657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6038.34</v>
      </c>
    </row>
    <row r="68" spans="1:12" s="8" customFormat="1" ht="19.5" customHeight="1" x14ac:dyDescent="0.25">
      <c r="A68" s="3">
        <f>IFERROR(VLOOKUP(B68,'[1]DADOS (OCULTAR)'!$Q$3:$S$136,3,0),"")</f>
        <v>10739225002161</v>
      </c>
      <c r="B68" s="4" t="str">
        <f>'[1]TCE - ANEXO IV - Preencher'!C77</f>
        <v>UPA OLINDA - CG 001/2022</v>
      </c>
      <c r="C68" s="4" t="str">
        <f>'[1]TCE - ANEXO IV - Preencher'!E77</f>
        <v xml:space="preserve">3.9 - Material para Manutenção de Bens Imóveis </v>
      </c>
      <c r="D68" s="3">
        <f>'[1]TCE - ANEXO IV - Preencher'!F77</f>
        <v>17801543000100</v>
      </c>
      <c r="E68" s="5" t="str">
        <f>'[1]TCE - ANEXO IV - Preencher'!G77</f>
        <v>GILSON CRISTOVÃO DE AGUIAR ME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003856</v>
      </c>
      <c r="I68" s="6">
        <f>IF('[1]TCE - ANEXO IV - Preencher'!K77="","",'[1]TCE - ANEXO IV - Preencher'!K77)</f>
        <v>46127</v>
      </c>
      <c r="J68" s="5" t="str">
        <f>'[1]TCE - ANEXO IV - Preencher'!L77</f>
        <v>26260417801543000100550010000038561761947440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345</v>
      </c>
    </row>
    <row r="69" spans="1:12" s="8" customFormat="1" ht="19.5" customHeight="1" x14ac:dyDescent="0.25">
      <c r="A69" s="3">
        <f>IFERROR(VLOOKUP(B69,'[1]DADOS (OCULTAR)'!$Q$3:$S$136,3,0),"")</f>
        <v>10739225002161</v>
      </c>
      <c r="B69" s="4" t="str">
        <f>'[1]TCE - ANEXO IV - Preencher'!C78</f>
        <v>UPA OLINDA - CG 001/2022</v>
      </c>
      <c r="C69" s="4" t="str">
        <f>'[1]TCE - ANEXO IV - Preencher'!E78</f>
        <v xml:space="preserve">3.9 - Material para Manutenção de Bens Imóveis </v>
      </c>
      <c r="D69" s="3" t="str">
        <f>'[1]TCE - ANEXO IV - Preencher'!F78</f>
        <v>62.545.815/0001-03</v>
      </c>
      <c r="E69" s="5" t="str">
        <f>'[1]TCE - ANEXO IV - Preencher'!G78</f>
        <v>WDN COMERCIO E SERVIÇOS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358</v>
      </c>
      <c r="I69" s="6">
        <f>IF('[1]TCE - ANEXO IV - Preencher'!K78="","",'[1]TCE - ANEXO IV - Preencher'!K78)</f>
        <v>46135</v>
      </c>
      <c r="J69" s="5" t="str">
        <f>'[1]TCE - ANEXO IV - Preencher'!L78</f>
        <v>26260462545815000103550010000003581855548893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553.44000000000005</v>
      </c>
    </row>
    <row r="70" spans="1:12" s="8" customFormat="1" ht="19.5" customHeight="1" x14ac:dyDescent="0.25">
      <c r="A70" s="3">
        <f>IFERROR(VLOOKUP(B70,'[1]DADOS (OCULTAR)'!$Q$3:$S$136,3,0),"")</f>
        <v>10739225002161</v>
      </c>
      <c r="B70" s="4" t="str">
        <f>'[1]TCE - ANEXO IV - Preencher'!C79</f>
        <v>UPA OLINDA - CG 001/2022</v>
      </c>
      <c r="C70" s="4" t="str">
        <f>'[1]TCE - ANEXO IV - Preencher'!E79</f>
        <v xml:space="preserve">3.9 - Material para Manutenção de Bens Imóveis </v>
      </c>
      <c r="D70" s="3">
        <f>'[1]TCE - ANEXO IV - Preencher'!F79</f>
        <v>31566627000138</v>
      </c>
      <c r="E70" s="5" t="str">
        <f>'[1]TCE - ANEXO IV - Preencher'!G79</f>
        <v>DANYELLE CHRISTINY DOS SANTOS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00000582</v>
      </c>
      <c r="I70" s="6">
        <f>IF('[1]TCE - ANEXO IV - Preencher'!K79="","",'[1]TCE - ANEXO IV - Preencher'!K79)</f>
        <v>46120</v>
      </c>
      <c r="J70" s="5" t="str">
        <f>'[1]TCE - ANEXO IV - Preencher'!L79</f>
        <v>26260431566627000138550010000005821219009430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678</v>
      </c>
    </row>
    <row r="71" spans="1:12" s="8" customFormat="1" ht="19.5" customHeight="1" x14ac:dyDescent="0.25">
      <c r="A71" s="3">
        <f>IFERROR(VLOOKUP(B71,'[1]DADOS (OCULTAR)'!$Q$3:$S$136,3,0),"")</f>
        <v>10739225002161</v>
      </c>
      <c r="B71" s="4" t="str">
        <f>'[1]TCE - ANEXO IV - Preencher'!C80</f>
        <v>UPA OLINDA - CG 001/2022</v>
      </c>
      <c r="C71" s="4" t="str">
        <f>'[1]TCE - ANEXO IV - Preencher'!E80</f>
        <v xml:space="preserve">3.9 - Material para Manutenção de Bens Imóveis </v>
      </c>
      <c r="D71" s="3">
        <f>'[1]TCE - ANEXO IV - Preencher'!F80</f>
        <v>24434631000187</v>
      </c>
      <c r="E71" s="5" t="str">
        <f>'[1]TCE - ANEXO IV - Preencher'!G80</f>
        <v>MERCADÃO DOS PARAFUSOS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000111219</v>
      </c>
      <c r="I71" s="6">
        <f>IF('[1]TCE - ANEXO IV - Preencher'!K80="","",'[1]TCE - ANEXO IV - Preencher'!K80)</f>
        <v>46125</v>
      </c>
      <c r="J71" s="5" t="str">
        <f>'[1]TCE - ANEXO IV - Preencher'!L80</f>
        <v>26260424434631000187650010001112191233019606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144.31</v>
      </c>
    </row>
    <row r="72" spans="1:12" s="8" customFormat="1" ht="19.5" customHeight="1" x14ac:dyDescent="0.25">
      <c r="A72" s="3">
        <f>IFERROR(VLOOKUP(B72,'[1]DADOS (OCULTAR)'!$Q$3:$S$136,3,0),"")</f>
        <v>10739225002161</v>
      </c>
      <c r="B72" s="4" t="str">
        <f>'[1]TCE - ANEXO IV - Preencher'!C81</f>
        <v>UPA OLINDA - CG 001/2022</v>
      </c>
      <c r="C72" s="4" t="str">
        <f>'[1]TCE - ANEXO IV - Preencher'!E81</f>
        <v xml:space="preserve">3.10 - Material para Manutenção de Bens Móveis </v>
      </c>
      <c r="D72" s="3">
        <f>'[1]TCE - ANEXO IV - Preencher'!F81</f>
        <v>24434631000187</v>
      </c>
      <c r="E72" s="5" t="str">
        <f>'[1]TCE - ANEXO IV - Preencher'!G81</f>
        <v>MERCADÃO DOS PARAFUSOS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000111219</v>
      </c>
      <c r="I72" s="6">
        <f>IF('[1]TCE - ANEXO IV - Preencher'!K81="","",'[1]TCE - ANEXO IV - Preencher'!K81)</f>
        <v>46125</v>
      </c>
      <c r="J72" s="5" t="str">
        <f>'[1]TCE - ANEXO IV - Preencher'!L81</f>
        <v>26260424434631000187650010001112191233019606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5.69</v>
      </c>
    </row>
    <row r="73" spans="1:12" s="8" customFormat="1" ht="19.5" customHeight="1" x14ac:dyDescent="0.25">
      <c r="A73" s="3">
        <f>IFERROR(VLOOKUP(B73,'[1]DADOS (OCULTAR)'!$Q$3:$S$136,3,0),"")</f>
        <v>10739225002161</v>
      </c>
      <c r="B73" s="4" t="str">
        <f>'[1]TCE - ANEXO IV - Preencher'!C82</f>
        <v>UPA OLINDA - CG 001/2022</v>
      </c>
      <c r="C73" s="4" t="str">
        <f>'[1]TCE - ANEXO IV - Preencher'!E82</f>
        <v xml:space="preserve">3.10 - Material para Manutenção de Bens Móveis </v>
      </c>
      <c r="D73" s="3" t="str">
        <f>'[1]TCE - ANEXO IV - Preencher'!F82</f>
        <v>54.677.704/0001-22</v>
      </c>
      <c r="E73" s="5" t="str">
        <f>'[1]TCE - ANEXO IV - Preencher'!G82</f>
        <v>BTECH STORE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476</v>
      </c>
      <c r="I73" s="6">
        <f>IF('[1]TCE - ANEXO IV - Preencher'!K82="","",'[1]TCE - ANEXO IV - Preencher'!K82)</f>
        <v>46135</v>
      </c>
      <c r="J73" s="5" t="str">
        <f>'[1]TCE - ANEXO IV - Preencher'!L82</f>
        <v>26260454677704000122550010000004761934975876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881</v>
      </c>
    </row>
    <row r="74" spans="1:12" s="8" customFormat="1" ht="19.5" customHeight="1" x14ac:dyDescent="0.25">
      <c r="A74" s="3">
        <f>IFERROR(VLOOKUP(B74,'[1]DADOS (OCULTAR)'!$Q$3:$S$136,3,0),"")</f>
        <v>10739225002161</v>
      </c>
      <c r="B74" s="4" t="str">
        <f>'[1]TCE - ANEXO IV - Preencher'!C83</f>
        <v>UPA OLINDA - CG 001/2022</v>
      </c>
      <c r="C74" s="4" t="str">
        <f>'[1]TCE - ANEXO IV - Preencher'!E83</f>
        <v xml:space="preserve">3.8 - Uniformes, Tecidos e Aviamentos </v>
      </c>
      <c r="D74" s="3">
        <f>'[1]TCE - ANEXO IV - Preencher'!F83</f>
        <v>21765916000102</v>
      </c>
      <c r="E74" s="5" t="str">
        <f>'[1]TCE - ANEXO IV - Preencher'!G83</f>
        <v>J G BORDADOS E FARDAMENTOS LTDA ME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000001528</v>
      </c>
      <c r="I74" s="6">
        <f>IF('[1]TCE - ANEXO IV - Preencher'!K83="","",'[1]TCE - ANEXO IV - Preencher'!K83)</f>
        <v>46128</v>
      </c>
      <c r="J74" s="5" t="str">
        <f>'[1]TCE - ANEXO IV - Preencher'!L83</f>
        <v>26260421765916000102550010000015281070035140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1140</v>
      </c>
    </row>
    <row r="75" spans="1:12" s="8" customFormat="1" ht="19.5" customHeight="1" x14ac:dyDescent="0.25">
      <c r="A75" s="3">
        <f>IFERROR(VLOOKUP(B75,'[1]DADOS (OCULTAR)'!$Q$3:$S$136,3,0),"")</f>
        <v>10739225002161</v>
      </c>
      <c r="B75" s="4" t="str">
        <f>'[1]TCE - ANEXO IV - Preencher'!C84</f>
        <v>UPA OLINDA - CG 001/2022</v>
      </c>
      <c r="C75" s="4" t="str">
        <f>'[1]TCE - ANEXO IV - Preencher'!E84</f>
        <v xml:space="preserve">3.8 - Uniformes, Tecidos e Aviamentos </v>
      </c>
      <c r="D75" s="3">
        <f>'[1]TCE - ANEXO IV - Preencher'!F84</f>
        <v>21765916000102</v>
      </c>
      <c r="E75" s="5" t="str">
        <f>'[1]TCE - ANEXO IV - Preencher'!G84</f>
        <v>J G BORDADOS E FARDAMENTOS LTDA ME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000001528</v>
      </c>
      <c r="I75" s="6">
        <f>IF('[1]TCE - ANEXO IV - Preencher'!K84="","",'[1]TCE - ANEXO IV - Preencher'!K84)</f>
        <v>46128</v>
      </c>
      <c r="J75" s="5" t="str">
        <f>'[1]TCE - ANEXO IV - Preencher'!L84</f>
        <v>26260421765916000102550010000015281070035140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17435</v>
      </c>
    </row>
    <row r="76" spans="1:12" s="8" customFormat="1" ht="19.5" customHeight="1" x14ac:dyDescent="0.25">
      <c r="A76" s="3">
        <f>IFERROR(VLOOKUP(B76,'[1]DADOS (OCULTAR)'!$Q$3:$S$136,3,0),"")</f>
        <v>10739225002161</v>
      </c>
      <c r="B76" s="4" t="str">
        <f>'[1]TCE - ANEXO IV - Preencher'!C85</f>
        <v>UPA OLINDA - CG 001/2022</v>
      </c>
      <c r="C76" s="4" t="str">
        <f>'[1]TCE - ANEXO IV - Preencher'!E85</f>
        <v xml:space="preserve">3.8 - Uniformes, Tecidos e Aviamentos </v>
      </c>
      <c r="D76" s="3">
        <f>'[1]TCE - ANEXO IV - Preencher'!F85</f>
        <v>34887775000142</v>
      </c>
      <c r="E76" s="5" t="str">
        <f>'[1]TCE - ANEXO IV - Preencher'!G85</f>
        <v>IMPERIO POLO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000000319</v>
      </c>
      <c r="I76" s="6">
        <f>IF('[1]TCE - ANEXO IV - Preencher'!K85="","",'[1]TCE - ANEXO IV - Preencher'!K85)</f>
        <v>46129</v>
      </c>
      <c r="J76" s="5" t="str">
        <f>'[1]TCE - ANEXO IV - Preencher'!L85</f>
        <v>26260434887775000142650010000001391739142863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135</v>
      </c>
    </row>
    <row r="77" spans="1:12" s="8" customFormat="1" ht="19.5" customHeight="1" x14ac:dyDescent="0.25">
      <c r="A77" s="3">
        <f>IFERROR(VLOOKUP(B77,'[1]DADOS (OCULTAR)'!$Q$3:$S$136,3,0),"")</f>
        <v>10739225002161</v>
      </c>
      <c r="B77" s="4" t="str">
        <f>'[1]TCE - ANEXO IV - Preencher'!C86</f>
        <v>UPA OLINDA - CG 001/2022</v>
      </c>
      <c r="C77" s="4" t="str">
        <f>'[1]TCE - ANEXO IV - Preencher'!E86</f>
        <v xml:space="preserve">5.21 - Seguros em geral </v>
      </c>
      <c r="D77" s="3">
        <f>'[1]TCE - ANEXO IV - Preencher'!F86</f>
        <v>1378407000110</v>
      </c>
      <c r="E77" s="5" t="str">
        <f>'[1]TCE - ANEXO IV - Preencher'!G86</f>
        <v>ALIANÇA DO BRASIL SEGUROS</v>
      </c>
      <c r="F77" s="5" t="str">
        <f>'[1]TCE - ANEXO IV - Preencher'!H86</f>
        <v>S</v>
      </c>
      <c r="G77" s="5" t="str">
        <f>'[1]TCE - ANEXO IV - Preencher'!I86</f>
        <v>N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>3550308</v>
      </c>
      <c r="L77" s="7">
        <f>'[1]TCE - ANEXO IV - Preencher'!N86</f>
        <v>245.87</v>
      </c>
    </row>
    <row r="78" spans="1:12" s="8" customFormat="1" ht="19.5" customHeight="1" x14ac:dyDescent="0.25">
      <c r="A78" s="3">
        <f>IFERROR(VLOOKUP(B78,'[1]DADOS (OCULTAR)'!$Q$3:$S$136,3,0),"")</f>
        <v>10739225002161</v>
      </c>
      <c r="B78" s="4" t="str">
        <f>'[1]TCE - ANEXO IV - Preencher'!C87</f>
        <v>UPA OLINDA - CG 001/2022</v>
      </c>
      <c r="C78" s="4" t="str">
        <f>'[1]TCE - ANEXO IV - Preencher'!E87</f>
        <v xml:space="preserve">5.25 - Serviços Bancários </v>
      </c>
      <c r="D78" s="3" t="str">
        <f>'[1]TCE - ANEXO IV - Preencher'!F87</f>
        <v>00.000.000/0001-91</v>
      </c>
      <c r="E78" s="5" t="str">
        <f>'[1]TCE - ANEXO IV - Preencher'!G87</f>
        <v>BANCO DO BRASIL S.A. CONTA CORRENTE Nº 31201-0</v>
      </c>
      <c r="F78" s="5" t="str">
        <f>'[1]TCE - ANEXO IV - Preencher'!H87</f>
        <v>S</v>
      </c>
      <c r="G78" s="5" t="str">
        <f>'[1]TCE - ANEXO IV - Preencher'!I87</f>
        <v>N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>2611606</v>
      </c>
      <c r="L78" s="7">
        <f>'[1]TCE - ANEXO IV - Preencher'!N87</f>
        <v>188.8</v>
      </c>
    </row>
    <row r="79" spans="1:12" s="8" customFormat="1" ht="19.5" customHeight="1" x14ac:dyDescent="0.25">
      <c r="A79" s="3">
        <f>IFERROR(VLOOKUP(B79,'[1]DADOS (OCULTAR)'!$Q$3:$S$136,3,0),"")</f>
        <v>10739225002161</v>
      </c>
      <c r="B79" s="4" t="str">
        <f>'[1]TCE - ANEXO IV - Preencher'!C88</f>
        <v>UPA OLINDA - CG 001/2022</v>
      </c>
      <c r="C79" s="4" t="str">
        <f>'[1]TCE - ANEXO IV - Preencher'!E88</f>
        <v xml:space="preserve">5.25 - Serviços Bancários </v>
      </c>
      <c r="D79" s="3" t="str">
        <f>'[1]TCE - ANEXO IV - Preencher'!F88</f>
        <v>00.000.000/0001-91</v>
      </c>
      <c r="E79" s="5" t="str">
        <f>'[1]TCE - ANEXO IV - Preencher'!G88</f>
        <v>BANCO DO BRASIL S.A. CONTA CORRENTE Nº 31211-8</v>
      </c>
      <c r="F79" s="5" t="str">
        <f>'[1]TCE - ANEXO IV - Preencher'!H88</f>
        <v>S</v>
      </c>
      <c r="G79" s="5" t="str">
        <f>'[1]TCE - ANEXO IV - Preencher'!I88</f>
        <v>N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>2611606</v>
      </c>
      <c r="L79" s="7">
        <f>'[1]TCE - ANEXO IV - Preencher'!N88</f>
        <v>70.599999999999994</v>
      </c>
    </row>
    <row r="80" spans="1:12" s="8" customFormat="1" ht="19.5" customHeight="1" x14ac:dyDescent="0.25">
      <c r="A80" s="3">
        <f>IFERROR(VLOOKUP(B80,'[1]DADOS (OCULTAR)'!$Q$3:$S$136,3,0),"")</f>
        <v>10739225002161</v>
      </c>
      <c r="B80" s="4" t="str">
        <f>'[1]TCE - ANEXO IV - Preencher'!C89</f>
        <v>UPA OLINDA - CG 001/2022</v>
      </c>
      <c r="C80" s="4" t="str">
        <f>'[1]TCE - ANEXO IV - Preencher'!E89</f>
        <v xml:space="preserve">5.25 - Serviços Bancários </v>
      </c>
      <c r="D80" s="3" t="str">
        <f>'[1]TCE - ANEXO IV - Preencher'!F89</f>
        <v>00.000.000/0001-91</v>
      </c>
      <c r="E80" s="5" t="str">
        <f>'[1]TCE - ANEXO IV - Preencher'!G89</f>
        <v>BANCO DO BRASIL S.A. CONTA CORRENTE Nº 31201-0</v>
      </c>
      <c r="F80" s="5" t="str">
        <f>'[1]TCE - ANEXO IV - Preencher'!H89</f>
        <v>S</v>
      </c>
      <c r="G80" s="5" t="str">
        <f>'[1]TCE - ANEXO IV - Preencher'!I89</f>
        <v>N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>2611606</v>
      </c>
      <c r="L80" s="7">
        <f>'[1]TCE - ANEXO IV - Preencher'!N89</f>
        <v>566.16</v>
      </c>
    </row>
    <row r="81" spans="1:12" s="8" customFormat="1" ht="19.5" customHeight="1" x14ac:dyDescent="0.25">
      <c r="A81" s="3">
        <f>IFERROR(VLOOKUP(B81,'[1]DADOS (OCULTAR)'!$Q$3:$S$136,3,0),"")</f>
        <v>10739225002161</v>
      </c>
      <c r="B81" s="4" t="str">
        <f>'[1]TCE - ANEXO IV - Preencher'!C90</f>
        <v>UPA OLINDA - CG 001/2022</v>
      </c>
      <c r="C81" s="4" t="str">
        <f>'[1]TCE - ANEXO IV - Preencher'!E90</f>
        <v xml:space="preserve">5.25 - Serviços Bancários </v>
      </c>
      <c r="D81" s="3" t="str">
        <f>'[1]TCE - ANEXO IV - Preencher'!F90</f>
        <v>00.000.000/0001-91</v>
      </c>
      <c r="E81" s="5" t="str">
        <f>'[1]TCE - ANEXO IV - Preencher'!G90</f>
        <v>BANCO DO BRASIL S.A. CONTA CORRENTE Nº 31211-8</v>
      </c>
      <c r="F81" s="5" t="str">
        <f>'[1]TCE - ANEXO IV - Preencher'!H90</f>
        <v>S</v>
      </c>
      <c r="G81" s="5" t="str">
        <f>'[1]TCE - ANEXO IV - Preencher'!I90</f>
        <v>N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2611606</v>
      </c>
      <c r="L81" s="7">
        <f>'[1]TCE - ANEXO IV - Preencher'!N90</f>
        <v>7.16</v>
      </c>
    </row>
    <row r="82" spans="1:12" s="8" customFormat="1" ht="19.5" customHeight="1" x14ac:dyDescent="0.25">
      <c r="A82" s="3">
        <f>IFERROR(VLOOKUP(B82,'[1]DADOS (OCULTAR)'!$Q$3:$S$136,3,0),"")</f>
        <v>10739225002161</v>
      </c>
      <c r="B82" s="4" t="str">
        <f>'[1]TCE - ANEXO IV - Preencher'!C91</f>
        <v>UPA OLINDA - CG 001/2022</v>
      </c>
      <c r="C82" s="4" t="str">
        <f>'[1]TCE - ANEXO IV - Preencher'!E91</f>
        <v xml:space="preserve">5.25 - Serviços Bancários </v>
      </c>
      <c r="D82" s="3" t="str">
        <f>'[1]TCE - ANEXO IV - Preencher'!F91</f>
        <v>00360305097515</v>
      </c>
      <c r="E82" s="5" t="str">
        <f>'[1]TCE - ANEXO IV - Preencher'!G91</f>
        <v>CAIXA ECONOMICA FEDERAL</v>
      </c>
      <c r="F82" s="5" t="str">
        <f>'[1]TCE - ANEXO IV - Preencher'!H91</f>
        <v>S</v>
      </c>
      <c r="G82" s="5" t="str">
        <f>'[1]TCE - ANEXO IV - Preencher'!I91</f>
        <v>N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>2611606</v>
      </c>
      <c r="L82" s="7">
        <f>'[1]TCE - ANEXO IV - Preencher'!N91</f>
        <v>30</v>
      </c>
    </row>
    <row r="83" spans="1:12" s="8" customFormat="1" ht="19.5" customHeight="1" x14ac:dyDescent="0.25">
      <c r="A83" s="3">
        <f>IFERROR(VLOOKUP(B83,'[1]DADOS (OCULTAR)'!$Q$3:$S$136,3,0),"")</f>
        <v>10739225002161</v>
      </c>
      <c r="B83" s="4" t="str">
        <f>'[1]TCE - ANEXO IV - Preencher'!C92</f>
        <v>UPA OLINDA - CG 001/2022</v>
      </c>
      <c r="C83" s="4" t="str">
        <f>'[1]TCE - ANEXO IV - Preencher'!E92</f>
        <v>5.18 - Teledonia Fixa</v>
      </c>
      <c r="D83" s="3">
        <f>'[1]TCE - ANEXO IV - Preencher'!F92</f>
        <v>71208516016500</v>
      </c>
      <c r="E83" s="5" t="str">
        <f>'[1]TCE - ANEXO IV - Preencher'!G92</f>
        <v>ALGAR TELECOM S/A</v>
      </c>
      <c r="F83" s="5" t="str">
        <f>'[1]TCE - ANEXO IV - Preencher'!H92</f>
        <v>S</v>
      </c>
      <c r="G83" s="5" t="str">
        <f>'[1]TCE - ANEXO IV - Preencher'!I92</f>
        <v>N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2609600</v>
      </c>
      <c r="L83" s="7">
        <f>'[1]TCE - ANEXO IV - Preencher'!N92</f>
        <v>871.12</v>
      </c>
    </row>
    <row r="84" spans="1:12" s="8" customFormat="1" ht="19.5" customHeight="1" x14ac:dyDescent="0.25">
      <c r="A84" s="3">
        <f>IFERROR(VLOOKUP(B84,'[1]DADOS (OCULTAR)'!$Q$3:$S$136,3,0),"")</f>
        <v>10739225002161</v>
      </c>
      <c r="B84" s="4" t="str">
        <f>'[1]TCE - ANEXO IV - Preencher'!C93</f>
        <v>UPA OLINDA - CG 001/2022</v>
      </c>
      <c r="C84" s="4" t="str">
        <f>'[1]TCE - ANEXO IV - Preencher'!E93</f>
        <v>5.13 - Água e Esgoto</v>
      </c>
      <c r="D84" s="3">
        <f>'[1]TCE - ANEXO IV - Preencher'!F93</f>
        <v>9769035000164</v>
      </c>
      <c r="E84" s="5" t="str">
        <f>'[1]TCE - ANEXO IV - Preencher'!G93</f>
        <v>COMPESA - COMPANHIA PERNAMBUCANA DE SANEAMENTO</v>
      </c>
      <c r="F84" s="5" t="str">
        <f>'[1]TCE - ANEXO IV - Preencher'!H93</f>
        <v>S</v>
      </c>
      <c r="G84" s="5" t="str">
        <f>'[1]TCE - ANEXO IV - Preencher'!I93</f>
        <v>N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4523.3999999999996</v>
      </c>
    </row>
    <row r="85" spans="1:12" s="8" customFormat="1" ht="19.5" customHeight="1" x14ac:dyDescent="0.25">
      <c r="A85" s="3">
        <f>IFERROR(VLOOKUP(B85,'[1]DADOS (OCULTAR)'!$Q$3:$S$136,3,0),"")</f>
        <v>10739225002161</v>
      </c>
      <c r="B85" s="4" t="str">
        <f>'[1]TCE - ANEXO IV - Preencher'!C94</f>
        <v>UPA OLINDA - CG 001/2022</v>
      </c>
      <c r="C85" s="4" t="str">
        <f>'[1]TCE - ANEXO IV - Preencher'!E94</f>
        <v>5.12 - Energia Elétrica</v>
      </c>
      <c r="D85" s="3">
        <f>'[1]TCE - ANEXO IV - Preencher'!F94</f>
        <v>10835932000108</v>
      </c>
      <c r="E85" s="5" t="str">
        <f>'[1]TCE - ANEXO IV - Preencher'!G94</f>
        <v>NEOENERGIA - COMPANHIA ENERGÉTICA DE PERNAMBUCO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411206658</v>
      </c>
      <c r="I85" s="6">
        <f>IF('[1]TCE - ANEXO IV - Preencher'!K94="","",'[1]TCE - ANEXO IV - Preencher'!K94)</f>
        <v>46155</v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>2611606</v>
      </c>
      <c r="L85" s="7">
        <f>'[1]TCE - ANEXO IV - Preencher'!N94</f>
        <v>18219.59</v>
      </c>
    </row>
    <row r="86" spans="1:12" s="8" customFormat="1" ht="19.5" customHeight="1" x14ac:dyDescent="0.25">
      <c r="A86" s="3">
        <f>IFERROR(VLOOKUP(B86,'[1]DADOS (OCULTAR)'!$Q$3:$S$136,3,0),"")</f>
        <v>10739225002161</v>
      </c>
      <c r="B86" s="4" t="str">
        <f>'[1]TCE - ANEXO IV - Preencher'!C95</f>
        <v>UPA OLINDA - CG 001/2022</v>
      </c>
      <c r="C86" s="4" t="str">
        <f>'[1]TCE - ANEXO IV - Preencher'!E95</f>
        <v>5.3 - Locação de Máquinas e Equipamentos</v>
      </c>
      <c r="D86" s="3">
        <f>'[1]TCE - ANEXO IV - Preencher'!F95</f>
        <v>24801362000140</v>
      </c>
      <c r="E86" s="5" t="str">
        <f>'[1]TCE - ANEXO IV - Preencher'!G95</f>
        <v>AMD TECNOLOGIA DA INFORMAÇÃO E SISTEMAS LTDA</v>
      </c>
      <c r="F86" s="5" t="str">
        <f>'[1]TCE - ANEXO IV - Preencher'!H95</f>
        <v>S</v>
      </c>
      <c r="G86" s="5" t="str">
        <f>'[1]TCE - ANEXO IV - Preencher'!I95</f>
        <v>N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>2611606</v>
      </c>
      <c r="L86" s="7">
        <f>'[1]TCE - ANEXO IV - Preencher'!N95</f>
        <v>7196.2</v>
      </c>
    </row>
    <row r="87" spans="1:12" s="8" customFormat="1" ht="19.5" customHeight="1" x14ac:dyDescent="0.25">
      <c r="A87" s="3">
        <f>IFERROR(VLOOKUP(B87,'[1]DADOS (OCULTAR)'!$Q$3:$S$136,3,0),"")</f>
        <v>10739225002161</v>
      </c>
      <c r="B87" s="4" t="str">
        <f>'[1]TCE - ANEXO IV - Preencher'!C96</f>
        <v>UPA OLINDA - CG 001/2022</v>
      </c>
      <c r="C87" s="4" t="str">
        <f>'[1]TCE - ANEXO IV - Preencher'!E96</f>
        <v>5.3 - Locação de Máquinas e Equipamentos</v>
      </c>
      <c r="D87" s="3">
        <f>'[1]TCE - ANEXO IV - Preencher'!F96</f>
        <v>14543772000184</v>
      </c>
      <c r="E87" s="5" t="str">
        <f>'[1]TCE - ANEXO IV - Preencher'!G96</f>
        <v>BRAVO LOCAÇÕES FR MAQUINAS E EQUIPAMENTOS LTDA</v>
      </c>
      <c r="F87" s="5" t="str">
        <f>'[1]TCE - ANEXO IV - Preencher'!H96</f>
        <v>S</v>
      </c>
      <c r="G87" s="5" t="str">
        <f>'[1]TCE - ANEXO IV - Preencher'!I96</f>
        <v>N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>2607901</v>
      </c>
      <c r="L87" s="7">
        <f>'[1]TCE - ANEXO IV - Preencher'!N96</f>
        <v>3150</v>
      </c>
    </row>
    <row r="88" spans="1:12" s="8" customFormat="1" ht="19.5" customHeight="1" x14ac:dyDescent="0.25">
      <c r="A88" s="3">
        <f>IFERROR(VLOOKUP(B88,'[1]DADOS (OCULTAR)'!$Q$3:$S$136,3,0),"")</f>
        <v>10739225002161</v>
      </c>
      <c r="B88" s="4" t="str">
        <f>'[1]TCE - ANEXO IV - Preencher'!C97</f>
        <v>UPA OLINDA - CG 001/2022</v>
      </c>
      <c r="C88" s="4" t="str">
        <f>'[1]TCE - ANEXO IV - Preencher'!E97</f>
        <v>5.3 - Locação de Máquinas e Equipamentos</v>
      </c>
      <c r="D88" s="3">
        <f>'[1]TCE - ANEXO IV - Preencher'!F97</f>
        <v>26081685000131</v>
      </c>
      <c r="E88" s="5" t="str">
        <f>'[1]TCE - ANEXO IV - Preencher'!G97</f>
        <v>CG REFRIGERAÇÕES LTDA</v>
      </c>
      <c r="F88" s="5" t="str">
        <f>'[1]TCE - ANEXO IV - Preencher'!H97</f>
        <v>S</v>
      </c>
      <c r="G88" s="5" t="str">
        <f>'[1]TCE - ANEXO IV - Preencher'!I97</f>
        <v>N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2611606</v>
      </c>
      <c r="L88" s="7">
        <f>'[1]TCE - ANEXO IV - Preencher'!N97</f>
        <v>3124.77</v>
      </c>
    </row>
    <row r="89" spans="1:12" s="8" customFormat="1" ht="19.5" customHeight="1" x14ac:dyDescent="0.25">
      <c r="A89" s="3">
        <f>IFERROR(VLOOKUP(B89,'[1]DADOS (OCULTAR)'!$Q$3:$S$136,3,0),"")</f>
        <v>10739225002161</v>
      </c>
      <c r="B89" s="4" t="str">
        <f>'[1]TCE - ANEXO IV - Preencher'!C98</f>
        <v>UPA OLINDA - CG 001/2022</v>
      </c>
      <c r="C89" s="4" t="str">
        <f>'[1]TCE - ANEXO IV - Preencher'!E98</f>
        <v>5.3 - Locação de Máquinas e Equipamentos</v>
      </c>
      <c r="D89" s="3">
        <f>'[1]TCE - ANEXO IV - Preencher'!F98</f>
        <v>49628444000165</v>
      </c>
      <c r="E89" s="5" t="str">
        <f>'[1]TCE - ANEXO IV - Preencher'!G98</f>
        <v>CONNECT VISION</v>
      </c>
      <c r="F89" s="5" t="str">
        <f>'[1]TCE - ANEXO IV - Preencher'!H98</f>
        <v>S</v>
      </c>
      <c r="G89" s="5" t="str">
        <f>'[1]TCE - ANEXO IV - Preencher'!I98</f>
        <v>N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2611606</v>
      </c>
      <c r="L89" s="7">
        <f>'[1]TCE - ANEXO IV - Preencher'!N98</f>
        <v>1414.8</v>
      </c>
    </row>
    <row r="90" spans="1:12" s="8" customFormat="1" ht="19.5" customHeight="1" x14ac:dyDescent="0.25">
      <c r="A90" s="3">
        <f>IFERROR(VLOOKUP(B90,'[1]DADOS (OCULTAR)'!$Q$3:$S$136,3,0),"")</f>
        <v>10739225002161</v>
      </c>
      <c r="B90" s="4" t="str">
        <f>'[1]TCE - ANEXO IV - Preencher'!C99</f>
        <v>UPA OLINDA - CG 001/2022</v>
      </c>
      <c r="C90" s="4" t="str">
        <f>'[1]TCE - ANEXO IV - Preencher'!E99</f>
        <v>5.3 - Locação de Máquinas e Equipamentos</v>
      </c>
      <c r="D90" s="3">
        <f>'[1]TCE - ANEXO IV - Preencher'!F99</f>
        <v>49628444000165</v>
      </c>
      <c r="E90" s="5" t="str">
        <f>'[1]TCE - ANEXO IV - Preencher'!G99</f>
        <v>CONNECT VISION</v>
      </c>
      <c r="F90" s="5" t="str">
        <f>'[1]TCE - ANEXO IV - Preencher'!H99</f>
        <v>S</v>
      </c>
      <c r="G90" s="5" t="str">
        <f>'[1]TCE - ANEXO IV - Preencher'!I99</f>
        <v>N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2611606</v>
      </c>
      <c r="L90" s="7">
        <f>'[1]TCE - ANEXO IV - Preencher'!N99</f>
        <v>292.39</v>
      </c>
    </row>
    <row r="91" spans="1:12" s="8" customFormat="1" ht="19.5" customHeight="1" x14ac:dyDescent="0.25">
      <c r="A91" s="3">
        <f>IFERROR(VLOOKUP(B91,'[1]DADOS (OCULTAR)'!$Q$3:$S$136,3,0),"")</f>
        <v>10739225002161</v>
      </c>
      <c r="B91" s="4" t="str">
        <f>'[1]TCE - ANEXO IV - Preencher'!C100</f>
        <v>UPA OLINDA - CG 001/2022</v>
      </c>
      <c r="C91" s="4" t="str">
        <f>'[1]TCE - ANEXO IV - Preencher'!E100</f>
        <v>5.3 - Locação de Máquinas e Equipamentos</v>
      </c>
      <c r="D91" s="3">
        <f>'[1]TCE - ANEXO IV - Preencher'!F100</f>
        <v>29928784000102</v>
      </c>
      <c r="E91" s="5" t="str">
        <f>'[1]TCE - ANEXO IV - Preencher'!G100</f>
        <v>EXCELLENCE COMERCIO, SERVIÇOS E LOCAÇÃO LTDA</v>
      </c>
      <c r="F91" s="5" t="str">
        <f>'[1]TCE - ANEXO IV - Preencher'!H100</f>
        <v>S</v>
      </c>
      <c r="G91" s="5" t="str">
        <f>'[1]TCE - ANEXO IV - Preencher'!I100</f>
        <v>N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>2609600</v>
      </c>
      <c r="L91" s="7">
        <f>'[1]TCE - ANEXO IV - Preencher'!N100</f>
        <v>600</v>
      </c>
    </row>
    <row r="92" spans="1:12" s="8" customFormat="1" ht="19.5" customHeight="1" x14ac:dyDescent="0.25">
      <c r="A92" s="3">
        <f>IFERROR(VLOOKUP(B92,'[1]DADOS (OCULTAR)'!$Q$3:$S$136,3,0),"")</f>
        <v>10739225002161</v>
      </c>
      <c r="B92" s="4" t="str">
        <f>'[1]TCE - ANEXO IV - Preencher'!C101</f>
        <v>UPA OLINDA - CG 001/2022</v>
      </c>
      <c r="C92" s="4" t="str">
        <f>'[1]TCE - ANEXO IV - Preencher'!E101</f>
        <v>5.3 - Locação de Máquinas e Equipamentos</v>
      </c>
      <c r="D92" s="3">
        <f>'[1]TCE - ANEXO IV - Preencher'!F101</f>
        <v>36405607000107</v>
      </c>
      <c r="E92" s="5" t="str">
        <f>'[1]TCE - ANEXO IV - Preencher'!G101</f>
        <v>HM NOBREAKS - HELSON CARLOS LIMA DE SOUZA</v>
      </c>
      <c r="F92" s="5" t="str">
        <f>'[1]TCE - ANEXO IV - Preencher'!H101</f>
        <v>S</v>
      </c>
      <c r="G92" s="5" t="str">
        <f>'[1]TCE - ANEXO IV - Preencher'!I101</f>
        <v>N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2611606</v>
      </c>
      <c r="L92" s="7">
        <f>'[1]TCE - ANEXO IV - Preencher'!N101</f>
        <v>850</v>
      </c>
    </row>
    <row r="93" spans="1:12" s="8" customFormat="1" ht="19.5" customHeight="1" x14ac:dyDescent="0.25">
      <c r="A93" s="3">
        <f>IFERROR(VLOOKUP(B93,'[1]DADOS (OCULTAR)'!$Q$3:$S$136,3,0),"")</f>
        <v>10739225002161</v>
      </c>
      <c r="B93" s="4" t="str">
        <f>'[1]TCE - ANEXO IV - Preencher'!C102</f>
        <v>UPA OLINDA - CG 001/2022</v>
      </c>
      <c r="C93" s="4" t="str">
        <f>'[1]TCE - ANEXO IV - Preencher'!E102</f>
        <v>5.3 - Locação de Máquinas e Equipamentos</v>
      </c>
      <c r="D93" s="3">
        <f>'[1]TCE - ANEXO IV - Preencher'!F102</f>
        <v>46253899000155</v>
      </c>
      <c r="E93" s="5" t="str">
        <f>'[1]TCE - ANEXO IV - Preencher'!G102</f>
        <v>MDA SERVIÇOS E GESTÃO LTDS</v>
      </c>
      <c r="F93" s="5" t="str">
        <f>'[1]TCE - ANEXO IV - Preencher'!H102</f>
        <v>S</v>
      </c>
      <c r="G93" s="5" t="str">
        <f>'[1]TCE - ANEXO IV - Preencher'!I102</f>
        <v>N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2611606</v>
      </c>
      <c r="L93" s="7">
        <f>'[1]TCE - ANEXO IV - Preencher'!N102</f>
        <v>109.9</v>
      </c>
    </row>
    <row r="94" spans="1:12" s="8" customFormat="1" ht="19.5" customHeight="1" x14ac:dyDescent="0.25">
      <c r="A94" s="3">
        <f>IFERROR(VLOOKUP(B94,'[1]DADOS (OCULTAR)'!$Q$3:$S$136,3,0),"")</f>
        <v>10739225002161</v>
      </c>
      <c r="B94" s="4" t="str">
        <f>'[1]TCE - ANEXO IV - Preencher'!C103</f>
        <v>UPA OLINDA - CG 001/2022</v>
      </c>
      <c r="C94" s="4" t="str">
        <f>'[1]TCE - ANEXO IV - Preencher'!E103</f>
        <v>5.3 - Locação de Máquinas e Equipamentos</v>
      </c>
      <c r="D94" s="3">
        <f>'[1]TCE - ANEXO IV - Preencher'!F103</f>
        <v>10279299000119</v>
      </c>
      <c r="E94" s="5" t="str">
        <f>'[1]TCE - ANEXO IV - Preencher'!G103</f>
        <v>RGRAPH LOC COM E SERV LTDA-ME</v>
      </c>
      <c r="F94" s="5" t="str">
        <f>'[1]TCE - ANEXO IV - Preencher'!H103</f>
        <v>S</v>
      </c>
      <c r="G94" s="5" t="str">
        <f>'[1]TCE - ANEXO IV - Preencher'!I103</f>
        <v>N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>2611606</v>
      </c>
      <c r="L94" s="7">
        <f>'[1]TCE - ANEXO IV - Preencher'!N103</f>
        <v>2538.0500000000002</v>
      </c>
    </row>
    <row r="95" spans="1:12" s="8" customFormat="1" ht="19.5" customHeight="1" x14ac:dyDescent="0.25">
      <c r="A95" s="3">
        <f>IFERROR(VLOOKUP(B95,'[1]DADOS (OCULTAR)'!$Q$3:$S$136,3,0),"")</f>
        <v>10739225002161</v>
      </c>
      <c r="B95" s="4" t="str">
        <f>'[1]TCE - ANEXO IV - Preencher'!C104</f>
        <v>UPA OLINDA - CG 001/2022</v>
      </c>
      <c r="C95" s="4" t="str">
        <f>'[1]TCE - ANEXO IV - Preencher'!E104</f>
        <v>5.1 - Locação de Equipamentos Médicos-Hospitalares</v>
      </c>
      <c r="D95" s="3">
        <f>'[1]TCE - ANEXO IV - Preencher'!F104</f>
        <v>331788002405</v>
      </c>
      <c r="E95" s="5" t="str">
        <f>'[1]TCE - ANEXO IV - Preencher'!G104</f>
        <v>AIR LIQUIDE BRASIL LTDA</v>
      </c>
      <c r="F95" s="5" t="str">
        <f>'[1]TCE - ANEXO IV - Preencher'!H104</f>
        <v>S</v>
      </c>
      <c r="G95" s="5" t="str">
        <f>'[1]TCE - ANEXO IV - Preencher'!I104</f>
        <v>N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2602902</v>
      </c>
      <c r="L95" s="7">
        <f>'[1]TCE - ANEXO IV - Preencher'!N104</f>
        <v>4882.28</v>
      </c>
    </row>
    <row r="96" spans="1:12" s="8" customFormat="1" ht="19.5" customHeight="1" x14ac:dyDescent="0.25">
      <c r="A96" s="3">
        <f>IFERROR(VLOOKUP(B96,'[1]DADOS (OCULTAR)'!$Q$3:$S$136,3,0),"")</f>
        <v>10739225002161</v>
      </c>
      <c r="B96" s="4" t="str">
        <f>'[1]TCE - ANEXO IV - Preencher'!C105</f>
        <v>UPA OLINDA - CG 001/2022</v>
      </c>
      <c r="C96" s="4" t="str">
        <f>'[1]TCE - ANEXO IV - Preencher'!E105</f>
        <v>5.1 - Locação de Equipamentos Médicos-Hospitalares</v>
      </c>
      <c r="D96" s="3">
        <f>'[1]TCE - ANEXO IV - Preencher'!F105</f>
        <v>8629577000179</v>
      </c>
      <c r="E96" s="5" t="str">
        <f>'[1]TCE - ANEXO IV - Preencher'!G105</f>
        <v>UNICLINIC DO ARARIPE LTDA - EPP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2814</v>
      </c>
      <c r="I96" s="6">
        <f>IF('[1]TCE - ANEXO IV - Preencher'!K105="","",'[1]TCE - ANEXO IV - Preencher'!K105)</f>
        <v>46163</v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2609600</v>
      </c>
      <c r="L96" s="7">
        <f>'[1]TCE - ANEXO IV - Preencher'!N105</f>
        <v>4690</v>
      </c>
    </row>
    <row r="97" spans="1:12" s="8" customFormat="1" ht="19.5" customHeight="1" x14ac:dyDescent="0.25">
      <c r="A97" s="3">
        <f>IFERROR(VLOOKUP(B97,'[1]DADOS (OCULTAR)'!$Q$3:$S$136,3,0),"")</f>
        <v>10739225002161</v>
      </c>
      <c r="B97" s="4" t="str">
        <f>'[1]TCE - ANEXO IV - Preencher'!C106</f>
        <v>UPA OLINDA - CG 001/2022</v>
      </c>
      <c r="C97" s="4" t="str">
        <f>'[1]TCE - ANEXO IV - Preencher'!E106</f>
        <v>5.16 - Serviços Médico-Hospitalares, Odotonlogia e Laboratoriais</v>
      </c>
      <c r="D97" s="3">
        <f>'[1]TCE - ANEXO IV - Preencher'!F106</f>
        <v>55054486000132</v>
      </c>
      <c r="E97" s="5" t="str">
        <f>'[1]TCE - ANEXO IV - Preencher'!G106</f>
        <v>BJMR SERVIÇOS MÉDICOS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16</v>
      </c>
      <c r="I97" s="6">
        <f>IF('[1]TCE - ANEXO IV - Preencher'!K106="","",'[1]TCE - ANEXO IV - Preencher'!K106)</f>
        <v>46146</v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2610707</v>
      </c>
      <c r="L97" s="7">
        <f>'[1]TCE - ANEXO IV - Preencher'!N106</f>
        <v>9000</v>
      </c>
    </row>
    <row r="98" spans="1:12" s="8" customFormat="1" ht="19.5" customHeight="1" x14ac:dyDescent="0.25">
      <c r="A98" s="3">
        <f>IFERROR(VLOOKUP(B98,'[1]DADOS (OCULTAR)'!$Q$3:$S$136,3,0),"")</f>
        <v>10739225002161</v>
      </c>
      <c r="B98" s="4" t="str">
        <f>'[1]TCE - ANEXO IV - Preencher'!C107</f>
        <v>UPA OLINDA - CG 001/2022</v>
      </c>
      <c r="C98" s="4" t="str">
        <f>'[1]TCE - ANEXO IV - Preencher'!E107</f>
        <v>5.16 - Serviços Médico-Hospitalares, Odotonlogia e Laboratoriais</v>
      </c>
      <c r="D98" s="3">
        <f>'[1]TCE - ANEXO IV - Preencher'!F107</f>
        <v>58088249000180</v>
      </c>
      <c r="E98" s="5" t="str">
        <f>'[1]TCE - ANEXO IV - Preencher'!G107</f>
        <v>BRENDA JORDANIA F RODRIGUES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31</v>
      </c>
      <c r="I98" s="6">
        <f>IF('[1]TCE - ANEXO IV - Preencher'!K107="","",'[1]TCE - ANEXO IV - Preencher'!K107)</f>
        <v>46147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1300</v>
      </c>
    </row>
    <row r="99" spans="1:12" s="8" customFormat="1" ht="19.5" customHeight="1" x14ac:dyDescent="0.25">
      <c r="A99" s="3">
        <f>IFERROR(VLOOKUP(B99,'[1]DADOS (OCULTAR)'!$Q$3:$S$136,3,0),"")</f>
        <v>10739225002161</v>
      </c>
      <c r="B99" s="4" t="str">
        <f>'[1]TCE - ANEXO IV - Preencher'!C108</f>
        <v>UPA OLINDA - CG 001/2022</v>
      </c>
      <c r="C99" s="4" t="str">
        <f>'[1]TCE - ANEXO IV - Preencher'!E108</f>
        <v>5.16 - Serviços Médico-Hospitalares, Odotonlogia e Laboratoriais</v>
      </c>
      <c r="D99" s="3">
        <f>'[1]TCE - ANEXO IV - Preencher'!F108</f>
        <v>13638492000197</v>
      </c>
      <c r="E99" s="5" t="str">
        <f>'[1]TCE - ANEXO IV - Preencher'!G108</f>
        <v xml:space="preserve">CARDIOMAIS - CARDIOLOGIA DIAGNOSTICA E TERAPEUTICA 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2600000000109</v>
      </c>
      <c r="I99" s="6">
        <f>IF('[1]TCE - ANEXO IV - Preencher'!K108="","",'[1]TCE - ANEXO IV - Preencher'!K108)</f>
        <v>46146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2609600</v>
      </c>
      <c r="L99" s="7">
        <f>'[1]TCE - ANEXO IV - Preencher'!N108</f>
        <v>10000</v>
      </c>
    </row>
    <row r="100" spans="1:12" s="8" customFormat="1" ht="19.5" customHeight="1" x14ac:dyDescent="0.25">
      <c r="A100" s="3">
        <f>IFERROR(VLOOKUP(B100,'[1]DADOS (OCULTAR)'!$Q$3:$S$136,3,0),"")</f>
        <v>10739225002161</v>
      </c>
      <c r="B100" s="4" t="str">
        <f>'[1]TCE - ANEXO IV - Preencher'!C109</f>
        <v>UPA OLINDA - CG 001/2022</v>
      </c>
      <c r="C100" s="4" t="str">
        <f>'[1]TCE - ANEXO IV - Preencher'!E109</f>
        <v>5.16 - Serviços Médico-Hospitalares, Odotonlogia e Laboratoriais</v>
      </c>
      <c r="D100" s="3">
        <f>'[1]TCE - ANEXO IV - Preencher'!F109</f>
        <v>57499888000176</v>
      </c>
      <c r="E100" s="5" t="str">
        <f>'[1]TCE - ANEXO IV - Preencher'!G109</f>
        <v>CSG SERVIÇOS MÉDICOS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1000019</v>
      </c>
      <c r="I100" s="6">
        <f>IF('[1]TCE - ANEXO IV - Preencher'!K109="","",'[1]TCE - ANEXO IV - Preencher'!K109)</f>
        <v>46146</v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2507507</v>
      </c>
      <c r="L100" s="7">
        <f>'[1]TCE - ANEXO IV - Preencher'!N109</f>
        <v>4200</v>
      </c>
    </row>
    <row r="101" spans="1:12" s="8" customFormat="1" ht="19.5" customHeight="1" x14ac:dyDescent="0.25">
      <c r="A101" s="3">
        <f>IFERROR(VLOOKUP(B101,'[1]DADOS (OCULTAR)'!$Q$3:$S$136,3,0),"")</f>
        <v>10739225002161</v>
      </c>
      <c r="B101" s="4" t="str">
        <f>'[1]TCE - ANEXO IV - Preencher'!C110</f>
        <v>UPA OLINDA - CG 001/2022</v>
      </c>
      <c r="C101" s="4" t="str">
        <f>'[1]TCE - ANEXO IV - Preencher'!E110</f>
        <v>5.16 - Serviços Médico-Hospitalares, Odotonlogia e Laboratoriais</v>
      </c>
      <c r="D101" s="3">
        <f>'[1]TCE - ANEXO IV - Preencher'!F110</f>
        <v>40818429000105</v>
      </c>
      <c r="E101" s="5" t="str">
        <f>'[1]TCE - ANEXO IV - Preencher'!G110</f>
        <v>CTO - CENTRO DE TRAUMATOLOGIA E ORTOPEDIDA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578</v>
      </c>
      <c r="I101" s="6">
        <f>IF('[1]TCE - ANEXO IV - Preencher'!K110="","",'[1]TCE - ANEXO IV - Preencher'!K110)</f>
        <v>46146</v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2611606</v>
      </c>
      <c r="L101" s="7">
        <f>'[1]TCE - ANEXO IV - Preencher'!N110</f>
        <v>3125</v>
      </c>
    </row>
    <row r="102" spans="1:12" s="8" customFormat="1" ht="19.5" customHeight="1" x14ac:dyDescent="0.25">
      <c r="A102" s="3">
        <f>IFERROR(VLOOKUP(B102,'[1]DADOS (OCULTAR)'!$Q$3:$S$136,3,0),"")</f>
        <v>10739225002161</v>
      </c>
      <c r="B102" s="4" t="str">
        <f>'[1]TCE - ANEXO IV - Preencher'!C111</f>
        <v>UPA OLINDA - CG 001/2022</v>
      </c>
      <c r="C102" s="4" t="str">
        <f>'[1]TCE - ANEXO IV - Preencher'!E111</f>
        <v>5.16 - Serviços Médico-Hospitalares, Odotonlogia e Laboratoriais</v>
      </c>
      <c r="D102" s="3">
        <f>'[1]TCE - ANEXO IV - Preencher'!F111</f>
        <v>55413841000112</v>
      </c>
      <c r="E102" s="5" t="str">
        <f>'[1]TCE - ANEXO IV - Preencher'!G111</f>
        <v>EMILIE BOECKMANN SERVIÇOS MÉDICOS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10</v>
      </c>
      <c r="I102" s="6">
        <f>IF('[1]TCE - ANEXO IV - Preencher'!K111="","",'[1]TCE - ANEXO IV - Preencher'!K111)</f>
        <v>46143</v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14475</v>
      </c>
    </row>
    <row r="103" spans="1:12" s="8" customFormat="1" ht="19.5" customHeight="1" x14ac:dyDescent="0.25">
      <c r="A103" s="3">
        <f>IFERROR(VLOOKUP(B103,'[1]DADOS (OCULTAR)'!$Q$3:$S$136,3,0),"")</f>
        <v>10739225002161</v>
      </c>
      <c r="B103" s="4" t="str">
        <f>'[1]TCE - ANEXO IV - Preencher'!C112</f>
        <v>UPA OLINDA - CG 001/2022</v>
      </c>
      <c r="C103" s="4" t="str">
        <f>'[1]TCE - ANEXO IV - Preencher'!E112</f>
        <v>5.16 - Serviços Médico-Hospitalares, Odotonlogia e Laboratoriais</v>
      </c>
      <c r="D103" s="3">
        <f>'[1]TCE - ANEXO IV - Preencher'!F112</f>
        <v>58254790000111</v>
      </c>
      <c r="E103" s="5" t="str">
        <f>'[1]TCE - ANEXO IV - Preencher'!G112</f>
        <v>GABRIELA GONZALEZ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14</v>
      </c>
      <c r="I103" s="6">
        <f>IF('[1]TCE - ANEXO IV - Preencher'!K112="","",'[1]TCE - ANEXO IV - Preencher'!K112)</f>
        <v>46147</v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2611606</v>
      </c>
      <c r="L103" s="7">
        <f>'[1]TCE - ANEXO IV - Preencher'!N112</f>
        <v>4500</v>
      </c>
    </row>
    <row r="104" spans="1:12" s="8" customFormat="1" ht="19.5" customHeight="1" x14ac:dyDescent="0.25">
      <c r="A104" s="3">
        <f>IFERROR(VLOOKUP(B104,'[1]DADOS (OCULTAR)'!$Q$3:$S$136,3,0),"")</f>
        <v>10739225002161</v>
      </c>
      <c r="B104" s="4" t="str">
        <f>'[1]TCE - ANEXO IV - Preencher'!C113</f>
        <v>UPA OLINDA - CG 001/2022</v>
      </c>
      <c r="C104" s="4" t="str">
        <f>'[1]TCE - ANEXO IV - Preencher'!E113</f>
        <v>5.16 - Serviços Médico-Hospitalares, Odotonlogia e Laboratoriais</v>
      </c>
      <c r="D104" s="3">
        <f>'[1]TCE - ANEXO IV - Preencher'!F113</f>
        <v>58355886000176</v>
      </c>
      <c r="E104" s="5" t="str">
        <f>'[1]TCE - ANEXO IV - Preencher'!G113</f>
        <v>HEMILY VASCONCELOS BARRETO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2600000000009</v>
      </c>
      <c r="I104" s="6">
        <f>IF('[1]TCE - ANEXO IV - Preencher'!K113="","",'[1]TCE - ANEXO IV - Preencher'!K113)</f>
        <v>46145</v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2607901</v>
      </c>
      <c r="L104" s="7">
        <f>'[1]TCE - ANEXO IV - Preencher'!N113</f>
        <v>7350</v>
      </c>
    </row>
    <row r="105" spans="1:12" s="8" customFormat="1" ht="19.5" customHeight="1" x14ac:dyDescent="0.25">
      <c r="A105" s="3">
        <f>IFERROR(VLOOKUP(B105,'[1]DADOS (OCULTAR)'!$Q$3:$S$136,3,0),"")</f>
        <v>10739225002161</v>
      </c>
      <c r="B105" s="4" t="str">
        <f>'[1]TCE - ANEXO IV - Preencher'!C114</f>
        <v>UPA OLINDA - CG 001/2022</v>
      </c>
      <c r="C105" s="4" t="str">
        <f>'[1]TCE - ANEXO IV - Preencher'!E114</f>
        <v>5.16 - Serviços Médico-Hospitalares, Odotonlogia e Laboratoriais</v>
      </c>
      <c r="D105" s="3">
        <f>'[1]TCE - ANEXO IV - Preencher'!F114</f>
        <v>54828423000123</v>
      </c>
      <c r="E105" s="5" t="str">
        <f>'[1]TCE - ANEXO IV - Preencher'!G114</f>
        <v>HUGO SARMENTO DE OLIVEIRA TORRES ALMEIDA SERVIÇOS MÉDICOS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55</v>
      </c>
      <c r="I105" s="6">
        <f>IF('[1]TCE - ANEXO IV - Preencher'!K114="","",'[1]TCE - ANEXO IV - Preencher'!K114)</f>
        <v>46144</v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2304400</v>
      </c>
      <c r="L105" s="7">
        <f>'[1]TCE - ANEXO IV - Preencher'!N114</f>
        <v>24925</v>
      </c>
    </row>
    <row r="106" spans="1:12" s="8" customFormat="1" ht="19.5" customHeight="1" x14ac:dyDescent="0.25">
      <c r="A106" s="3">
        <f>IFERROR(VLOOKUP(B106,'[1]DADOS (OCULTAR)'!$Q$3:$S$136,3,0),"")</f>
        <v>10739225002161</v>
      </c>
      <c r="B106" s="4" t="str">
        <f>'[1]TCE - ANEXO IV - Preencher'!C115</f>
        <v>UPA OLINDA - CG 001/2022</v>
      </c>
      <c r="C106" s="4" t="str">
        <f>'[1]TCE - ANEXO IV - Preencher'!E115</f>
        <v>5.16 - Serviços Médico-Hospitalares, Odotonlogia e Laboratoriais</v>
      </c>
      <c r="D106" s="3">
        <f>'[1]TCE - ANEXO IV - Preencher'!F115</f>
        <v>55016862000102</v>
      </c>
      <c r="E106" s="5" t="str">
        <f>'[1]TCE - ANEXO IV - Preencher'!G115</f>
        <v>ITALO BRUNO ARAUJO DE LUNA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202600</v>
      </c>
      <c r="I106" s="6">
        <f>IF('[1]TCE - ANEXO IV - Preencher'!K115="","",'[1]TCE - ANEXO IV - Preencher'!K115)</f>
        <v>46147</v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2504009</v>
      </c>
      <c r="L106" s="7">
        <f>'[1]TCE - ANEXO IV - Preencher'!N115</f>
        <v>3950</v>
      </c>
    </row>
    <row r="107" spans="1:12" s="8" customFormat="1" ht="19.5" customHeight="1" x14ac:dyDescent="0.25">
      <c r="A107" s="3">
        <f>IFERROR(VLOOKUP(B107,'[1]DADOS (OCULTAR)'!$Q$3:$S$136,3,0),"")</f>
        <v>10739225002161</v>
      </c>
      <c r="B107" s="4" t="str">
        <f>'[1]TCE - ANEXO IV - Preencher'!C116</f>
        <v>UPA OLINDA - CG 001/2022</v>
      </c>
      <c r="C107" s="4" t="str">
        <f>'[1]TCE - ANEXO IV - Preencher'!E116</f>
        <v>5.16 - Serviços Médico-Hospitalares, Odotonlogia e Laboratoriais</v>
      </c>
      <c r="D107" s="3">
        <f>'[1]TCE - ANEXO IV - Preencher'!F116</f>
        <v>58688330000100</v>
      </c>
      <c r="E107" s="5" t="str">
        <f>'[1]TCE - ANEXO IV - Preencher'!G116</f>
        <v>JALES SERVIÇOS MÉDICO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</v>
      </c>
      <c r="I107" s="6">
        <f>IF('[1]TCE - ANEXO IV - Preencher'!K116="","",'[1]TCE - ANEXO IV - Preencher'!K116)</f>
        <v>46147</v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2408102</v>
      </c>
      <c r="L107" s="7">
        <f>'[1]TCE - ANEXO IV - Preencher'!N116</f>
        <v>2600</v>
      </c>
    </row>
    <row r="108" spans="1:12" s="8" customFormat="1" ht="19.5" customHeight="1" x14ac:dyDescent="0.25">
      <c r="A108" s="3">
        <f>IFERROR(VLOOKUP(B108,'[1]DADOS (OCULTAR)'!$Q$3:$S$136,3,0),"")</f>
        <v>10739225002161</v>
      </c>
      <c r="B108" s="4" t="str">
        <f>'[1]TCE - ANEXO IV - Preencher'!C117</f>
        <v>UPA OLINDA - CG 001/2022</v>
      </c>
      <c r="C108" s="4" t="str">
        <f>'[1]TCE - ANEXO IV - Preencher'!E117</f>
        <v>5.16 - Serviços Médico-Hospitalares, Odotonlogia e Laboratoriais</v>
      </c>
      <c r="D108" s="3">
        <f>'[1]TCE - ANEXO IV - Preencher'!F117</f>
        <v>61325784000112</v>
      </c>
      <c r="E108" s="5" t="str">
        <f>'[1]TCE - ANEXO IV - Preencher'!G117</f>
        <v>JOÃO PAULO VIEIRA E SILVA DE ALBUQUERQUE SERVIÇOS MÉDICOS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17</v>
      </c>
      <c r="I108" s="6">
        <f>IF('[1]TCE - ANEXO IV - Preencher'!K117="","",'[1]TCE - ANEXO IV - Preencher'!K117)</f>
        <v>46147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2604106</v>
      </c>
      <c r="L108" s="7">
        <f>'[1]TCE - ANEXO IV - Preencher'!N117</f>
        <v>6750</v>
      </c>
    </row>
    <row r="109" spans="1:12" s="8" customFormat="1" ht="19.5" customHeight="1" x14ac:dyDescent="0.25">
      <c r="A109" s="3">
        <f>IFERROR(VLOOKUP(B109,'[1]DADOS (OCULTAR)'!$Q$3:$S$136,3,0),"")</f>
        <v>10739225002161</v>
      </c>
      <c r="B109" s="4" t="str">
        <f>'[1]TCE - ANEXO IV - Preencher'!C118</f>
        <v>UPA OLINDA - CG 001/2022</v>
      </c>
      <c r="C109" s="4" t="str">
        <f>'[1]TCE - ANEXO IV - Preencher'!E118</f>
        <v>5.16 - Serviços Médico-Hospitalares, Odotonlogia e Laboratoriais</v>
      </c>
      <c r="D109" s="3">
        <f>'[1]TCE - ANEXO IV - Preencher'!F118</f>
        <v>53178645000185</v>
      </c>
      <c r="E109" s="5" t="str">
        <f>'[1]TCE - ANEXO IV - Preencher'!G118</f>
        <v>JULIANA NATALIE RODRIGUES MARQUES SERVIÇOS MÉDICOS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53</v>
      </c>
      <c r="I109" s="6">
        <f>IF('[1]TCE - ANEXO IV - Preencher'!K118="","",'[1]TCE - ANEXO IV - Preencher'!K118)</f>
        <v>46146</v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2304400</v>
      </c>
      <c r="L109" s="7">
        <f>'[1]TCE - ANEXO IV - Preencher'!N118</f>
        <v>7350</v>
      </c>
    </row>
    <row r="110" spans="1:12" s="8" customFormat="1" ht="19.5" customHeight="1" x14ac:dyDescent="0.25">
      <c r="A110" s="3">
        <f>IFERROR(VLOOKUP(B110,'[1]DADOS (OCULTAR)'!$Q$3:$S$136,3,0),"")</f>
        <v>10739225002161</v>
      </c>
      <c r="B110" s="4" t="str">
        <f>'[1]TCE - ANEXO IV - Preencher'!C119</f>
        <v>UPA OLINDA - CG 001/2022</v>
      </c>
      <c r="C110" s="4" t="str">
        <f>'[1]TCE - ANEXO IV - Preencher'!E119</f>
        <v>5.16 - Serviços Médico-Hospitalares, Odotonlogia e Laboratoriais</v>
      </c>
      <c r="D110" s="3">
        <f>'[1]TCE - ANEXO IV - Preencher'!F119</f>
        <v>50471782000115</v>
      </c>
      <c r="E110" s="5" t="str">
        <f>'[1]TCE - ANEXO IV - Preencher'!G119</f>
        <v>LAIS VANESSA PEREIRA CARNEIRO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6</v>
      </c>
      <c r="I110" s="6">
        <f>IF('[1]TCE - ANEXO IV - Preencher'!K119="","",'[1]TCE - ANEXO IV - Preencher'!K119)</f>
        <v>46144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2611606</v>
      </c>
      <c r="L110" s="7">
        <f>'[1]TCE - ANEXO IV - Preencher'!N119</f>
        <v>17550</v>
      </c>
    </row>
    <row r="111" spans="1:12" s="8" customFormat="1" ht="19.5" customHeight="1" x14ac:dyDescent="0.25">
      <c r="A111" s="3">
        <f>IFERROR(VLOOKUP(B111,'[1]DADOS (OCULTAR)'!$Q$3:$S$136,3,0),"")</f>
        <v>10739225002161</v>
      </c>
      <c r="B111" s="4" t="str">
        <f>'[1]TCE - ANEXO IV - Preencher'!C120</f>
        <v>UPA OLINDA - CG 001/2022</v>
      </c>
      <c r="C111" s="4" t="str">
        <f>'[1]TCE - ANEXO IV - Preencher'!E120</f>
        <v>5.16 - Serviços Médico-Hospitalares, Odotonlogia e Laboratoriais</v>
      </c>
      <c r="D111" s="3">
        <f>'[1]TCE - ANEXO IV - Preencher'!F120</f>
        <v>49074591000130</v>
      </c>
      <c r="E111" s="5" t="str">
        <f>'[1]TCE - ANEXO IV - Preencher'!G120</f>
        <v>LARA FRANÇA SERVIÇOS MÉDICOS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66</v>
      </c>
      <c r="I111" s="6">
        <f>IF('[1]TCE - ANEXO IV - Preencher'!K120="","",'[1]TCE - ANEXO IV - Preencher'!K120)</f>
        <v>46146</v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2609600</v>
      </c>
      <c r="L111" s="7">
        <f>'[1]TCE - ANEXO IV - Preencher'!N120</f>
        <v>1300</v>
      </c>
    </row>
    <row r="112" spans="1:12" s="8" customFormat="1" ht="19.5" customHeight="1" x14ac:dyDescent="0.25">
      <c r="A112" s="3">
        <f>IFERROR(VLOOKUP(B112,'[1]DADOS (OCULTAR)'!$Q$3:$S$136,3,0),"")</f>
        <v>10739225002161</v>
      </c>
      <c r="B112" s="4" t="str">
        <f>'[1]TCE - ANEXO IV - Preencher'!C121</f>
        <v>UPA OLINDA - CG 001/2022</v>
      </c>
      <c r="C112" s="4" t="str">
        <f>'[1]TCE - ANEXO IV - Preencher'!E121</f>
        <v>5.16 - Serviços Médico-Hospitalares, Odotonlogia e Laboratoriais</v>
      </c>
      <c r="D112" s="3">
        <f>'[1]TCE - ANEXO IV - Preencher'!F121</f>
        <v>52806846000117</v>
      </c>
      <c r="E112" s="5" t="str">
        <f>'[1]TCE - ANEXO IV - Preencher'!G121</f>
        <v>LARISSA VALESKA DA SILVA MOURA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12</v>
      </c>
      <c r="I112" s="6">
        <f>IF('[1]TCE - ANEXO IV - Preencher'!K121="","",'[1]TCE - ANEXO IV - Preencher'!K121)</f>
        <v>46147</v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2609600</v>
      </c>
      <c r="L112" s="7">
        <f>'[1]TCE - ANEXO IV - Preencher'!N121</f>
        <v>9600</v>
      </c>
    </row>
    <row r="113" spans="1:12" s="8" customFormat="1" ht="19.5" customHeight="1" x14ac:dyDescent="0.25">
      <c r="A113" s="3">
        <f>IFERROR(VLOOKUP(B113,'[1]DADOS (OCULTAR)'!$Q$3:$S$136,3,0),"")</f>
        <v>10739225002161</v>
      </c>
      <c r="B113" s="4" t="str">
        <f>'[1]TCE - ANEXO IV - Preencher'!C122</f>
        <v>UPA OLINDA - CG 001/2022</v>
      </c>
      <c r="C113" s="4" t="str">
        <f>'[1]TCE - ANEXO IV - Preencher'!E122</f>
        <v>5.16 - Serviços Médico-Hospitalares, Odotonlogia e Laboratoriais</v>
      </c>
      <c r="D113" s="3">
        <f>'[1]TCE - ANEXO IV - Preencher'!F122</f>
        <v>45689036000162</v>
      </c>
      <c r="E113" s="5" t="str">
        <f>'[1]TCE - ANEXO IV - Preencher'!G122</f>
        <v>LEAL &amp; ALBUQUERQUE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32</v>
      </c>
      <c r="I113" s="6">
        <f>IF('[1]TCE - ANEXO IV - Preencher'!K122="","",'[1]TCE - ANEXO IV - Preencher'!K122)</f>
        <v>46147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2611606</v>
      </c>
      <c r="L113" s="7">
        <f>'[1]TCE - ANEXO IV - Preencher'!N122</f>
        <v>2100</v>
      </c>
    </row>
    <row r="114" spans="1:12" s="8" customFormat="1" ht="19.5" customHeight="1" x14ac:dyDescent="0.25">
      <c r="A114" s="3">
        <f>IFERROR(VLOOKUP(B114,'[1]DADOS (OCULTAR)'!$Q$3:$S$136,3,0),"")</f>
        <v>10739225002161</v>
      </c>
      <c r="B114" s="4" t="str">
        <f>'[1]TCE - ANEXO IV - Preencher'!C123</f>
        <v>UPA OLINDA - CG 001/2022</v>
      </c>
      <c r="C114" s="4" t="str">
        <f>'[1]TCE - ANEXO IV - Preencher'!E123</f>
        <v>5.16 - Serviços Médico-Hospitalares, Odotonlogia e Laboratoriais</v>
      </c>
      <c r="D114" s="3">
        <f>'[1]TCE - ANEXO IV - Preencher'!F123</f>
        <v>53209824000132</v>
      </c>
      <c r="E114" s="5" t="str">
        <f>'[1]TCE - ANEXO IV - Preencher'!G123</f>
        <v>LEITE &amp; SIQUEIRA SERVIÇOS MEDICOS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15</v>
      </c>
      <c r="I114" s="6">
        <f>IF('[1]TCE - ANEXO IV - Preencher'!K123="","",'[1]TCE - ANEXO IV - Preencher'!K123)</f>
        <v>46146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2611606</v>
      </c>
      <c r="L114" s="7">
        <f>'[1]TCE - ANEXO IV - Preencher'!N123</f>
        <v>7400</v>
      </c>
    </row>
    <row r="115" spans="1:12" s="8" customFormat="1" ht="19.5" customHeight="1" x14ac:dyDescent="0.25">
      <c r="A115" s="3">
        <f>IFERROR(VLOOKUP(B115,'[1]DADOS (OCULTAR)'!$Q$3:$S$136,3,0),"")</f>
        <v>10739225002161</v>
      </c>
      <c r="B115" s="4" t="str">
        <f>'[1]TCE - ANEXO IV - Preencher'!C124</f>
        <v>UPA OLINDA - CG 001/2022</v>
      </c>
      <c r="C115" s="4" t="str">
        <f>'[1]TCE - ANEXO IV - Preencher'!E124</f>
        <v>5.16 - Serviços Médico-Hospitalares, Odotonlogia e Laboratoriais</v>
      </c>
      <c r="D115" s="3">
        <f>'[1]TCE - ANEXO IV - Preencher'!F124</f>
        <v>61166359000128</v>
      </c>
      <c r="E115" s="5" t="str">
        <f>'[1]TCE - ANEXO IV - Preencher'!G124</f>
        <v>LEVY DALTON SERVIÇOS MÉDICOS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36</v>
      </c>
      <c r="I115" s="6">
        <f>IF('[1]TCE - ANEXO IV - Preencher'!K124="","",'[1]TCE - ANEXO IV - Preencher'!K124)</f>
        <v>46147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2611606</v>
      </c>
      <c r="L115" s="7">
        <f>'[1]TCE - ANEXO IV - Preencher'!N124</f>
        <v>12600</v>
      </c>
    </row>
    <row r="116" spans="1:12" s="8" customFormat="1" ht="19.5" customHeight="1" x14ac:dyDescent="0.25">
      <c r="A116" s="3">
        <f>IFERROR(VLOOKUP(B116,'[1]DADOS (OCULTAR)'!$Q$3:$S$136,3,0),"")</f>
        <v>10739225002161</v>
      </c>
      <c r="B116" s="4" t="str">
        <f>'[1]TCE - ANEXO IV - Preencher'!C125</f>
        <v>UPA OLINDA - CG 001/2022</v>
      </c>
      <c r="C116" s="4" t="str">
        <f>'[1]TCE - ANEXO IV - Preencher'!E125</f>
        <v>5.16 - Serviços Médico-Hospitalares, Odotonlogia e Laboratoriais</v>
      </c>
      <c r="D116" s="3">
        <f>'[1]TCE - ANEXO IV - Preencher'!F125</f>
        <v>50611231000100</v>
      </c>
      <c r="E116" s="5" t="str">
        <f>'[1]TCE - ANEXO IV - Preencher'!G125</f>
        <v>LIFE MED SERVIÇOS MÉDICOS HOSPITALARES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0000000385</v>
      </c>
      <c r="I116" s="6">
        <f>IF('[1]TCE - ANEXO IV - Preencher'!K125="","",'[1]TCE - ANEXO IV - Preencher'!K125)</f>
        <v>46146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2307304</v>
      </c>
      <c r="L116" s="7">
        <f>'[1]TCE - ANEXO IV - Preencher'!N125</f>
        <v>3900</v>
      </c>
    </row>
    <row r="117" spans="1:12" s="8" customFormat="1" ht="19.5" customHeight="1" x14ac:dyDescent="0.25">
      <c r="A117" s="3">
        <f>IFERROR(VLOOKUP(B117,'[1]DADOS (OCULTAR)'!$Q$3:$S$136,3,0),"")</f>
        <v>10739225002161</v>
      </c>
      <c r="B117" s="4" t="str">
        <f>'[1]TCE - ANEXO IV - Preencher'!C126</f>
        <v>UPA OLINDA - CG 001/2022</v>
      </c>
      <c r="C117" s="4" t="str">
        <f>'[1]TCE - ANEXO IV - Preencher'!E126</f>
        <v>5.16 - Serviços Médico-Hospitalares, Odotonlogia e Laboratoriais</v>
      </c>
      <c r="D117" s="3">
        <f>'[1]TCE - ANEXO IV - Preencher'!F126</f>
        <v>58215376000101</v>
      </c>
      <c r="E117" s="5" t="str">
        <f>'[1]TCE - ANEXO IV - Preencher'!G126</f>
        <v>MARIA JULIA C.R CECÍLIO SERVIÇOS MÉDICOS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20</v>
      </c>
      <c r="I117" s="6">
        <f>IF('[1]TCE - ANEXO IV - Preencher'!K126="","",'[1]TCE - ANEXO IV - Preencher'!K126)</f>
        <v>46145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2304400</v>
      </c>
      <c r="L117" s="7">
        <f>'[1]TCE - ANEXO IV - Preencher'!N126</f>
        <v>8000</v>
      </c>
    </row>
    <row r="118" spans="1:12" s="8" customFormat="1" ht="19.5" customHeight="1" x14ac:dyDescent="0.25">
      <c r="A118" s="3">
        <f>IFERROR(VLOOKUP(B118,'[1]DADOS (OCULTAR)'!$Q$3:$S$136,3,0),"")</f>
        <v>10739225002161</v>
      </c>
      <c r="B118" s="4" t="str">
        <f>'[1]TCE - ANEXO IV - Preencher'!C127</f>
        <v>UPA OLINDA - CG 001/2022</v>
      </c>
      <c r="C118" s="4" t="str">
        <f>'[1]TCE - ANEXO IV - Preencher'!E127</f>
        <v>5.16 - Serviços Médico-Hospitalares, Odotonlogia e Laboratoriais</v>
      </c>
      <c r="D118" s="3">
        <f>'[1]TCE - ANEXO IV - Preencher'!F127</f>
        <v>60866500000132</v>
      </c>
      <c r="E118" s="5" t="str">
        <f>'[1]TCE - ANEXO IV - Preencher'!G127</f>
        <v>MARIA LUISA L RODRIGUES SERVIÇOS DE MÉDICOS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24</v>
      </c>
      <c r="I118" s="6">
        <f>IF('[1]TCE - ANEXO IV - Preencher'!K127="","",'[1]TCE - ANEXO IV - Preencher'!K127)</f>
        <v>46146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2304400</v>
      </c>
      <c r="L118" s="7">
        <f>'[1]TCE - ANEXO IV - Preencher'!N127</f>
        <v>18375</v>
      </c>
    </row>
    <row r="119" spans="1:12" s="8" customFormat="1" ht="19.5" customHeight="1" x14ac:dyDescent="0.25">
      <c r="A119" s="3">
        <f>IFERROR(VLOOKUP(B119,'[1]DADOS (OCULTAR)'!$Q$3:$S$136,3,0),"")</f>
        <v>10739225002161</v>
      </c>
      <c r="B119" s="4" t="str">
        <f>'[1]TCE - ANEXO IV - Preencher'!C128</f>
        <v>UPA OLINDA - CG 001/2022</v>
      </c>
      <c r="C119" s="4" t="str">
        <f>'[1]TCE - ANEXO IV - Preencher'!E128</f>
        <v>5.16 - Serviços Médico-Hospitalares, Odotonlogia e Laboratoriais</v>
      </c>
      <c r="D119" s="3">
        <f>'[1]TCE - ANEXO IV - Preencher'!F128</f>
        <v>55057104000124</v>
      </c>
      <c r="E119" s="5" t="str">
        <f>'[1]TCE - ANEXO IV - Preencher'!G128</f>
        <v>MARIA THALYA ALBUQUERQUE PARENTE SERVIÇOS MÉDICOS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55</v>
      </c>
      <c r="I119" s="6">
        <f>IF('[1]TCE - ANEXO IV - Preencher'!K128="","",'[1]TCE - ANEXO IV - Preencher'!K128)</f>
        <v>46146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2304400</v>
      </c>
      <c r="L119" s="7">
        <f>'[1]TCE - ANEXO IV - Preencher'!N128</f>
        <v>7350</v>
      </c>
    </row>
    <row r="120" spans="1:12" s="8" customFormat="1" ht="19.5" customHeight="1" x14ac:dyDescent="0.25">
      <c r="A120" s="3">
        <f>IFERROR(VLOOKUP(B120,'[1]DADOS (OCULTAR)'!$Q$3:$S$136,3,0),"")</f>
        <v>10739225002161</v>
      </c>
      <c r="B120" s="4" t="str">
        <f>'[1]TCE - ANEXO IV - Preencher'!C129</f>
        <v>UPA OLINDA - CG 001/2022</v>
      </c>
      <c r="C120" s="4" t="str">
        <f>'[1]TCE - ANEXO IV - Preencher'!E129</f>
        <v>5.16 - Serviços Médico-Hospitalares, Odotonlogia e Laboratoriais</v>
      </c>
      <c r="D120" s="3">
        <f>'[1]TCE - ANEXO IV - Preencher'!F129</f>
        <v>48817601000118</v>
      </c>
      <c r="E120" s="5" t="str">
        <f>'[1]TCE - ANEXO IV - Preencher'!G129</f>
        <v>MASTERMED PE II GESTÃO MÉDICA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2600000001194</v>
      </c>
      <c r="I120" s="6">
        <f>IF('[1]TCE - ANEXO IV - Preencher'!K129="","",'[1]TCE - ANEXO IV - Preencher'!K129)</f>
        <v>46144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2609600</v>
      </c>
      <c r="L120" s="7">
        <f>'[1]TCE - ANEXO IV - Preencher'!N129</f>
        <v>7350</v>
      </c>
    </row>
    <row r="121" spans="1:12" s="8" customFormat="1" ht="19.5" customHeight="1" x14ac:dyDescent="0.25">
      <c r="A121" s="3">
        <f>IFERROR(VLOOKUP(B121,'[1]DADOS (OCULTAR)'!$Q$3:$S$136,3,0),"")</f>
        <v>10739225002161</v>
      </c>
      <c r="B121" s="4" t="str">
        <f>'[1]TCE - ANEXO IV - Preencher'!C130</f>
        <v>UPA OLINDA - CG 001/2022</v>
      </c>
      <c r="C121" s="4" t="str">
        <f>'[1]TCE - ANEXO IV - Preencher'!E130</f>
        <v>5.16 - Serviços Médico-Hospitalares, Odotonlogia e Laboratoriais</v>
      </c>
      <c r="D121" s="3">
        <f>'[1]TCE - ANEXO IV - Preencher'!F130</f>
        <v>48817601000118</v>
      </c>
      <c r="E121" s="5" t="str">
        <f>'[1]TCE - ANEXO IV - Preencher'!G130</f>
        <v>MASTERMED PE II GESTÃO MÉDICA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2600000001195</v>
      </c>
      <c r="I121" s="6">
        <f>IF('[1]TCE - ANEXO IV - Preencher'!K130="","",'[1]TCE - ANEXO IV - Preencher'!K130)</f>
        <v>46144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2609600</v>
      </c>
      <c r="L121" s="7">
        <f>'[1]TCE - ANEXO IV - Preencher'!N130</f>
        <v>8250</v>
      </c>
    </row>
    <row r="122" spans="1:12" s="8" customFormat="1" ht="19.5" customHeight="1" x14ac:dyDescent="0.25">
      <c r="A122" s="3">
        <f>IFERROR(VLOOKUP(B122,'[1]DADOS (OCULTAR)'!$Q$3:$S$136,3,0),"")</f>
        <v>10739225002161</v>
      </c>
      <c r="B122" s="4" t="str">
        <f>'[1]TCE - ANEXO IV - Preencher'!C131</f>
        <v>UPA OLINDA - CG 001/2022</v>
      </c>
      <c r="C122" s="4" t="str">
        <f>'[1]TCE - ANEXO IV - Preencher'!E131</f>
        <v>5.16 - Serviços Médico-Hospitalares, Odotonlogia e Laboratoriais</v>
      </c>
      <c r="D122" s="3">
        <f>'[1]TCE - ANEXO IV - Preencher'!F131</f>
        <v>48817601000118</v>
      </c>
      <c r="E122" s="5" t="str">
        <f>'[1]TCE - ANEXO IV - Preencher'!G131</f>
        <v>MASTERMED PE II GESTÃO MÉDICA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2600000001197</v>
      </c>
      <c r="I122" s="6">
        <f>IF('[1]TCE - ANEXO IV - Preencher'!K131="","",'[1]TCE - ANEXO IV - Preencher'!K131)</f>
        <v>46145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2609600</v>
      </c>
      <c r="L122" s="7">
        <f>'[1]TCE - ANEXO IV - Preencher'!N131</f>
        <v>14250</v>
      </c>
    </row>
    <row r="123" spans="1:12" s="8" customFormat="1" ht="19.5" customHeight="1" x14ac:dyDescent="0.25">
      <c r="A123" s="3">
        <f>IFERROR(VLOOKUP(B123,'[1]DADOS (OCULTAR)'!$Q$3:$S$136,3,0),"")</f>
        <v>10739225002161</v>
      </c>
      <c r="B123" s="4" t="str">
        <f>'[1]TCE - ANEXO IV - Preencher'!C132</f>
        <v>UPA OLINDA - CG 001/2022</v>
      </c>
      <c r="C123" s="4" t="str">
        <f>'[1]TCE - ANEXO IV - Preencher'!E132</f>
        <v>5.16 - Serviços Médico-Hospitalares, Odotonlogia e Laboratoriais</v>
      </c>
      <c r="D123" s="3">
        <f>'[1]TCE - ANEXO IV - Preencher'!F132</f>
        <v>48817601000118</v>
      </c>
      <c r="E123" s="5" t="str">
        <f>'[1]TCE - ANEXO IV - Preencher'!G132</f>
        <v>MASTERMED PE II GESTÃO MÉDICA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2600000001199</v>
      </c>
      <c r="I123" s="6">
        <f>IF('[1]TCE - ANEXO IV - Preencher'!K132="","",'[1]TCE - ANEXO IV - Preencher'!K132)</f>
        <v>46145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2609600</v>
      </c>
      <c r="L123" s="7">
        <f>'[1]TCE - ANEXO IV - Preencher'!N132</f>
        <v>19075</v>
      </c>
    </row>
    <row r="124" spans="1:12" s="8" customFormat="1" ht="19.5" customHeight="1" x14ac:dyDescent="0.25">
      <c r="A124" s="3">
        <f>IFERROR(VLOOKUP(B124,'[1]DADOS (OCULTAR)'!$Q$3:$S$136,3,0),"")</f>
        <v>10739225002161</v>
      </c>
      <c r="B124" s="4" t="str">
        <f>'[1]TCE - ANEXO IV - Preencher'!C133</f>
        <v>UPA OLINDA - CG 001/2022</v>
      </c>
      <c r="C124" s="4" t="str">
        <f>'[1]TCE - ANEXO IV - Preencher'!E133</f>
        <v>5.16 - Serviços Médico-Hospitalares, Odotonlogia e Laboratoriais</v>
      </c>
      <c r="D124" s="3">
        <f>'[1]TCE - ANEXO IV - Preencher'!F133</f>
        <v>48817601000118</v>
      </c>
      <c r="E124" s="5" t="str">
        <f>'[1]TCE - ANEXO IV - Preencher'!G133</f>
        <v>MASTERMED PE II GESTÃO MÉDICA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2600000001246</v>
      </c>
      <c r="I124" s="6">
        <f>IF('[1]TCE - ANEXO IV - Preencher'!K133="","",'[1]TCE - ANEXO IV - Preencher'!K133)</f>
        <v>46148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2609600</v>
      </c>
      <c r="L124" s="7">
        <f>'[1]TCE - ANEXO IV - Preencher'!N133</f>
        <v>19275</v>
      </c>
    </row>
    <row r="125" spans="1:12" s="8" customFormat="1" ht="19.5" customHeight="1" x14ac:dyDescent="0.25">
      <c r="A125" s="3">
        <f>IFERROR(VLOOKUP(B125,'[1]DADOS (OCULTAR)'!$Q$3:$S$136,3,0),"")</f>
        <v>10739225002161</v>
      </c>
      <c r="B125" s="4" t="str">
        <f>'[1]TCE - ANEXO IV - Preencher'!C134</f>
        <v>UPA OLINDA - CG 001/2022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52355127000127</v>
      </c>
      <c r="E125" s="5" t="str">
        <f>'[1]TCE - ANEXO IV - Preencher'!G134</f>
        <v>MASTERMED PE III GESTÃO MÉDICA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2600000001077</v>
      </c>
      <c r="I125" s="6">
        <f>IF('[1]TCE - ANEXO IV - Preencher'!K134="","",'[1]TCE - ANEXO IV - Preencher'!K134)</f>
        <v>46144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2609600</v>
      </c>
      <c r="L125" s="7">
        <f>'[1]TCE - ANEXO IV - Preencher'!N134</f>
        <v>2250</v>
      </c>
    </row>
    <row r="126" spans="1:12" s="8" customFormat="1" ht="19.5" customHeight="1" x14ac:dyDescent="0.25">
      <c r="A126" s="3">
        <f>IFERROR(VLOOKUP(B126,'[1]DADOS (OCULTAR)'!$Q$3:$S$136,3,0),"")</f>
        <v>10739225002161</v>
      </c>
      <c r="B126" s="4" t="str">
        <f>'[1]TCE - ANEXO IV - Preencher'!C135</f>
        <v>UPA OLINDA - CG 001/2022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52355127000127</v>
      </c>
      <c r="E126" s="5" t="str">
        <f>'[1]TCE - ANEXO IV - Preencher'!G135</f>
        <v>MASTERMED PE III GESTÃO MÉDICA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2600000001078</v>
      </c>
      <c r="I126" s="6">
        <f>IF('[1]TCE - ANEXO IV - Preencher'!K135="","",'[1]TCE - ANEXO IV - Preencher'!K135)</f>
        <v>46145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2609600</v>
      </c>
      <c r="L126" s="7">
        <f>'[1]TCE - ANEXO IV - Preencher'!N135</f>
        <v>1200</v>
      </c>
    </row>
    <row r="127" spans="1:12" s="8" customFormat="1" ht="19.5" customHeight="1" x14ac:dyDescent="0.25">
      <c r="A127" s="3">
        <f>IFERROR(VLOOKUP(B127,'[1]DADOS (OCULTAR)'!$Q$3:$S$136,3,0),"")</f>
        <v>10739225002161</v>
      </c>
      <c r="B127" s="4" t="str">
        <f>'[1]TCE - ANEXO IV - Preencher'!C136</f>
        <v>UPA OLINDA - CG 001/2022</v>
      </c>
      <c r="C127" s="4" t="str">
        <f>'[1]TCE - ANEXO IV - Preencher'!E136</f>
        <v>5.16 - Serviços Médico-Hospitalares, Odotonlogia e Laboratoriais</v>
      </c>
      <c r="D127" s="3">
        <f>'[1]TCE - ANEXO IV - Preencher'!F136</f>
        <v>52355127000127</v>
      </c>
      <c r="E127" s="5" t="str">
        <f>'[1]TCE - ANEXO IV - Preencher'!G136</f>
        <v>MASTERMED PE III GESTÃO MÉDICA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2600000001123</v>
      </c>
      <c r="I127" s="6">
        <f>IF('[1]TCE - ANEXO IV - Preencher'!K136="","",'[1]TCE - ANEXO IV - Preencher'!K136)</f>
        <v>46148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2609600</v>
      </c>
      <c r="L127" s="7">
        <f>'[1]TCE - ANEXO IV - Preencher'!N136</f>
        <v>625</v>
      </c>
    </row>
    <row r="128" spans="1:12" s="8" customFormat="1" ht="19.5" customHeight="1" x14ac:dyDescent="0.25">
      <c r="A128" s="3">
        <f>IFERROR(VLOOKUP(B128,'[1]DADOS (OCULTAR)'!$Q$3:$S$136,3,0),"")</f>
        <v>10739225002161</v>
      </c>
      <c r="B128" s="4" t="str">
        <f>'[1]TCE - ANEXO IV - Preencher'!C137</f>
        <v>UPA OLINDA - CG 001/2022</v>
      </c>
      <c r="C128" s="4" t="str">
        <f>'[1]TCE - ANEXO IV - Preencher'!E137</f>
        <v>5.16 - Serviços Médico-Hospitalares, Odotonlogia e Laboratoriais</v>
      </c>
      <c r="D128" s="3">
        <f>'[1]TCE - ANEXO IV - Preencher'!F137</f>
        <v>53969908000174</v>
      </c>
      <c r="E128" s="5" t="str">
        <f>'[1]TCE - ANEXO IV - Preencher'!G137</f>
        <v>MASTERMED PE IV GESTÃO MÉDICA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2600000000967</v>
      </c>
      <c r="I128" s="6">
        <f>IF('[1]TCE - ANEXO IV - Preencher'!K137="","",'[1]TCE - ANEXO IV - Preencher'!K137)</f>
        <v>46144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2609600</v>
      </c>
      <c r="L128" s="7">
        <f>'[1]TCE - ANEXO IV - Preencher'!N137</f>
        <v>2450</v>
      </c>
    </row>
    <row r="129" spans="1:12" s="8" customFormat="1" ht="19.5" customHeight="1" x14ac:dyDescent="0.25">
      <c r="A129" s="3">
        <f>IFERROR(VLOOKUP(B129,'[1]DADOS (OCULTAR)'!$Q$3:$S$136,3,0),"")</f>
        <v>10739225002161</v>
      </c>
      <c r="B129" s="4" t="str">
        <f>'[1]TCE - ANEXO IV - Preencher'!C138</f>
        <v>UPA OLINDA - CG 001/2022</v>
      </c>
      <c r="C129" s="4" t="str">
        <f>'[1]TCE - ANEXO IV - Preencher'!E138</f>
        <v>5.16 - Serviços Médico-Hospitalares, Odotonlogia e Laboratoriais</v>
      </c>
      <c r="D129" s="3">
        <f>'[1]TCE - ANEXO IV - Preencher'!F138</f>
        <v>53969908000174</v>
      </c>
      <c r="E129" s="5" t="str">
        <f>'[1]TCE - ANEXO IV - Preencher'!G138</f>
        <v>MASTERMED PE IV GESTÃO MÉDICA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2600000000968</v>
      </c>
      <c r="I129" s="6">
        <f>IF('[1]TCE - ANEXO IV - Preencher'!K138="","",'[1]TCE - ANEXO IV - Preencher'!K138)</f>
        <v>46144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2609600</v>
      </c>
      <c r="L129" s="7">
        <f>'[1]TCE - ANEXO IV - Preencher'!N138</f>
        <v>7350</v>
      </c>
    </row>
    <row r="130" spans="1:12" s="8" customFormat="1" ht="19.5" customHeight="1" x14ac:dyDescent="0.25">
      <c r="A130" s="3">
        <f>IFERROR(VLOOKUP(B130,'[1]DADOS (OCULTAR)'!$Q$3:$S$136,3,0),"")</f>
        <v>10739225002161</v>
      </c>
      <c r="B130" s="4" t="str">
        <f>'[1]TCE - ANEXO IV - Preencher'!C139</f>
        <v>UPA OLINDA - CG 001/2022</v>
      </c>
      <c r="C130" s="4" t="str">
        <f>'[1]TCE - ANEXO IV - Preencher'!E139</f>
        <v>5.16 - Serviços Médico-Hospitalares, Odotonlogia e Laboratoriais</v>
      </c>
      <c r="D130" s="3">
        <f>'[1]TCE - ANEXO IV - Preencher'!F139</f>
        <v>58663377000100</v>
      </c>
      <c r="E130" s="5" t="str">
        <f>'[1]TCE - ANEXO IV - Preencher'!G139</f>
        <v>MASTERMED PE V GESTÃO MÉDICA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2600000000546</v>
      </c>
      <c r="I130" s="6">
        <f>IF('[1]TCE - ANEXO IV - Preencher'!K139="","",'[1]TCE - ANEXO IV - Preencher'!K139)</f>
        <v>46145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2609600</v>
      </c>
      <c r="L130" s="7">
        <f>'[1]TCE - ANEXO IV - Preencher'!N139</f>
        <v>13800</v>
      </c>
    </row>
    <row r="131" spans="1:12" s="8" customFormat="1" ht="19.5" customHeight="1" x14ac:dyDescent="0.25">
      <c r="A131" s="3">
        <f>IFERROR(VLOOKUP(B131,'[1]DADOS (OCULTAR)'!$Q$3:$S$136,3,0),"")</f>
        <v>10739225002161</v>
      </c>
      <c r="B131" s="4" t="str">
        <f>'[1]TCE - ANEXO IV - Preencher'!C140</f>
        <v>UPA OLINDA - CG 001/2022</v>
      </c>
      <c r="C131" s="4" t="str">
        <f>'[1]TCE - ANEXO IV - Preencher'!E140</f>
        <v>5.16 - Serviços Médico-Hospitalares, Odotonlogia e Laboratoriais</v>
      </c>
      <c r="D131" s="3">
        <f>'[1]TCE - ANEXO IV - Preencher'!F140</f>
        <v>48817601000118</v>
      </c>
      <c r="E131" s="5" t="str">
        <f>'[1]TCE - ANEXO IV - Preencher'!G140</f>
        <v>MASTERMED PE II GESTÃO MÉDICA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2600000001263</v>
      </c>
      <c r="I131" s="6">
        <f>IF('[1]TCE - ANEXO IV - Preencher'!K140="","",'[1]TCE - ANEXO IV - Preencher'!K140)</f>
        <v>46148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2609600</v>
      </c>
      <c r="L131" s="7">
        <f>'[1]TCE - ANEXO IV - Preencher'!N140</f>
        <v>1300</v>
      </c>
    </row>
    <row r="132" spans="1:12" s="8" customFormat="1" ht="19.5" customHeight="1" x14ac:dyDescent="0.25">
      <c r="A132" s="3">
        <f>IFERROR(VLOOKUP(B132,'[1]DADOS (OCULTAR)'!$Q$3:$S$136,3,0),"")</f>
        <v>10739225002161</v>
      </c>
      <c r="B132" s="4" t="str">
        <f>'[1]TCE - ANEXO IV - Preencher'!C141</f>
        <v>UPA OLINDA - CG 001/2022</v>
      </c>
      <c r="C132" s="4" t="str">
        <f>'[1]TCE - ANEXO IV - Preencher'!E141</f>
        <v>5.16 - Serviços Médico-Hospitalares, Odotonlogia e Laboratoriais</v>
      </c>
      <c r="D132" s="3">
        <f>'[1]TCE - ANEXO IV - Preencher'!F141</f>
        <v>58663377000100</v>
      </c>
      <c r="E132" s="5" t="str">
        <f>'[1]TCE - ANEXO IV - Preencher'!G141</f>
        <v>MASTERMED PE V GESTÃO MÉDICA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2600000000576</v>
      </c>
      <c r="I132" s="6">
        <f>IF('[1]TCE - ANEXO IV - Preencher'!K141="","",'[1]TCE - ANEXO IV - Preencher'!K141)</f>
        <v>46148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2609600</v>
      </c>
      <c r="L132" s="7">
        <f>'[1]TCE - ANEXO IV - Preencher'!N141</f>
        <v>2325</v>
      </c>
    </row>
    <row r="133" spans="1:12" s="8" customFormat="1" ht="19.5" customHeight="1" x14ac:dyDescent="0.25">
      <c r="A133" s="3">
        <f>IFERROR(VLOOKUP(B133,'[1]DADOS (OCULTAR)'!$Q$3:$S$136,3,0),"")</f>
        <v>10739225002161</v>
      </c>
      <c r="B133" s="4" t="str">
        <f>'[1]TCE - ANEXO IV - Preencher'!C142</f>
        <v>UPA OLINDA - CG 001/2022</v>
      </c>
      <c r="C133" s="4" t="str">
        <f>'[1]TCE - ANEXO IV - Preencher'!E142</f>
        <v>5.16 - Serviços Médico-Hospitalares, Odotonlogia e Laboratoriais</v>
      </c>
      <c r="D133" s="3">
        <f>'[1]TCE - ANEXO IV - Preencher'!F142</f>
        <v>31586042000180</v>
      </c>
      <c r="E133" s="5" t="str">
        <f>'[1]TCE - ANEXO IV - Preencher'!G142</f>
        <v>MEDICOM SERVIÇOS MÉDICOS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35</v>
      </c>
      <c r="I133" s="6">
        <f>IF('[1]TCE - ANEXO IV - Preencher'!K142="","",'[1]TCE - ANEXO IV - Preencher'!K142)</f>
        <v>46147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5221601</v>
      </c>
      <c r="L133" s="7">
        <f>'[1]TCE - ANEXO IV - Preencher'!N142</f>
        <v>2650</v>
      </c>
    </row>
    <row r="134" spans="1:12" s="8" customFormat="1" ht="19.5" customHeight="1" x14ac:dyDescent="0.25">
      <c r="A134" s="3">
        <f>IFERROR(VLOOKUP(B134,'[1]DADOS (OCULTAR)'!$Q$3:$S$136,3,0),"")</f>
        <v>10739225002161</v>
      </c>
      <c r="B134" s="4" t="str">
        <f>'[1]TCE - ANEXO IV - Preencher'!C143</f>
        <v>UPA OLINDA - CG 001/2022</v>
      </c>
      <c r="C134" s="4" t="str">
        <f>'[1]TCE - ANEXO IV - Preencher'!E143</f>
        <v>5.16 - Serviços Médico-Hospitalares, Odotonlogia e Laboratoriais</v>
      </c>
      <c r="D134" s="3">
        <f>'[1]TCE - ANEXO IV - Preencher'!F143</f>
        <v>45969705000150</v>
      </c>
      <c r="E134" s="5" t="str">
        <f>'[1]TCE - ANEXO IV - Preencher'!G143</f>
        <v>MEDMAIS ATIVIDADES MEDICAS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2600000000169</v>
      </c>
      <c r="I134" s="6">
        <f>IF('[1]TCE - ANEXO IV - Preencher'!K143="","",'[1]TCE - ANEXO IV - Preencher'!K143)</f>
        <v>46146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2609600</v>
      </c>
      <c r="L134" s="7">
        <f>'[1]TCE - ANEXO IV - Preencher'!N143</f>
        <v>17150</v>
      </c>
    </row>
    <row r="135" spans="1:12" s="8" customFormat="1" ht="19.5" customHeight="1" x14ac:dyDescent="0.25">
      <c r="A135" s="3">
        <f>IFERROR(VLOOKUP(B135,'[1]DADOS (OCULTAR)'!$Q$3:$S$136,3,0),"")</f>
        <v>10739225002161</v>
      </c>
      <c r="B135" s="4" t="str">
        <f>'[1]TCE - ANEXO IV - Preencher'!C144</f>
        <v>UPA OLINDA - CG 001/2022</v>
      </c>
      <c r="C135" s="4" t="str">
        <f>'[1]TCE - ANEXO IV - Preencher'!E144</f>
        <v>5.16 - Serviços Médico-Hospitalares, Odotonlogia e Laboratoriais</v>
      </c>
      <c r="D135" s="3">
        <f>'[1]TCE - ANEXO IV - Preencher'!F144</f>
        <v>45969705000150</v>
      </c>
      <c r="E135" s="5" t="str">
        <f>'[1]TCE - ANEXO IV - Preencher'!G144</f>
        <v>MEDMAIS ATIVIDADES MEDICAS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2600000000170</v>
      </c>
      <c r="I135" s="6">
        <f>IF('[1]TCE - ANEXO IV - Preencher'!K144="","",'[1]TCE - ANEXO IV - Preencher'!K144)</f>
        <v>46146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2609600</v>
      </c>
      <c r="L135" s="7">
        <f>'[1]TCE - ANEXO IV - Preencher'!N144</f>
        <v>4750</v>
      </c>
    </row>
    <row r="136" spans="1:12" s="8" customFormat="1" ht="19.5" customHeight="1" x14ac:dyDescent="0.25">
      <c r="A136" s="3">
        <f>IFERROR(VLOOKUP(B136,'[1]DADOS (OCULTAR)'!$Q$3:$S$136,3,0),"")</f>
        <v>10739225002161</v>
      </c>
      <c r="B136" s="4" t="str">
        <f>'[1]TCE - ANEXO IV - Preencher'!C145</f>
        <v>UPA OLINDA - CG 001/2022</v>
      </c>
      <c r="C136" s="4" t="str">
        <f>'[1]TCE - ANEXO IV - Preencher'!E145</f>
        <v>5.16 - Serviços Médico-Hospitalares, Odotonlogia e Laboratoriais</v>
      </c>
      <c r="D136" s="3">
        <f>'[1]TCE - ANEXO IV - Preencher'!F145</f>
        <v>50988215000130</v>
      </c>
      <c r="E136" s="5" t="str">
        <f>'[1]TCE - ANEXO IV - Preencher'!G145</f>
        <v>PETERSON SERVIÇOS MÉDICOS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55</v>
      </c>
      <c r="I136" s="6">
        <f>IF('[1]TCE - ANEXO IV - Preencher'!K145="","",'[1]TCE - ANEXO IV - Preencher'!K145)</f>
        <v>46146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2604106</v>
      </c>
      <c r="L136" s="7">
        <f>'[1]TCE - ANEXO IV - Preencher'!N145</f>
        <v>15075</v>
      </c>
    </row>
    <row r="137" spans="1:12" s="8" customFormat="1" ht="19.5" customHeight="1" x14ac:dyDescent="0.25">
      <c r="A137" s="3">
        <f>IFERROR(VLOOKUP(B137,'[1]DADOS (OCULTAR)'!$Q$3:$S$136,3,0),"")</f>
        <v>10739225002161</v>
      </c>
      <c r="B137" s="4" t="str">
        <f>'[1]TCE - ANEXO IV - Preencher'!C146</f>
        <v>UPA OLINDA - CG 001/2022</v>
      </c>
      <c r="C137" s="4" t="str">
        <f>'[1]TCE - ANEXO IV - Preencher'!E146</f>
        <v>5.16 - Serviços Médico-Hospitalares, Odotonlogia e Laboratoriais</v>
      </c>
      <c r="D137" s="3">
        <f>'[1]TCE - ANEXO IV - Preencher'!F146</f>
        <v>43644880000141</v>
      </c>
      <c r="E137" s="5" t="str">
        <f>'[1]TCE - ANEXO IV - Preencher'!G146</f>
        <v>PORTALMED ATIVIDADES MÉDICAS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2600000000235</v>
      </c>
      <c r="I137" s="6">
        <f>IF('[1]TCE - ANEXO IV - Preencher'!K146="","",'[1]TCE - ANEXO IV - Preencher'!K146)</f>
        <v>46146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2609600</v>
      </c>
      <c r="L137" s="7">
        <f>'[1]TCE - ANEXO IV - Preencher'!N146</f>
        <v>3375</v>
      </c>
    </row>
    <row r="138" spans="1:12" s="8" customFormat="1" ht="19.5" customHeight="1" x14ac:dyDescent="0.25">
      <c r="A138" s="3">
        <f>IFERROR(VLOOKUP(B138,'[1]DADOS (OCULTAR)'!$Q$3:$S$136,3,0),"")</f>
        <v>10739225002161</v>
      </c>
      <c r="B138" s="4" t="str">
        <f>'[1]TCE - ANEXO IV - Preencher'!C147</f>
        <v>UPA OLINDA - CG 001/2022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40554268000190</v>
      </c>
      <c r="E138" s="5" t="str">
        <f>'[1]TCE - ANEXO IV - Preencher'!G147</f>
        <v>RC CONSULTORIA MED1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215</v>
      </c>
      <c r="I138" s="6">
        <f>IF('[1]TCE - ANEXO IV - Preencher'!K147="","",'[1]TCE - ANEXO IV - Preencher'!K147)</f>
        <v>46148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1300</v>
      </c>
    </row>
    <row r="139" spans="1:12" s="8" customFormat="1" ht="19.5" customHeight="1" x14ac:dyDescent="0.25">
      <c r="A139" s="3">
        <f>IFERROR(VLOOKUP(B139,'[1]DADOS (OCULTAR)'!$Q$3:$S$136,3,0),"")</f>
        <v>10739225002161</v>
      </c>
      <c r="B139" s="4" t="str">
        <f>'[1]TCE - ANEXO IV - Preencher'!C148</f>
        <v>UPA OLINDA - CG 001/2022</v>
      </c>
      <c r="C139" s="4" t="str">
        <f>'[1]TCE - ANEXO IV - Preencher'!E148</f>
        <v>5.16 - Serviços Médico-Hospitalares, Odotonlogia e Laboratoriais</v>
      </c>
      <c r="D139" s="3">
        <f>'[1]TCE - ANEXO IV - Preencher'!F148</f>
        <v>50421141000156</v>
      </c>
      <c r="E139" s="5" t="str">
        <f>'[1]TCE - ANEXO IV - Preencher'!G148</f>
        <v>STAFF MED SERVIÇOS MÉDICOS HOSPITALARES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0000000406</v>
      </c>
      <c r="I139" s="6">
        <f>IF('[1]TCE - ANEXO IV - Preencher'!K148="","",'[1]TCE - ANEXO IV - Preencher'!K148)</f>
        <v>46146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2307304</v>
      </c>
      <c r="L139" s="7">
        <f>'[1]TCE - ANEXO IV - Preencher'!N148</f>
        <v>2600</v>
      </c>
    </row>
    <row r="140" spans="1:12" s="8" customFormat="1" ht="19.5" customHeight="1" x14ac:dyDescent="0.25">
      <c r="A140" s="3">
        <f>IFERROR(VLOOKUP(B140,'[1]DADOS (OCULTAR)'!$Q$3:$S$136,3,0),"")</f>
        <v>10739225002161</v>
      </c>
      <c r="B140" s="4" t="str">
        <f>'[1]TCE - ANEXO IV - Preencher'!C149</f>
        <v>UPA OLINDA - CG 001/2022</v>
      </c>
      <c r="C140" s="4" t="str">
        <f>'[1]TCE - ANEXO IV - Preencher'!E149</f>
        <v>5.16 - Serviços Médico-Hospitalares, Odotonlogia e Laboratoriais</v>
      </c>
      <c r="D140" s="3">
        <f>'[1]TCE - ANEXO IV - Preencher'!F149</f>
        <v>57212702000156</v>
      </c>
      <c r="E140" s="5" t="str">
        <f>'[1]TCE - ANEXO IV - Preencher'!G149</f>
        <v>TIAGO JOSE DA SILVA SERVIÇOS MEDICOS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35</v>
      </c>
      <c r="I140" s="6">
        <f>IF('[1]TCE - ANEXO IV - Preencher'!K149="","",'[1]TCE - ANEXO IV - Preencher'!K149)</f>
        <v>46148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2307304</v>
      </c>
      <c r="L140" s="7">
        <f>'[1]TCE - ANEXO IV - Preencher'!N149</f>
        <v>7950</v>
      </c>
    </row>
    <row r="141" spans="1:12" s="8" customFormat="1" ht="19.5" customHeight="1" x14ac:dyDescent="0.25">
      <c r="A141" s="3">
        <f>IFERROR(VLOOKUP(B141,'[1]DADOS (OCULTAR)'!$Q$3:$S$136,3,0),"")</f>
        <v>10739225002161</v>
      </c>
      <c r="B141" s="4" t="str">
        <f>'[1]TCE - ANEXO IV - Preencher'!C150</f>
        <v>UPA OLINDA - CG 001/2022</v>
      </c>
      <c r="C141" s="4" t="str">
        <f>'[1]TCE - ANEXO IV - Preencher'!E150</f>
        <v>5.16 - Serviços Médico-Hospitalares, Odotonlogia e Laboratoriais</v>
      </c>
      <c r="D141" s="3">
        <f>'[1]TCE - ANEXO IV - Preencher'!F150</f>
        <v>58111445000129</v>
      </c>
      <c r="E141" s="5" t="str">
        <f>'[1]TCE - ANEXO IV - Preencher'!G150</f>
        <v>TJSS SERVIÇOS MÉDICOS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202600000000022</v>
      </c>
      <c r="I141" s="6">
        <f>IF('[1]TCE - ANEXO IV - Preencher'!K150="","",'[1]TCE - ANEXO IV - Preencher'!K150)</f>
        <v>46146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3136702</v>
      </c>
      <c r="L141" s="7">
        <f>'[1]TCE - ANEXO IV - Preencher'!N150</f>
        <v>16525</v>
      </c>
    </row>
    <row r="142" spans="1:12" s="8" customFormat="1" ht="19.5" customHeight="1" x14ac:dyDescent="0.25">
      <c r="A142" s="3">
        <f>IFERROR(VLOOKUP(B142,'[1]DADOS (OCULTAR)'!$Q$3:$S$136,3,0),"")</f>
        <v>10739225002161</v>
      </c>
      <c r="B142" s="4" t="str">
        <f>'[1]TCE - ANEXO IV - Preencher'!C151</f>
        <v>UPA OLINDA - CG 001/2022</v>
      </c>
      <c r="C142" s="4" t="str">
        <f>'[1]TCE - ANEXO IV - Preencher'!E151</f>
        <v>5.16 - Serviços Médico-Hospitalares, Odotonlogia e Laboratoriais</v>
      </c>
      <c r="D142" s="3">
        <f>'[1]TCE - ANEXO IV - Preencher'!F151</f>
        <v>52204130000140</v>
      </c>
      <c r="E142" s="5" t="str">
        <f>'[1]TCE - ANEXO IV - Preencher'!G151</f>
        <v>VIEIRA ASSIS SERVIÇOS MÉDICOS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14</v>
      </c>
      <c r="I142" s="6">
        <f>IF('[1]TCE - ANEXO IV - Preencher'!K151="","",'[1]TCE - ANEXO IV - Preencher'!K151)</f>
        <v>46146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2400</v>
      </c>
    </row>
    <row r="143" spans="1:12" s="8" customFormat="1" ht="19.5" customHeight="1" x14ac:dyDescent="0.25">
      <c r="A143" s="3">
        <f>IFERROR(VLOOKUP(B143,'[1]DADOS (OCULTAR)'!$Q$3:$S$136,3,0),"")</f>
        <v>10739225002161</v>
      </c>
      <c r="B143" s="4" t="str">
        <f>'[1]TCE - ANEXO IV - Preencher'!C152</f>
        <v>UPA OLINDA - CG 001/2022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46852548000160</v>
      </c>
      <c r="E143" s="5" t="str">
        <f>'[1]TCE - ANEXO IV - Preencher'!G152</f>
        <v>CERTMED ATIVIDADES MÉDICAS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2600000000548</v>
      </c>
      <c r="I143" s="6">
        <f>IF('[1]TCE - ANEXO IV - Preencher'!K152="","",'[1]TCE - ANEXO IV - Preencher'!K152)</f>
        <v>46148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2609600</v>
      </c>
      <c r="L143" s="7">
        <f>'[1]TCE - ANEXO IV - Preencher'!N152</f>
        <v>4625</v>
      </c>
    </row>
    <row r="144" spans="1:12" s="8" customFormat="1" ht="19.5" customHeight="1" x14ac:dyDescent="0.25">
      <c r="A144" s="3">
        <f>IFERROR(VLOOKUP(B144,'[1]DADOS (OCULTAR)'!$Q$3:$S$136,3,0),"")</f>
        <v>10739225002161</v>
      </c>
      <c r="B144" s="4" t="str">
        <f>'[1]TCE - ANEXO IV - Preencher'!C153</f>
        <v>UPA OLINDA - CG 001/2022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57974200000162</v>
      </c>
      <c r="E144" s="5" t="str">
        <f>'[1]TCE - ANEXO IV - Preencher'!G153</f>
        <v>DFGS SAÚDE SERVIÇOS MÉDICOS LTDA ME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1000041</v>
      </c>
      <c r="I144" s="6">
        <f>IF('[1]TCE - ANEXO IV - Preencher'!K153="","",'[1]TCE - ANEXO IV - Preencher'!K153)</f>
        <v>46150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2304202</v>
      </c>
      <c r="L144" s="7">
        <f>'[1]TCE - ANEXO IV - Preencher'!N153</f>
        <v>11650</v>
      </c>
    </row>
    <row r="145" spans="1:12" s="8" customFormat="1" ht="19.5" customHeight="1" x14ac:dyDescent="0.25">
      <c r="A145" s="3">
        <f>IFERROR(VLOOKUP(B145,'[1]DADOS (OCULTAR)'!$Q$3:$S$136,3,0),"")</f>
        <v>10739225002161</v>
      </c>
      <c r="B145" s="4" t="str">
        <f>'[1]TCE - ANEXO IV - Preencher'!C154</f>
        <v>UPA OLINDA - CG 001/2022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53969908000174</v>
      </c>
      <c r="E145" s="5" t="str">
        <f>'[1]TCE - ANEXO IV - Preencher'!G154</f>
        <v>MASTERMED PE IV GESTÃO MÉDICA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2600000001004</v>
      </c>
      <c r="I145" s="6">
        <f>IF('[1]TCE - ANEXO IV - Preencher'!K154="","",'[1]TCE - ANEXO IV - Preencher'!K154)</f>
        <v>46148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2609600</v>
      </c>
      <c r="L145" s="7">
        <f>'[1]TCE - ANEXO IV - Preencher'!N154</f>
        <v>23050</v>
      </c>
    </row>
    <row r="146" spans="1:12" s="8" customFormat="1" ht="19.5" customHeight="1" x14ac:dyDescent="0.25">
      <c r="A146" s="3">
        <f>IFERROR(VLOOKUP(B146,'[1]DADOS (OCULTAR)'!$Q$3:$S$136,3,0),"")</f>
        <v>10739225002161</v>
      </c>
      <c r="B146" s="4" t="str">
        <f>'[1]TCE - ANEXO IV - Preencher'!C155</f>
        <v>UPA OLINDA - CG 001/2022</v>
      </c>
      <c r="C146" s="4" t="str">
        <f>'[1]TCE - ANEXO IV - Preencher'!E155</f>
        <v>5.16 - Serviços Médico-Hospitalares, Odotonlogia e Laboratoriais</v>
      </c>
      <c r="D146" s="3">
        <f>'[1]TCE - ANEXO IV - Preencher'!F155</f>
        <v>46560147000137</v>
      </c>
      <c r="E146" s="5" t="str">
        <f>'[1]TCE - ANEXO IV - Preencher'!G155</f>
        <v>MEDICALMED ATIVIDADES MÉDICAS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2600000000207</v>
      </c>
      <c r="I146" s="6">
        <f>IF('[1]TCE - ANEXO IV - Preencher'!K155="","",'[1]TCE - ANEXO IV - Preencher'!K155)</f>
        <v>46147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2609600</v>
      </c>
      <c r="L146" s="7">
        <f>'[1]TCE - ANEXO IV - Preencher'!N155</f>
        <v>1200</v>
      </c>
    </row>
    <row r="147" spans="1:12" s="8" customFormat="1" ht="19.5" customHeight="1" x14ac:dyDescent="0.25">
      <c r="A147" s="3">
        <f>IFERROR(VLOOKUP(B147,'[1]DADOS (OCULTAR)'!$Q$3:$S$136,3,0),"")</f>
        <v>10739225002161</v>
      </c>
      <c r="B147" s="4" t="str">
        <f>'[1]TCE - ANEXO IV - Preencher'!C156</f>
        <v>UPA OLINDA - CG 001/2022</v>
      </c>
      <c r="C147" s="4" t="str">
        <f>'[1]TCE - ANEXO IV - Preencher'!E156</f>
        <v>5.16 - Serviços Médico-Hospitalares, Odotonlogia e Laboratoriais</v>
      </c>
      <c r="D147" s="3">
        <f>'[1]TCE - ANEXO IV - Preencher'!F156</f>
        <v>64096061000187</v>
      </c>
      <c r="E147" s="5" t="str">
        <f>'[1]TCE - ANEXO IV - Preencher'!G156</f>
        <v>MILENA MARIA DA SILVA AGUIAR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4</v>
      </c>
      <c r="I147" s="6">
        <f>IF('[1]TCE - ANEXO IV - Preencher'!K156="","",'[1]TCE - ANEXO IV - Preencher'!K156)</f>
        <v>46147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2304400</v>
      </c>
      <c r="L147" s="7">
        <f>'[1]TCE - ANEXO IV - Preencher'!N156</f>
        <v>4700</v>
      </c>
    </row>
    <row r="148" spans="1:12" s="8" customFormat="1" ht="19.5" customHeight="1" x14ac:dyDescent="0.25">
      <c r="A148" s="3">
        <f>IFERROR(VLOOKUP(B148,'[1]DADOS (OCULTAR)'!$Q$3:$S$136,3,0),"")</f>
        <v>10739225002161</v>
      </c>
      <c r="B148" s="4" t="str">
        <f>'[1]TCE - ANEXO IV - Preencher'!C157</f>
        <v>UPA OLINDA - CG 001/2022</v>
      </c>
      <c r="C148" s="4" t="str">
        <f>'[1]TCE - ANEXO IV - Preencher'!E157</f>
        <v>5.16 - Serviços Médico-Hospitalares, Odotonlogia e Laboratoriais</v>
      </c>
      <c r="D148" s="3">
        <f>'[1]TCE - ANEXO IV - Preencher'!F157</f>
        <v>61268432000172</v>
      </c>
      <c r="E148" s="5" t="str">
        <f>'[1]TCE - ANEXO IV - Preencher'!G157</f>
        <v>SAFEMED SAUDE II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2600000000238</v>
      </c>
      <c r="I148" s="6">
        <f>IF('[1]TCE - ANEXO IV - Preencher'!K157="","",'[1]TCE - ANEXO IV - Preencher'!K157)</f>
        <v>46147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2609600</v>
      </c>
      <c r="L148" s="7">
        <f>'[1]TCE - ANEXO IV - Preencher'!N157</f>
        <v>3150</v>
      </c>
    </row>
    <row r="149" spans="1:12" s="8" customFormat="1" ht="19.5" customHeight="1" x14ac:dyDescent="0.25">
      <c r="A149" s="3">
        <f>IFERROR(VLOOKUP(B149,'[1]DADOS (OCULTAR)'!$Q$3:$S$136,3,0),"")</f>
        <v>10739225002161</v>
      </c>
      <c r="B149" s="4" t="str">
        <f>'[1]TCE - ANEXO IV - Preencher'!C158</f>
        <v>UPA OLINDA - CG 001/2022</v>
      </c>
      <c r="C149" s="4" t="str">
        <f>'[1]TCE - ANEXO IV - Preencher'!E158</f>
        <v>5.16 - Serviços Médico-Hospitalares, Odotonlogia e Laboratoriais</v>
      </c>
      <c r="D149" s="3">
        <f>'[1]TCE - ANEXO IV - Preencher'!F158</f>
        <v>60610720000109</v>
      </c>
      <c r="E149" s="5" t="str">
        <f>'[1]TCE - ANEXO IV - Preencher'!G158</f>
        <v>ANDRESSA HILLER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9</v>
      </c>
      <c r="I149" s="6">
        <f>IF('[1]TCE - ANEXO IV - Preencher'!K158="","",'[1]TCE - ANEXO IV - Preencher'!K158)</f>
        <v>46163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17250</v>
      </c>
    </row>
    <row r="150" spans="1:12" s="8" customFormat="1" ht="19.5" customHeight="1" x14ac:dyDescent="0.25">
      <c r="A150" s="3">
        <f>IFERROR(VLOOKUP(B150,'[1]DADOS (OCULTAR)'!$Q$3:$S$136,3,0),"")</f>
        <v>10739225002161</v>
      </c>
      <c r="B150" s="4" t="str">
        <f>'[1]TCE - ANEXO IV - Preencher'!C159</f>
        <v>UPA OLINDA - CG 001/2022</v>
      </c>
      <c r="C150" s="4" t="str">
        <f>'[1]TCE - ANEXO IV - Preencher'!E159</f>
        <v>5.16 - Serviços Médico-Hospitalares, Odotonlogia e Laboratoriais</v>
      </c>
      <c r="D150" s="3">
        <f>'[1]TCE - ANEXO IV - Preencher'!F159</f>
        <v>51205282000102</v>
      </c>
      <c r="E150" s="5" t="str">
        <f>'[1]TCE - ANEXO IV - Preencher'!G159</f>
        <v>RIO PISOM SERVIÇOS MÉDICOS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18</v>
      </c>
      <c r="I150" s="6">
        <f>IF('[1]TCE - ANEXO IV - Preencher'!K159="","",'[1]TCE - ANEXO IV - Preencher'!K159)</f>
        <v>46156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2700300</v>
      </c>
      <c r="L150" s="7">
        <f>'[1]TCE - ANEXO IV - Preencher'!N159</f>
        <v>4600</v>
      </c>
    </row>
    <row r="151" spans="1:12" s="8" customFormat="1" ht="19.5" customHeight="1" x14ac:dyDescent="0.25">
      <c r="A151" s="3">
        <f>IFERROR(VLOOKUP(B151,'[1]DADOS (OCULTAR)'!$Q$3:$S$136,3,0),"")</f>
        <v>10739225002161</v>
      </c>
      <c r="B151" s="4" t="str">
        <f>'[1]TCE - ANEXO IV - Preencher'!C160</f>
        <v>UPA OLINDA - CG 001/2022</v>
      </c>
      <c r="C151" s="4" t="str">
        <f>'[1]TCE - ANEXO IV - Preencher'!E160</f>
        <v>5.16 - Serviços Médico-Hospitalares, Odotonlogia e Laboratoriais</v>
      </c>
      <c r="D151" s="3">
        <f>'[1]TCE - ANEXO IV - Preencher'!F160</f>
        <v>53373123000134</v>
      </c>
      <c r="E151" s="5" t="str">
        <f>'[1]TCE - ANEXO IV - Preencher'!G160</f>
        <v>LEMONADE ASSESSORIA MÉDICA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2600000000098</v>
      </c>
      <c r="I151" s="6">
        <f>IF('[1]TCE - ANEXO IV - Preencher'!K160="","",'[1]TCE - ANEXO IV - Preencher'!K160)</f>
        <v>46160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2609600</v>
      </c>
      <c r="L151" s="7">
        <f>'[1]TCE - ANEXO IV - Preencher'!N160</f>
        <v>625</v>
      </c>
    </row>
    <row r="152" spans="1:12" s="8" customFormat="1" ht="19.5" customHeight="1" x14ac:dyDescent="0.25">
      <c r="A152" s="3">
        <f>IFERROR(VLOOKUP(B152,'[1]DADOS (OCULTAR)'!$Q$3:$S$136,3,0),"")</f>
        <v>10739225002161</v>
      </c>
      <c r="B152" s="4" t="str">
        <f>'[1]TCE - ANEXO IV - Preencher'!C161</f>
        <v>UPA OLINDA - CG 001/2022</v>
      </c>
      <c r="C152" s="4" t="str">
        <f>'[1]TCE - ANEXO IV - Preencher'!E161</f>
        <v>5.16 - Serviços Médico-Hospitalares, Odotonlogia e Laboratoriais</v>
      </c>
      <c r="D152" s="3">
        <f>'[1]TCE - ANEXO IV - Preencher'!F161</f>
        <v>48817601000118</v>
      </c>
      <c r="E152" s="5" t="str">
        <f>'[1]TCE - ANEXO IV - Preencher'!G161</f>
        <v>MASTERMED PE II GESTÃO MÉDICA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2600000001247</v>
      </c>
      <c r="I152" s="6">
        <f>IF('[1]TCE - ANEXO IV - Preencher'!K161="","",'[1]TCE - ANEXO IV - Preencher'!K161)</f>
        <v>46148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2609600</v>
      </c>
      <c r="L152" s="7">
        <f>'[1]TCE - ANEXO IV - Preencher'!N161</f>
        <v>3375</v>
      </c>
    </row>
    <row r="153" spans="1:12" s="8" customFormat="1" ht="19.5" customHeight="1" x14ac:dyDescent="0.25">
      <c r="A153" s="3">
        <f>IFERROR(VLOOKUP(B153,'[1]DADOS (OCULTAR)'!$Q$3:$S$136,3,0),"")</f>
        <v>10739225002161</v>
      </c>
      <c r="B153" s="4" t="str">
        <f>'[1]TCE - ANEXO IV - Preencher'!C162</f>
        <v>UPA OLINDA - CG 001/2022</v>
      </c>
      <c r="C153" s="4" t="str">
        <f>'[1]TCE - ANEXO IV - Preencher'!E162</f>
        <v>5.16 - Serviços Médico-Hospitalares, Odotonlogia e Laboratoriais</v>
      </c>
      <c r="D153" s="3">
        <f>'[1]TCE - ANEXO IV - Preencher'!F162</f>
        <v>53969908000174</v>
      </c>
      <c r="E153" s="5" t="str">
        <f>'[1]TCE - ANEXO IV - Preencher'!G162</f>
        <v>MASTERMED PE IV GESTÃO MÉDICA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2600000001129</v>
      </c>
      <c r="I153" s="6">
        <f>IF('[1]TCE - ANEXO IV - Preencher'!K162="","",'[1]TCE - ANEXO IV - Preencher'!K162)</f>
        <v>46156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2609600</v>
      </c>
      <c r="L153" s="7">
        <f>'[1]TCE - ANEXO IV - Preencher'!N162</f>
        <v>2600</v>
      </c>
    </row>
    <row r="154" spans="1:12" s="8" customFormat="1" ht="19.5" customHeight="1" x14ac:dyDescent="0.25">
      <c r="A154" s="3">
        <f>IFERROR(VLOOKUP(B154,'[1]DADOS (OCULTAR)'!$Q$3:$S$136,3,0),"")</f>
        <v>10739225002161</v>
      </c>
      <c r="B154" s="4" t="str">
        <f>'[1]TCE - ANEXO IV - Preencher'!C163</f>
        <v>UPA OLINDA - CG 001/2022</v>
      </c>
      <c r="C154" s="4" t="str">
        <f>'[1]TCE - ANEXO IV - Preencher'!E163</f>
        <v>5.16 - Serviços Médico-Hospitalares, Odotonlogia e Laboratoriais</v>
      </c>
      <c r="D154" s="3">
        <f>'[1]TCE - ANEXO IV - Preencher'!F163</f>
        <v>59790392000182</v>
      </c>
      <c r="E154" s="5" t="str">
        <f>'[1]TCE - ANEXO IV - Preencher'!G163</f>
        <v>PROTECTION ASSISTENCE LIFE ASSISTENCIA E SERVIÇOS MÉDICOS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2600000000050</v>
      </c>
      <c r="I154" s="6">
        <f>IF('[1]TCE - ANEXO IV - Preencher'!K163="","",'[1]TCE - ANEXO IV - Preencher'!K163)</f>
        <v>46160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2609600</v>
      </c>
      <c r="L154" s="7">
        <f>'[1]TCE - ANEXO IV - Preencher'!N163</f>
        <v>6000</v>
      </c>
    </row>
    <row r="155" spans="1:12" s="8" customFormat="1" ht="19.5" customHeight="1" x14ac:dyDescent="0.25">
      <c r="A155" s="3">
        <f>IFERROR(VLOOKUP(B155,'[1]DADOS (OCULTAR)'!$Q$3:$S$136,3,0),"")</f>
        <v>10739225002161</v>
      </c>
      <c r="B155" s="4" t="str">
        <f>'[1]TCE - ANEXO IV - Preencher'!C164</f>
        <v>UPA OLINDA - CG 001/2022</v>
      </c>
      <c r="C155" s="4" t="str">
        <f>'[1]TCE - ANEXO IV - Preencher'!E164</f>
        <v>5.16 - Serviços Médico-Hospitalares, Odotonlogia e Laboratoriais</v>
      </c>
      <c r="D155" s="3">
        <f>'[1]TCE - ANEXO IV - Preencher'!F164</f>
        <v>62013325000166</v>
      </c>
      <c r="E155" s="5" t="str">
        <f>'[1]TCE - ANEXO IV - Preencher'!G164</f>
        <v>VITÓRIA SOUZA SERVIÇOS ODONTOLÓGICOS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2600000000007</v>
      </c>
      <c r="I155" s="6">
        <f>IF('[1]TCE - ANEXO IV - Preencher'!K164="","",'[1]TCE - ANEXO IV - Preencher'!K164)</f>
        <v>46160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2609600</v>
      </c>
      <c r="L155" s="7">
        <f>'[1]TCE - ANEXO IV - Preencher'!N164</f>
        <v>6000</v>
      </c>
    </row>
    <row r="156" spans="1:12" s="8" customFormat="1" ht="19.5" customHeight="1" x14ac:dyDescent="0.25">
      <c r="A156" s="3">
        <f>IFERROR(VLOOKUP(B156,'[1]DADOS (OCULTAR)'!$Q$3:$S$136,3,0),"")</f>
        <v>10739225002161</v>
      </c>
      <c r="B156" s="4" t="str">
        <f>'[1]TCE - ANEXO IV - Preencher'!C165</f>
        <v>UPA OLINDA - CG 001/2022</v>
      </c>
      <c r="C156" s="4" t="str">
        <f>'[1]TCE - ANEXO IV - Preencher'!E165</f>
        <v>5.16 - Serviços Médico-Hospitalares, Odotonlogia e Laboratoriais</v>
      </c>
      <c r="D156" s="3">
        <f>'[1]TCE - ANEXO IV - Preencher'!F165</f>
        <v>31145185000156</v>
      </c>
      <c r="E156" s="5" t="str">
        <f>'[1]TCE - ANEXO IV - Preencher'!G165</f>
        <v>CONSULT LAB LABORATORIO DE ANALISES CLÍNICAS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2600000000142</v>
      </c>
      <c r="I156" s="6">
        <f>IF('[1]TCE - ANEXO IV - Preencher'!K165="","",'[1]TCE - ANEXO IV - Preencher'!K165)</f>
        <v>46142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2609600</v>
      </c>
      <c r="L156" s="7">
        <f>'[1]TCE - ANEXO IV - Preencher'!N165</f>
        <v>34552.879999999997</v>
      </c>
    </row>
    <row r="157" spans="1:12" s="8" customFormat="1" ht="19.5" customHeight="1" x14ac:dyDescent="0.25">
      <c r="A157" s="3">
        <f>IFERROR(VLOOKUP(B157,'[1]DADOS (OCULTAR)'!$Q$3:$S$136,3,0),"")</f>
        <v>10739225002161</v>
      </c>
      <c r="B157" s="4" t="str">
        <f>'[1]TCE - ANEXO IV - Preencher'!C166</f>
        <v>UPA OLINDA - CG 001/2022</v>
      </c>
      <c r="C157" s="4" t="str">
        <f>'[1]TCE - ANEXO IV - Preencher'!E166</f>
        <v>5.8 - Locação de Veículos Automotores</v>
      </c>
      <c r="D157" s="3">
        <f>'[1]TCE - ANEXO IV - Preencher'!F166</f>
        <v>13097538000108</v>
      </c>
      <c r="E157" s="5" t="str">
        <f>'[1]TCE - ANEXO IV - Preencher'!G166</f>
        <v>MAIS VIDA SERVIÇOS DE SAÚDE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00000000694</v>
      </c>
      <c r="I157" s="6">
        <f>IF('[1]TCE - ANEXO IV - Preencher'!K166="","",'[1]TCE - ANEXO IV - Preencher'!K166)</f>
        <v>46146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27302</v>
      </c>
    </row>
    <row r="158" spans="1:12" s="8" customFormat="1" ht="19.5" customHeight="1" x14ac:dyDescent="0.25">
      <c r="A158" s="3">
        <f>IFERROR(VLOOKUP(B158,'[1]DADOS (OCULTAR)'!$Q$3:$S$136,3,0),"")</f>
        <v>10739225002161</v>
      </c>
      <c r="B158" s="4" t="str">
        <f>'[1]TCE - ANEXO IV - Preencher'!C167</f>
        <v>UPA OLINDA - CG 001/2022</v>
      </c>
      <c r="C158" s="4" t="str">
        <f>'[1]TCE - ANEXO IV - Preencher'!E167</f>
        <v>5.15 - Serviços Domésticos</v>
      </c>
      <c r="D158" s="3">
        <f>'[1]TCE - ANEXO IV - Preencher'!F167</f>
        <v>6272575004803</v>
      </c>
      <c r="E158" s="5" t="str">
        <f>'[1]TCE - ANEXO IV - Preencher'!G167</f>
        <v>LAVEBRAS GESTÃO DE TEXTEIS S/A</v>
      </c>
      <c r="F158" s="5" t="str">
        <f>'[1]TCE - ANEXO IV - Preencher'!H167</f>
        <v>S</v>
      </c>
      <c r="G158" s="5" t="str">
        <f>'[1]TCE - ANEXO IV - Preencher'!I167</f>
        <v>N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2610707</v>
      </c>
      <c r="L158" s="7">
        <f>'[1]TCE - ANEXO IV - Preencher'!N167</f>
        <v>3434.61</v>
      </c>
    </row>
    <row r="159" spans="1:12" s="8" customFormat="1" ht="19.5" customHeight="1" x14ac:dyDescent="0.25">
      <c r="A159" s="3">
        <f>IFERROR(VLOOKUP(B159,'[1]DADOS (OCULTAR)'!$Q$3:$S$136,3,0),"")</f>
        <v>10739225002161</v>
      </c>
      <c r="B159" s="4" t="str">
        <f>'[1]TCE - ANEXO IV - Preencher'!C168</f>
        <v>UPA OLINDA - CG 001/2022</v>
      </c>
      <c r="C159" s="4" t="str">
        <f>'[1]TCE - ANEXO IV - Preencher'!E168</f>
        <v>5.10 - Detetização/Tratamento de Resíduos e Afins</v>
      </c>
      <c r="D159" s="3">
        <f>'[1]TCE - ANEXO IV - Preencher'!F168</f>
        <v>11863530000180</v>
      </c>
      <c r="E159" s="5" t="str">
        <f>'[1]TCE - ANEXO IV - Preencher'!G168</f>
        <v>BRASCON GESTÃO AMBIENTAL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293706</v>
      </c>
      <c r="I159" s="6">
        <f>IF('[1]TCE - ANEXO IV - Preencher'!K168="","",'[1]TCE - ANEXO IV - Preencher'!K168)</f>
        <v>46148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2611309</v>
      </c>
      <c r="L159" s="7">
        <f>'[1]TCE - ANEXO IV - Preencher'!N168</f>
        <v>2491</v>
      </c>
    </row>
    <row r="160" spans="1:12" s="8" customFormat="1" ht="19.5" customHeight="1" x14ac:dyDescent="0.25">
      <c r="A160" s="3">
        <f>IFERROR(VLOOKUP(B160,'[1]DADOS (OCULTAR)'!$Q$3:$S$136,3,0),"")</f>
        <v>10739225002161</v>
      </c>
      <c r="B160" s="4" t="str">
        <f>'[1]TCE - ANEXO IV - Preencher'!C169</f>
        <v>UPA OLINDA - CG 001/2022</v>
      </c>
      <c r="C160" s="4" t="str">
        <f>'[1]TCE - ANEXO IV - Preencher'!E169</f>
        <v>5.17 - Manutenção de Software, Certificação Digital e Microfilmagem</v>
      </c>
      <c r="D160" s="3">
        <f>'[1]TCE - ANEXO IV - Preencher'!F169</f>
        <v>4069709000102</v>
      </c>
      <c r="E160" s="5" t="str">
        <f>'[1]TCE - ANEXO IV - Preencher'!G169</f>
        <v>BIONEXO S/A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00641992</v>
      </c>
      <c r="I160" s="6">
        <f>IF('[1]TCE - ANEXO IV - Preencher'!K169="","",'[1]TCE - ANEXO IV - Preencher'!K169)</f>
        <v>46114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3550308</v>
      </c>
      <c r="L160" s="7">
        <f>'[1]TCE - ANEXO IV - Preencher'!N169</f>
        <v>1695.04</v>
      </c>
    </row>
    <row r="161" spans="1:12" s="8" customFormat="1" ht="19.5" customHeight="1" x14ac:dyDescent="0.25">
      <c r="A161" s="3">
        <f>IFERROR(VLOOKUP(B161,'[1]DADOS (OCULTAR)'!$Q$3:$S$136,3,0),"")</f>
        <v>10739225002161</v>
      </c>
      <c r="B161" s="4" t="str">
        <f>'[1]TCE - ANEXO IV - Preencher'!C170</f>
        <v>UPA OLINDA - CG 001/2022</v>
      </c>
      <c r="C161" s="4" t="str">
        <f>'[1]TCE - ANEXO IV - Preencher'!E170</f>
        <v>5.17 - Manutenção de Software, Certificação Digital e Microfilmagem</v>
      </c>
      <c r="D161" s="3">
        <f>'[1]TCE - ANEXO IV - Preencher'!F170</f>
        <v>27828075000111</v>
      </c>
      <c r="E161" s="5" t="str">
        <f>'[1]TCE - ANEXO IV - Preencher'!G170</f>
        <v>DEEP DATABASE SOLUÇÕES EM INFORMÁTICA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79</v>
      </c>
      <c r="I161" s="6">
        <f>IF('[1]TCE - ANEXO IV - Preencher'!K170="","",'[1]TCE - ANEXO IV - Preencher'!K170)</f>
        <v>46143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1950</v>
      </c>
    </row>
    <row r="162" spans="1:12" s="8" customFormat="1" ht="19.5" customHeight="1" x14ac:dyDescent="0.25">
      <c r="A162" s="3">
        <f>IFERROR(VLOOKUP(B162,'[1]DADOS (OCULTAR)'!$Q$3:$S$136,3,0),"")</f>
        <v>10739225002161</v>
      </c>
      <c r="B162" s="4" t="str">
        <f>'[1]TCE - ANEXO IV - Preencher'!C171</f>
        <v>UPA OLINDA - CG 001/2022</v>
      </c>
      <c r="C162" s="4" t="str">
        <f>'[1]TCE - ANEXO IV - Preencher'!E171</f>
        <v>5.17 - Manutenção de Software, Certificação Digital e Microfilmagem</v>
      </c>
      <c r="D162" s="3">
        <f>'[1]TCE - ANEXO IV - Preencher'!F171</f>
        <v>845661001190</v>
      </c>
      <c r="E162" s="5" t="str">
        <f>'[1]TCE - ANEXO IV - Preencher'!G171</f>
        <v>OFFICE TOTAL S/A</v>
      </c>
      <c r="F162" s="5" t="str">
        <f>'[1]TCE - ANEXO IV - Preencher'!H171</f>
        <v>S</v>
      </c>
      <c r="G162" s="5" t="str">
        <f>'[1]TCE - ANEXO IV - Preencher'!I171</f>
        <v>N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858.06</v>
      </c>
    </row>
    <row r="163" spans="1:12" s="8" customFormat="1" ht="19.5" customHeight="1" x14ac:dyDescent="0.25">
      <c r="A163" s="3">
        <f>IFERROR(VLOOKUP(B163,'[1]DADOS (OCULTAR)'!$Q$3:$S$136,3,0),"")</f>
        <v>10739225002161</v>
      </c>
      <c r="B163" s="4" t="str">
        <f>'[1]TCE - ANEXO IV - Preencher'!C172</f>
        <v>UPA OLINDA - CG 001/2022</v>
      </c>
      <c r="C163" s="4" t="str">
        <f>'[1]TCE - ANEXO IV - Preencher'!E172</f>
        <v>5.17 - Manutenção de Software, Certificação Digital e Microfilmagem</v>
      </c>
      <c r="D163" s="3">
        <f>'[1]TCE - ANEXO IV - Preencher'!F172</f>
        <v>5662773000238</v>
      </c>
      <c r="E163" s="5" t="str">
        <f>'[1]TCE - ANEXO IV - Preencher'!G172</f>
        <v>PIXEON MEDICAL SYSTEMS S/A COMERCIO E DESENVOLVIMENTO DE SOFTWARE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109563</v>
      </c>
      <c r="I163" s="6">
        <f>IF('[1]TCE - ANEXO IV - Preencher'!K172="","",'[1]TCE - ANEXO IV - Preencher'!K172)</f>
        <v>46126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3548807</v>
      </c>
      <c r="L163" s="7">
        <f>'[1]TCE - ANEXO IV - Preencher'!N172</f>
        <v>5143.13</v>
      </c>
    </row>
    <row r="164" spans="1:12" s="8" customFormat="1" ht="19.5" customHeight="1" x14ac:dyDescent="0.25">
      <c r="A164" s="3">
        <f>IFERROR(VLOOKUP(B164,'[1]DADOS (OCULTAR)'!$Q$3:$S$136,3,0),"")</f>
        <v>10739225002161</v>
      </c>
      <c r="B164" s="4" t="str">
        <f>'[1]TCE - ANEXO IV - Preencher'!C173</f>
        <v>UPA OLINDA - CG 001/2022</v>
      </c>
      <c r="C164" s="4" t="str">
        <f>'[1]TCE - ANEXO IV - Preencher'!E173</f>
        <v>5.17 - Manutenção de Software, Certificação Digital e Microfilmagem</v>
      </c>
      <c r="D164" s="3">
        <f>'[1]TCE - ANEXO IV - Preencher'!F173</f>
        <v>5662773000238</v>
      </c>
      <c r="E164" s="5" t="str">
        <f>'[1]TCE - ANEXO IV - Preencher'!G173</f>
        <v>PIXEON MEDICAL SYSTEMS S/A COMERCIO E DESENVOLVIMENTO DE SOFTWARE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110061</v>
      </c>
      <c r="I164" s="6">
        <f>IF('[1]TCE - ANEXO IV - Preencher'!K173="","",'[1]TCE - ANEXO IV - Preencher'!K173)</f>
        <v>46126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3548807</v>
      </c>
      <c r="L164" s="7">
        <f>'[1]TCE - ANEXO IV - Preencher'!N173</f>
        <v>1067</v>
      </c>
    </row>
    <row r="165" spans="1:12" s="8" customFormat="1" ht="19.5" customHeight="1" x14ac:dyDescent="0.25">
      <c r="A165" s="3">
        <f>IFERROR(VLOOKUP(B165,'[1]DADOS (OCULTAR)'!$Q$3:$S$136,3,0),"")</f>
        <v>10739225002161</v>
      </c>
      <c r="B165" s="4" t="str">
        <f>'[1]TCE - ANEXO IV - Preencher'!C174</f>
        <v>UPA OLINDA - CG 001/2022</v>
      </c>
      <c r="C165" s="4" t="str">
        <f>'[1]TCE - ANEXO IV - Preencher'!E174</f>
        <v>5.22 - Vigilância Ostensiva / Monitorada</v>
      </c>
      <c r="D165" s="3">
        <f>'[1]TCE - ANEXO IV - Preencher'!F174</f>
        <v>41422801000122</v>
      </c>
      <c r="E165" s="5" t="str">
        <f>'[1]TCE - ANEXO IV - Preencher'!G174</f>
        <v>GTFORTE SEGURANÇA E VIGILÂNCIA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00000823</v>
      </c>
      <c r="I165" s="6">
        <f>IF('[1]TCE - ANEXO IV - Preencher'!K174="","",'[1]TCE - ANEXO IV - Preencher'!K174)</f>
        <v>46147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2600054</v>
      </c>
      <c r="L165" s="7">
        <f>'[1]TCE - ANEXO IV - Preencher'!N174</f>
        <v>23322</v>
      </c>
    </row>
    <row r="166" spans="1:12" s="8" customFormat="1" ht="19.5" customHeight="1" x14ac:dyDescent="0.25">
      <c r="A166" s="3">
        <f>IFERROR(VLOOKUP(B166,'[1]DADOS (OCULTAR)'!$Q$3:$S$136,3,0),"")</f>
        <v>10739225002161</v>
      </c>
      <c r="B166" s="4" t="str">
        <f>'[1]TCE - ANEXO IV - Preencher'!C175</f>
        <v>UPA OLINDA - CG 001/2022</v>
      </c>
      <c r="C166" s="4" t="str">
        <f>'[1]TCE - ANEXO IV - Preencher'!E175</f>
        <v>5.2 - Serviços Técnicos Profissionais</v>
      </c>
      <c r="D166" s="3">
        <f>'[1]TCE - ANEXO IV - Preencher'!F175</f>
        <v>36710076000158</v>
      </c>
      <c r="E166" s="5" t="str">
        <f>'[1]TCE - ANEXO IV - Preencher'!G175</f>
        <v>APS APOIO ADMINISTRATIVO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39</v>
      </c>
      <c r="I166" s="6">
        <f>IF('[1]TCE - ANEXO IV - Preencher'!K175="","",'[1]TCE - ANEXO IV - Preencher'!K175)</f>
        <v>46148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1621</v>
      </c>
    </row>
    <row r="167" spans="1:12" s="8" customFormat="1" ht="19.5" customHeight="1" x14ac:dyDescent="0.25">
      <c r="A167" s="3">
        <f>IFERROR(VLOOKUP(B167,'[1]DADOS (OCULTAR)'!$Q$3:$S$136,3,0),"")</f>
        <v>10739225002161</v>
      </c>
      <c r="B167" s="4" t="str">
        <f>'[1]TCE - ANEXO IV - Preencher'!C176</f>
        <v>UPA OLINDA - CG 001/2022</v>
      </c>
      <c r="C167" s="4" t="str">
        <f>'[1]TCE - ANEXO IV - Preencher'!E176</f>
        <v>5.2 - Serviços Técnicos Profissionais</v>
      </c>
      <c r="D167" s="3">
        <f>'[1]TCE - ANEXO IV - Preencher'!F176</f>
        <v>35343136000189</v>
      </c>
      <c r="E167" s="5" t="str">
        <f>'[1]TCE - ANEXO IV - Preencher'!G176</f>
        <v>EMBRAESTER - EMPRESA BRASILEIRA DE ESTERELIZAÇÕES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709</v>
      </c>
      <c r="I167" s="6">
        <f>IF('[1]TCE - ANEXO IV - Preencher'!K176="","",'[1]TCE - ANEXO IV - Preencher'!K176)</f>
        <v>46146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8037.06</v>
      </c>
    </row>
    <row r="168" spans="1:12" s="8" customFormat="1" ht="19.5" customHeight="1" x14ac:dyDescent="0.25">
      <c r="A168" s="3">
        <f>IFERROR(VLOOKUP(B168,'[1]DADOS (OCULTAR)'!$Q$3:$S$136,3,0),"")</f>
        <v>10739225002161</v>
      </c>
      <c r="B168" s="4" t="str">
        <f>'[1]TCE - ANEXO IV - Preencher'!C177</f>
        <v>UPA OLINDA - CG 001/2022</v>
      </c>
      <c r="C168" s="4" t="str">
        <f>'[1]TCE - ANEXO IV - Preencher'!E177</f>
        <v>5.2 - Serviços Técnicos Profissionais</v>
      </c>
      <c r="D168" s="3">
        <f>'[1]TCE - ANEXO IV - Preencher'!F177</f>
        <v>52174734000190</v>
      </c>
      <c r="E168" s="5" t="str">
        <f>'[1]TCE - ANEXO IV - Preencher'!G177</f>
        <v>ENERGY CONTADORES ASSOCIADOS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364</v>
      </c>
      <c r="I168" s="6">
        <f>IF('[1]TCE - ANEXO IV - Preencher'!K177="","",'[1]TCE - ANEXO IV - Preencher'!K177)</f>
        <v>46147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1200</v>
      </c>
    </row>
    <row r="169" spans="1:12" s="8" customFormat="1" ht="19.5" customHeight="1" x14ac:dyDescent="0.25">
      <c r="A169" s="3">
        <f>IFERROR(VLOOKUP(B169,'[1]DADOS (OCULTAR)'!$Q$3:$S$136,3,0),"")</f>
        <v>10739225002161</v>
      </c>
      <c r="B169" s="4" t="str">
        <f>'[1]TCE - ANEXO IV - Preencher'!C178</f>
        <v>UPA OLINDA - CG 001/2022</v>
      </c>
      <c r="C169" s="4" t="str">
        <f>'[1]TCE - ANEXO IV - Preencher'!E178</f>
        <v>5.2 - Serviços Técnicos Profissionais</v>
      </c>
      <c r="D169" s="3">
        <f>'[1]TCE - ANEXO IV - Preencher'!F178</f>
        <v>63283307000167</v>
      </c>
      <c r="E169" s="5" t="str">
        <f>'[1]TCE - ANEXO IV - Preencher'!G178</f>
        <v>63.283.307 JERONCIO BATISTA SOARES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4</v>
      </c>
      <c r="I169" s="6">
        <f>IF('[1]TCE - ANEXO IV - Preencher'!K178="","",'[1]TCE - ANEXO IV - Preencher'!K178)</f>
        <v>46148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2609600</v>
      </c>
      <c r="L169" s="7">
        <f>'[1]TCE - ANEXO IV - Preencher'!N178</f>
        <v>1480</v>
      </c>
    </row>
    <row r="170" spans="1:12" s="8" customFormat="1" ht="19.5" customHeight="1" x14ac:dyDescent="0.25">
      <c r="A170" s="3">
        <f>IFERROR(VLOOKUP(B170,'[1]DADOS (OCULTAR)'!$Q$3:$S$136,3,0),"")</f>
        <v>10739225002161</v>
      </c>
      <c r="B170" s="4" t="str">
        <f>'[1]TCE - ANEXO IV - Preencher'!C179</f>
        <v>UPA OLINDA - CG 001/2022</v>
      </c>
      <c r="C170" s="4" t="str">
        <f>'[1]TCE - ANEXO IV - Preencher'!E179</f>
        <v>5.2 - Serviços Técnicos Profissionais</v>
      </c>
      <c r="D170" s="3">
        <f>'[1]TCE - ANEXO IV - Preencher'!F179</f>
        <v>8190737000126</v>
      </c>
      <c r="E170" s="5" t="str">
        <f>'[1]TCE - ANEXO IV - Preencher'!G179</f>
        <v>PH CONTABILIDADE SOCIEDADE SIMPLES LTDA - ME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00002096</v>
      </c>
      <c r="I170" s="6">
        <f>IF('[1]TCE - ANEXO IV - Preencher'!K179="","",'[1]TCE - ANEXO IV - Preencher'!K179)</f>
        <v>46132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2927408</v>
      </c>
      <c r="L170" s="7">
        <f>'[1]TCE - ANEXO IV - Preencher'!N179</f>
        <v>8105</v>
      </c>
    </row>
    <row r="171" spans="1:12" s="8" customFormat="1" ht="19.5" customHeight="1" x14ac:dyDescent="0.25">
      <c r="A171" s="3">
        <f>IFERROR(VLOOKUP(B171,'[1]DADOS (OCULTAR)'!$Q$3:$S$136,3,0),"")</f>
        <v>10739225002161</v>
      </c>
      <c r="B171" s="4" t="str">
        <f>'[1]TCE - ANEXO IV - Preencher'!C180</f>
        <v>UPA OLINDA - CG 001/2022</v>
      </c>
      <c r="C171" s="4" t="str">
        <f>'[1]TCE - ANEXO IV - Preencher'!E180</f>
        <v>5.2 - Serviços Técnicos Profissionais</v>
      </c>
      <c r="D171" s="3">
        <f>'[1]TCE - ANEXO IV - Preencher'!F180</f>
        <v>87389086000174</v>
      </c>
      <c r="E171" s="5" t="str">
        <f>'[1]TCE - ANEXO IV - Preencher'!G180</f>
        <v>PRO-RAD CONSULTORES EM RADIOPROTEÇÃO S/S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364211</v>
      </c>
      <c r="I171" s="6">
        <f>IF('[1]TCE - ANEXO IV - Preencher'!K180="","",'[1]TCE - ANEXO IV - Preencher'!K180)</f>
        <v>46143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4303103</v>
      </c>
      <c r="L171" s="7">
        <f>'[1]TCE - ANEXO IV - Preencher'!N180</f>
        <v>227</v>
      </c>
    </row>
    <row r="172" spans="1:12" s="8" customFormat="1" ht="19.5" customHeight="1" x14ac:dyDescent="0.25">
      <c r="A172" s="3">
        <f>IFERROR(VLOOKUP(B172,'[1]DADOS (OCULTAR)'!$Q$3:$S$136,3,0),"")</f>
        <v>10739225002161</v>
      </c>
      <c r="B172" s="4" t="str">
        <f>'[1]TCE - ANEXO IV - Preencher'!C181</f>
        <v>UPA OLINDA - CG 001/2022</v>
      </c>
      <c r="C172" s="4" t="str">
        <f>'[1]TCE - ANEXO IV - Preencher'!E181</f>
        <v>5.2 - Serviços Técnicos Profissionais</v>
      </c>
      <c r="D172" s="3">
        <f>'[1]TCE - ANEXO IV - Preencher'!F181</f>
        <v>63973961000100</v>
      </c>
      <c r="E172" s="5" t="str">
        <f>'[1]TCE - ANEXO IV - Preencher'!G181</f>
        <v>VERIS SERVIÇOS E SOLUÇÕES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42</v>
      </c>
      <c r="I172" s="6">
        <f>IF('[1]TCE - ANEXO IV - Preencher'!K181="","",'[1]TCE - ANEXO IV - Preencher'!K181)</f>
        <v>46143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2307304</v>
      </c>
      <c r="L172" s="7">
        <f>'[1]TCE - ANEXO IV - Preencher'!N181</f>
        <v>4500</v>
      </c>
    </row>
    <row r="173" spans="1:12" s="8" customFormat="1" ht="19.5" customHeight="1" x14ac:dyDescent="0.25">
      <c r="A173" s="3">
        <f>IFERROR(VLOOKUP(B173,'[1]DADOS (OCULTAR)'!$Q$3:$S$136,3,0),"")</f>
        <v>10739225002161</v>
      </c>
      <c r="B173" s="4" t="str">
        <f>'[1]TCE - ANEXO IV - Preencher'!C182</f>
        <v>UPA OLINDA - CG 001/2022</v>
      </c>
      <c r="C173" s="4" t="str">
        <f>'[1]TCE - ANEXO IV - Preencher'!E182</f>
        <v>5.2 - Serviços Técnicos Profissionais</v>
      </c>
      <c r="D173" s="3">
        <f>'[1]TCE - ANEXO IV - Preencher'!F182</f>
        <v>21512725000139</v>
      </c>
      <c r="E173" s="5" t="str">
        <f>'[1]TCE - ANEXO IV - Preencher'!G182</f>
        <v>MDI CONSULTORIA EMPRESARIAL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35</v>
      </c>
      <c r="I173" s="6">
        <f>IF('[1]TCE - ANEXO IV - Preencher'!K182="","",'[1]TCE - ANEXO IV - Preencher'!K182)</f>
        <v>46147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3000</v>
      </c>
    </row>
    <row r="174" spans="1:12" s="8" customFormat="1" ht="19.5" customHeight="1" x14ac:dyDescent="0.25">
      <c r="A174" s="3">
        <f>IFERROR(VLOOKUP(B174,'[1]DADOS (OCULTAR)'!$Q$3:$S$136,3,0),"")</f>
        <v>10739225002161</v>
      </c>
      <c r="B174" s="4" t="str">
        <f>'[1]TCE - ANEXO IV - Preencher'!C183</f>
        <v>UPA OLINDA - CG 001/2022</v>
      </c>
      <c r="C174" s="4" t="str">
        <f>'[1]TCE - ANEXO IV - Preencher'!E183</f>
        <v>5.2 - Serviços Técnicos Profissionais</v>
      </c>
      <c r="D174" s="3">
        <f>'[1]TCE - ANEXO IV - Preencher'!F183</f>
        <v>32085944000103</v>
      </c>
      <c r="E174" s="5" t="str">
        <f>'[1]TCE - ANEXO IV - Preencher'!G183</f>
        <v>TEF TECNOLOGIA E GESTÃO EM SAÚDE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95</v>
      </c>
      <c r="I174" s="6">
        <f>IF('[1]TCE - ANEXO IV - Preencher'!K183="","",'[1]TCE - ANEXO IV - Preencher'!K183)</f>
        <v>46160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2500</v>
      </c>
    </row>
    <row r="175" spans="1:12" s="8" customFormat="1" ht="19.5" customHeight="1" x14ac:dyDescent="0.25">
      <c r="A175" s="3">
        <f>IFERROR(VLOOKUP(B175,'[1]DADOS (OCULTAR)'!$Q$3:$S$136,3,0),"")</f>
        <v>10739225002161</v>
      </c>
      <c r="B175" s="4" t="str">
        <f>'[1]TCE - ANEXO IV - Preencher'!C184</f>
        <v>UPA OLINDA - CG 001/2022</v>
      </c>
      <c r="C175" s="4" t="str">
        <f>'[1]TCE - ANEXO IV - Preencher'!E184</f>
        <v>5.10 - Detetização/Tratamento de Resíduos e Afins</v>
      </c>
      <c r="D175" s="3">
        <f>'[1]TCE - ANEXO IV - Preencher'!F184</f>
        <v>10333266000100</v>
      </c>
      <c r="E175" s="5" t="str">
        <f>'[1]TCE - ANEXO IV - Preencher'!G184</f>
        <v>CARLOS ANTONIO DE OLIVEIRA MILET JUNIOR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289</v>
      </c>
      <c r="I175" s="6">
        <f>IF('[1]TCE - ANEXO IV - Preencher'!K184="","",'[1]TCE - ANEXO IV - Preencher'!K184)</f>
        <v>46140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190</v>
      </c>
    </row>
    <row r="176" spans="1:12" s="8" customFormat="1" ht="19.5" customHeight="1" x14ac:dyDescent="0.25">
      <c r="A176" s="3">
        <f>IFERROR(VLOOKUP(B176,'[1]DADOS (OCULTAR)'!$Q$3:$S$136,3,0),"")</f>
        <v>10739225002161</v>
      </c>
      <c r="B176" s="4" t="str">
        <f>'[1]TCE - ANEXO IV - Preencher'!C185</f>
        <v>UPA OLINDA - CG 001/2022</v>
      </c>
      <c r="C176" s="4" t="str">
        <f>'[1]TCE - ANEXO IV - Preencher'!E185</f>
        <v>5.99 - Outros Serviços de Terceiros Pessoa Jurídica</v>
      </c>
      <c r="D176" s="3">
        <f>'[1]TCE - ANEXO IV - Preencher'!F185</f>
        <v>1699696000159</v>
      </c>
      <c r="E176" s="5" t="str">
        <f>'[1]TCE - ANEXO IV - Preencher'!G185</f>
        <v>QUALIAGUA LABORATÓRIOE CONSULTORIA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2162</v>
      </c>
      <c r="I176" s="6">
        <f>IF('[1]TCE - ANEXO IV - Preencher'!K185="","",'[1]TCE - ANEXO IV - Preencher'!K185)</f>
        <v>46146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234.99</v>
      </c>
    </row>
    <row r="177" spans="1:12" s="8" customFormat="1" ht="19.5" customHeight="1" x14ac:dyDescent="0.25">
      <c r="A177" s="3">
        <f>IFERROR(VLOOKUP(B177,'[1]DADOS (OCULTAR)'!$Q$3:$S$136,3,0),"")</f>
        <v>10739225002161</v>
      </c>
      <c r="B177" s="4" t="str">
        <f>'[1]TCE - ANEXO IV - Preencher'!C186</f>
        <v>UPA OLINDA - CG 001/2022</v>
      </c>
      <c r="C177" s="4" t="str">
        <f>'[1]TCE - ANEXO IV - Preencher'!E186</f>
        <v>5.99 - Outros Serviços de Terceiros Pessoa Jurídica</v>
      </c>
      <c r="D177" s="3">
        <f>'[1]TCE - ANEXO IV - Preencher'!F186</f>
        <v>24127434000115</v>
      </c>
      <c r="E177" s="5" t="str">
        <f>'[1]TCE - ANEXO IV - Preencher'!G186</f>
        <v>RODRIGO ALMENDRA E ADVOGADOS ASSOCIADOS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92</v>
      </c>
      <c r="I177" s="6">
        <f>IF('[1]TCE - ANEXO IV - Preencher'!K186="","",'[1]TCE - ANEXO IV - Preencher'!K186)</f>
        <v>46134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5000</v>
      </c>
    </row>
    <row r="178" spans="1:12" s="8" customFormat="1" ht="19.5" customHeight="1" x14ac:dyDescent="0.25">
      <c r="A178" s="3">
        <f>IFERROR(VLOOKUP(B178,'[1]DADOS (OCULTAR)'!$Q$3:$S$136,3,0),"")</f>
        <v>10739225002161</v>
      </c>
      <c r="B178" s="4" t="str">
        <f>'[1]TCE - ANEXO IV - Preencher'!C187</f>
        <v>UPA OLINDA - CG 001/2022</v>
      </c>
      <c r="C178" s="4" t="str">
        <f>'[1]TCE - ANEXO IV - Preencher'!E187</f>
        <v>5.99 - Outros Serviços de Terceiros Pessoa Jurídica</v>
      </c>
      <c r="D178" s="3">
        <f>'[1]TCE - ANEXO IV - Preencher'!F187</f>
        <v>7901268000143</v>
      </c>
      <c r="E178" s="5" t="str">
        <f>'[1]TCE - ANEXO IV - Preencher'!G187</f>
        <v>SINGULAR SERVIÇOS DE SAÚDE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1229</v>
      </c>
      <c r="I178" s="6">
        <f>IF('[1]TCE - ANEXO IV - Preencher'!K187="","",'[1]TCE - ANEXO IV - Preencher'!K187)</f>
        <v>46146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2611606</v>
      </c>
      <c r="L178" s="7">
        <f>'[1]TCE - ANEXO IV - Preencher'!N187</f>
        <v>3912</v>
      </c>
    </row>
    <row r="179" spans="1:12" s="8" customFormat="1" ht="19.5" customHeight="1" x14ac:dyDescent="0.25">
      <c r="A179" s="3">
        <f>IFERROR(VLOOKUP(B179,'[1]DADOS (OCULTAR)'!$Q$3:$S$136,3,0),"")</f>
        <v>10739225002161</v>
      </c>
      <c r="B179" s="4" t="str">
        <f>'[1]TCE - ANEXO IV - Preencher'!C188</f>
        <v>UPA OLINDA - CG 001/2022</v>
      </c>
      <c r="C179" s="4" t="str">
        <f>'[1]TCE - ANEXO IV - Preencher'!E188</f>
        <v>5.99 - Outros Serviços de Terceiros Pessoa Jurídica</v>
      </c>
      <c r="D179" s="3">
        <f>'[1]TCE - ANEXO IV - Preencher'!F188</f>
        <v>23107889000106</v>
      </c>
      <c r="E179" s="5" t="str">
        <f>'[1]TCE - ANEXO IV - Preencher'!G188</f>
        <v>ARELI COELHO PDROSA SOCIEDADE INDIVIDUAL DE ADVOCACIA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35</v>
      </c>
      <c r="I179" s="6">
        <f>IF('[1]TCE - ANEXO IV - Preencher'!K188="","",'[1]TCE - ANEXO IV - Preencher'!K188)</f>
        <v>46142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8105</v>
      </c>
    </row>
    <row r="180" spans="1:12" s="8" customFormat="1" ht="19.5" customHeight="1" x14ac:dyDescent="0.25">
      <c r="A180" s="3">
        <f>IFERROR(VLOOKUP(B180,'[1]DADOS (OCULTAR)'!$Q$3:$S$136,3,0),"")</f>
        <v>10739225002161</v>
      </c>
      <c r="B180" s="4" t="str">
        <f>'[1]TCE - ANEXO IV - Preencher'!C189</f>
        <v>UPA OLINDA - CG 001/2022</v>
      </c>
      <c r="C180" s="4" t="str">
        <f>'[1]TCE - ANEXO IV - Preencher'!E189</f>
        <v>5.99 - Outros Serviços de Terceiros Pessoa Jurídica</v>
      </c>
      <c r="D180" s="3">
        <f>'[1]TCE - ANEXO IV - Preencher'!F189</f>
        <v>13409775000329</v>
      </c>
      <c r="E180" s="5" t="str">
        <f>'[1]TCE - ANEXO IV - Preencher'!G189</f>
        <v>LINUS LOG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2600000000170</v>
      </c>
      <c r="I180" s="6">
        <f>IF('[1]TCE - ANEXO IV - Preencher'!K189="","",'[1]TCE - ANEXO IV - Preencher'!K189)</f>
        <v>46157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2607901</v>
      </c>
      <c r="L180" s="7">
        <f>'[1]TCE - ANEXO IV - Preencher'!N189</f>
        <v>3612.98</v>
      </c>
    </row>
    <row r="181" spans="1:12" s="8" customFormat="1" ht="19.5" customHeight="1" x14ac:dyDescent="0.25">
      <c r="A181" s="3">
        <f>IFERROR(VLOOKUP(B181,'[1]DADOS (OCULTAR)'!$Q$3:$S$136,3,0),"")</f>
        <v>10739225002161</v>
      </c>
      <c r="B181" s="4" t="str">
        <f>'[1]TCE - ANEXO IV - Preencher'!C190</f>
        <v>UPA OLINDA - CG 001/2022</v>
      </c>
      <c r="C181" s="4" t="str">
        <f>'[1]TCE - ANEXO IV - Preencher'!E190</f>
        <v>5.5 - Reparo e Manutenção de Máquinas e Equipamentos</v>
      </c>
      <c r="D181" s="3">
        <f>'[1]TCE - ANEXO IV - Preencher'!F190</f>
        <v>1141468000169</v>
      </c>
      <c r="E181" s="5" t="str">
        <f>'[1]TCE - ANEXO IV - Preencher'!G190</f>
        <v>MEDCALL COMERCIO E SEVIÇOS DE EQUIPAMENTOS MÉDICOS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140</v>
      </c>
      <c r="I181" s="6">
        <f>IF('[1]TCE - ANEXO IV - Preencher'!K190="","",'[1]TCE - ANEXO IV - Preencher'!K190)</f>
        <v>46147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2500</v>
      </c>
    </row>
    <row r="182" spans="1:12" s="8" customFormat="1" ht="19.5" customHeight="1" x14ac:dyDescent="0.25">
      <c r="A182" s="3">
        <f>IFERROR(VLOOKUP(B182,'[1]DADOS (OCULTAR)'!$Q$3:$S$136,3,0),"")</f>
        <v>10739225002161</v>
      </c>
      <c r="B182" s="4" t="str">
        <f>'[1]TCE - ANEXO IV - Preencher'!C191</f>
        <v>UPA OLINDA - CG 001/2022</v>
      </c>
      <c r="C182" s="4" t="str">
        <f>'[1]TCE - ANEXO IV - Preencher'!E191</f>
        <v>5.5 - Reparo e Manutenção de Máquinas e Equipamentos</v>
      </c>
      <c r="D182" s="3">
        <f>'[1]TCE - ANEXO IV - Preencher'!F191</f>
        <v>18204483000101</v>
      </c>
      <c r="E182" s="5" t="str">
        <f>'[1]TCE - ANEXO IV - Preencher'!G191</f>
        <v>WAGNER FERNANDES SALES DA SILVA &amp; CIA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6121</v>
      </c>
      <c r="I182" s="6">
        <f>IF('[1]TCE - ANEXO IV - Preencher'!K191="","",'[1]TCE - ANEXO IV - Preencher'!K191)</f>
        <v>46146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2704302</v>
      </c>
      <c r="L182" s="7">
        <f>'[1]TCE - ANEXO IV - Preencher'!N191</f>
        <v>2850</v>
      </c>
    </row>
    <row r="183" spans="1:12" s="8" customFormat="1" ht="19.5" customHeight="1" x14ac:dyDescent="0.25">
      <c r="A183" s="3">
        <f>IFERROR(VLOOKUP(B183,'[1]DADOS (OCULTAR)'!$Q$3:$S$136,3,0),"")</f>
        <v>10739225002161</v>
      </c>
      <c r="B183" s="4" t="str">
        <f>'[1]TCE - ANEXO IV - Preencher'!C192</f>
        <v>UPA OLINDA - CG 001/2022</v>
      </c>
      <c r="C183" s="4" t="str">
        <f>'[1]TCE - ANEXO IV - Preencher'!E192</f>
        <v>5.5 - Reparo e Manutenção de Máquinas e Equipamentos</v>
      </c>
      <c r="D183" s="3">
        <f>'[1]TCE - ANEXO IV - Preencher'!F192</f>
        <v>8845988000100</v>
      </c>
      <c r="E183" s="5" t="str">
        <f>'[1]TCE - ANEXO IV - Preencher'!G192</f>
        <v>ACESSPLUS MANUTENÇÃO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254</v>
      </c>
      <c r="I183" s="6">
        <f>IF('[1]TCE - ANEXO IV - Preencher'!K192="","",'[1]TCE - ANEXO IV - Preencher'!K192)</f>
        <v>46113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433.13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>5.5 - Reparo e Manutenção de Máquinas e Equipamentos</v>
      </c>
      <c r="D184" s="3">
        <f>'[1]TCE - ANEXO IV - Preencher'!F193</f>
        <v>26081685000131</v>
      </c>
      <c r="E184" s="5" t="str">
        <f>'[1]TCE - ANEXO IV - Preencher'!G193</f>
        <v>CG REFRIGERAÇÕES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178</v>
      </c>
      <c r="I184" s="6">
        <f>IF('[1]TCE - ANEXO IV - Preencher'!K193="","",'[1]TCE - ANEXO IV - Preencher'!K193)</f>
        <v>46147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1400.24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>5.5 - Reparo e Manutenção de Máquinas e Equipamentos</v>
      </c>
      <c r="D185" s="3">
        <f>'[1]TCE - ANEXO IV - Preencher'!F194</f>
        <v>11343756000150</v>
      </c>
      <c r="E185" s="5" t="str">
        <f>'[1]TCE - ANEXO IV - Preencher'!G194</f>
        <v>J L GRUPOS GERADORES LTDA ME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2600000000166</v>
      </c>
      <c r="I185" s="6">
        <f>IF('[1]TCE - ANEXO IV - Preencher'!K194="","",'[1]TCE - ANEXO IV - Preencher'!K194)</f>
        <v>46146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2603454</v>
      </c>
      <c r="L185" s="7">
        <f>'[1]TCE - ANEXO IV - Preencher'!N194</f>
        <v>350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>5.5 - Reparo e Manutenção de Máquinas e Equipamentos</v>
      </c>
      <c r="D186" s="3">
        <f>'[1]TCE - ANEXO IV - Preencher'!F195</f>
        <v>47280310000170</v>
      </c>
      <c r="E186" s="5" t="str">
        <f>'[1]TCE - ANEXO IV - Preencher'!G195</f>
        <v>JOSE SEVERINO DA SILVA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31</v>
      </c>
      <c r="I186" s="6">
        <f>IF('[1]TCE - ANEXO IV - Preencher'!K195="","",'[1]TCE - ANEXO IV - Preencher'!K195)</f>
        <v>46132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2609600</v>
      </c>
      <c r="L186" s="7">
        <f>'[1]TCE - ANEXO IV - Preencher'!N195</f>
        <v>1260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>5.4 - Reparo e Manutenção de Bens Imóveis</v>
      </c>
      <c r="D187" s="3">
        <f>'[1]TCE - ANEXO IV - Preencher'!F196</f>
        <v>40280746000110</v>
      </c>
      <c r="E187" s="5" t="str">
        <f>'[1]TCE - ANEXO IV - Preencher'!G196</f>
        <v>GABRIELA DRIELLY DA SILVA MACHADO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172</v>
      </c>
      <c r="I187" s="6">
        <f>IF('[1]TCE - ANEXO IV - Preencher'!K196="","",'[1]TCE - ANEXO IV - Preencher'!K196)</f>
        <v>46140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2609600</v>
      </c>
      <c r="L187" s="7">
        <f>'[1]TCE - ANEXO IV - Preencher'!N196</f>
        <v>636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>5.4 - Reparo e Manutenção de Bens Imóveis</v>
      </c>
      <c r="D188" s="3">
        <f>'[1]TCE - ANEXO IV - Preencher'!F197</f>
        <v>24306209000146</v>
      </c>
      <c r="E188" s="5" t="str">
        <f>'[1]TCE - ANEXO IV - Preencher'!G197</f>
        <v>GESTAMB - SOLUÇÕES AMBIENTAIS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2600000000170</v>
      </c>
      <c r="I188" s="6">
        <f>IF('[1]TCE - ANEXO IV - Preencher'!K197="","",'[1]TCE - ANEXO IV - Preencher'!K197)</f>
        <v>46150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2609600</v>
      </c>
      <c r="L188" s="7">
        <f>'[1]TCE - ANEXO IV - Preencher'!N197</f>
        <v>2312.1999999999998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 t="str">
        <f>'[1]TCE - ANEXO IV - Preencher'!H198</f>
        <v>S</v>
      </c>
      <c r="G189" s="5" t="str">
        <f>'[1]TCE - ANEXO IV - Preencher'!I198</f>
        <v>S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2026-05-22T20:21:58Z</dcterms:created>
  <dcterms:modified xsi:type="dcterms:W3CDTF">2026-05-22T20:22:21Z</dcterms:modified>
</cp:coreProperties>
</file>