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olianamss\Desktop\validação pcf 05 2026\"/>
    </mc:Choice>
  </mc:AlternateContent>
  <bookViews>
    <workbookView xWindow="0" yWindow="0" windowWidth="21600" windowHeight="8625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<sst xmlns="http://schemas.openxmlformats.org/spreadsheetml/2006/main" count="12" uniqueCount="12">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</sst>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%20PCF%2005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TORRÕES - CG Nº 009/2022</v>
          </cell>
          <cell r="E11" t="str">
            <v>1.99 - Outras Despesas com Pessoal</v>
          </cell>
          <cell r="F11">
            <v>28296399000119</v>
          </cell>
          <cell r="G11" t="str">
            <v>AVANNTE COMERCIO E SERVIÇOS LTDA</v>
          </cell>
          <cell r="H11" t="str">
            <v>S</v>
          </cell>
          <cell r="I11" t="str">
            <v>S</v>
          </cell>
          <cell r="J11" t="str">
            <v>01915</v>
          </cell>
          <cell r="K11">
            <v>46171</v>
          </cell>
          <cell r="L11" t="str">
            <v>26260528296399000119550010000019151000376484</v>
          </cell>
          <cell r="M11" t="str">
            <v>2611606 - Recife - PE</v>
          </cell>
          <cell r="N11">
            <v>46954</v>
          </cell>
        </row>
        <row r="12">
          <cell r="C12" t="str">
            <v>UPA TORRÕES - CG Nº 009/2022</v>
          </cell>
          <cell r="E12" t="str">
            <v>1.99 - Outras Despesas com Pessoal</v>
          </cell>
          <cell r="F12">
            <v>28296399000119</v>
          </cell>
          <cell r="G12" t="str">
            <v>AVANNTE COMERCIO E SERVIÇOS LTDA</v>
          </cell>
          <cell r="H12" t="str">
            <v>S</v>
          </cell>
          <cell r="I12" t="str">
            <v>S</v>
          </cell>
          <cell r="J12" t="str">
            <v>01837</v>
          </cell>
          <cell r="K12">
            <v>46146</v>
          </cell>
          <cell r="L12" t="str">
            <v>26260528296399000119550010000018371000366340</v>
          </cell>
          <cell r="M12" t="str">
            <v>2611606 - Recife - PE</v>
          </cell>
          <cell r="N12">
            <v>49025.5</v>
          </cell>
        </row>
        <row r="13">
          <cell r="C13" t="str">
            <v>UPA TORRÕES - CG Nº 009/2022</v>
          </cell>
          <cell r="E13" t="str">
            <v>1.99 - Outras Despesas com Pessoal</v>
          </cell>
          <cell r="F13">
            <v>9759606000180</v>
          </cell>
          <cell r="G13" t="str">
            <v>SIND DAS EMP DE TRANSP DE PASSAG DO EST DE PERNAMBUCO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15514.04</v>
          </cell>
        </row>
        <row r="14">
          <cell r="C14" t="str">
            <v>UPA TORRÕES - CG Nº 009/2022</v>
          </cell>
          <cell r="E14" t="str">
            <v>1.99 - Outras Despesas com Pessoal</v>
          </cell>
          <cell r="F14">
            <v>9759606000180</v>
          </cell>
          <cell r="G14" t="str">
            <v>SIND DAS EMP DE TRANSP DE PASSAG DO EST DE PERNAMBUCO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758.65</v>
          </cell>
        </row>
        <row r="15">
          <cell r="C15" t="str">
            <v>UPA TORRÕES - CG Nº 009/2022</v>
          </cell>
          <cell r="E15" t="str">
            <v>1.99 - Outras Despesas com Pessoal</v>
          </cell>
          <cell r="F15">
            <v>17197385000121</v>
          </cell>
          <cell r="G15" t="str">
            <v>ZURICH MINAS BRASIL SEGUROS S/A</v>
          </cell>
          <cell r="H15" t="str">
            <v>S</v>
          </cell>
          <cell r="I15" t="str">
            <v>N</v>
          </cell>
          <cell r="M15" t="str">
            <v>2611606 - Recife - PE</v>
          </cell>
          <cell r="N15">
            <v>316.68</v>
          </cell>
        </row>
        <row r="16">
          <cell r="C16" t="str">
            <v>UPA TORRÕES - CG Nº 009/2022</v>
          </cell>
          <cell r="E16" t="str">
            <v>1.99 - Outras Despesas com Pessoal</v>
          </cell>
          <cell r="F16">
            <v>46731059000150</v>
          </cell>
          <cell r="G16" t="str">
            <v>AGIBEN BENEFICIOS LTDA</v>
          </cell>
          <cell r="H16" t="str">
            <v>S</v>
          </cell>
          <cell r="I16" t="str">
            <v>N</v>
          </cell>
          <cell r="M16" t="str">
            <v>2611606 - Recife - PE</v>
          </cell>
          <cell r="N16">
            <v>2033.2</v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C19" t="str">
            <v>UPA TORRÕES - CG Nº 009/2022</v>
          </cell>
          <cell r="E19" t="str">
            <v>3.12 - Material Hospitalar</v>
          </cell>
          <cell r="F19">
            <v>11449180000290</v>
          </cell>
          <cell r="G19" t="str">
            <v>DPROSMED DISTRIBUIDORA DE PRODUTOS MEDICO</v>
          </cell>
          <cell r="H19" t="str">
            <v>B</v>
          </cell>
          <cell r="I19" t="str">
            <v>S</v>
          </cell>
          <cell r="J19" t="str">
            <v>33521</v>
          </cell>
          <cell r="K19">
            <v>46142</v>
          </cell>
          <cell r="L19" t="str">
            <v>26260411449180000290550010000335211000800194</v>
          </cell>
          <cell r="M19" t="str">
            <v>26 -  Pernambuco</v>
          </cell>
          <cell r="N19">
            <v>795</v>
          </cell>
        </row>
        <row r="20">
          <cell r="C20" t="str">
            <v>UPA TORRÕES - CG Nº 009/2022</v>
          </cell>
          <cell r="E20" t="str">
            <v>3.12 - Material Hospitalar</v>
          </cell>
          <cell r="F20">
            <v>10779833000156</v>
          </cell>
          <cell r="G20" t="str">
            <v xml:space="preserve">MEDICAL MERCANTIL DE APARELHAGEM MEDICA LTDA </v>
          </cell>
          <cell r="H20" t="str">
            <v>B</v>
          </cell>
          <cell r="I20" t="str">
            <v>S</v>
          </cell>
          <cell r="J20" t="str">
            <v>673566</v>
          </cell>
          <cell r="K20">
            <v>46147</v>
          </cell>
          <cell r="L20" t="str">
            <v>26260510779833000156550010006735661675592002</v>
          </cell>
          <cell r="M20" t="str">
            <v>26 -  Pernambuco</v>
          </cell>
          <cell r="N20">
            <v>1800</v>
          </cell>
        </row>
        <row r="21">
          <cell r="C21" t="str">
            <v>UPA TORRÕES - CG Nº 009/2022</v>
          </cell>
          <cell r="E21" t="str">
            <v>3.12 - Material Hospitalar</v>
          </cell>
          <cell r="F21">
            <v>10859287000163</v>
          </cell>
          <cell r="G21" t="str">
            <v xml:space="preserve">NEWMED COMERCIO E SERVICOS DE EQUIPAMENTOS </v>
          </cell>
          <cell r="H21" t="str">
            <v>B</v>
          </cell>
          <cell r="I21" t="str">
            <v>S</v>
          </cell>
          <cell r="J21" t="str">
            <v>11402</v>
          </cell>
          <cell r="K21">
            <v>46150</v>
          </cell>
          <cell r="L21" t="str">
            <v>26260510859287000163550010000114021622289110</v>
          </cell>
          <cell r="M21" t="str">
            <v>26 -  Pernambuco</v>
          </cell>
          <cell r="N21">
            <v>123</v>
          </cell>
        </row>
        <row r="22">
          <cell r="C22" t="str">
            <v>UPA TORRÕES - CG Nº 009/2022</v>
          </cell>
          <cell r="E22" t="str">
            <v>3.12 - Material Hospitalar</v>
          </cell>
          <cell r="F22">
            <v>8674752000140</v>
          </cell>
          <cell r="G22" t="str">
            <v xml:space="preserve">CIRURGICA MONTEBELLO LTDA </v>
          </cell>
          <cell r="H22" t="str">
            <v>B</v>
          </cell>
          <cell r="I22" t="str">
            <v>S</v>
          </cell>
          <cell r="J22" t="str">
            <v>255924</v>
          </cell>
          <cell r="K22">
            <v>46149</v>
          </cell>
          <cell r="L22" t="str">
            <v>26260508674752000140550010002559241012411242</v>
          </cell>
          <cell r="M22" t="str">
            <v>26 -  Pernambuco</v>
          </cell>
          <cell r="N22">
            <v>1230.18</v>
          </cell>
        </row>
        <row r="23">
          <cell r="C23" t="str">
            <v>UPA TORRÕES - CG Nº 009/2022</v>
          </cell>
          <cell r="E23" t="str">
            <v>3.12 - Material Hospitalar</v>
          </cell>
          <cell r="F23">
            <v>23680034000170</v>
          </cell>
          <cell r="G23" t="str">
            <v xml:space="preserve">D ARAUJO COMERCIO ATACADISTA LTDA </v>
          </cell>
          <cell r="H23" t="str">
            <v>B</v>
          </cell>
          <cell r="I23" t="str">
            <v>S</v>
          </cell>
          <cell r="J23" t="str">
            <v>26085</v>
          </cell>
          <cell r="K23">
            <v>46149</v>
          </cell>
          <cell r="L23" t="str">
            <v>26260523680034000170550010000260851463582585</v>
          </cell>
          <cell r="M23" t="str">
            <v>26 -  Pernambuco</v>
          </cell>
          <cell r="N23">
            <v>1014.3</v>
          </cell>
        </row>
        <row r="24">
          <cell r="C24" t="str">
            <v>UPA TORRÕES - CG Nº 009/2022</v>
          </cell>
          <cell r="E24" t="str">
            <v>3.12 - Material Hospitalar</v>
          </cell>
          <cell r="F24">
            <v>55111043000136</v>
          </cell>
          <cell r="G24" t="str">
            <v xml:space="preserve">A5 ATACADISTA PE </v>
          </cell>
          <cell r="H24" t="str">
            <v>B</v>
          </cell>
          <cell r="I24" t="str">
            <v>S</v>
          </cell>
          <cell r="J24" t="str">
            <v>4853</v>
          </cell>
          <cell r="K24">
            <v>46149</v>
          </cell>
          <cell r="L24" t="str">
            <v>26260555111043000136550010000048531218539240</v>
          </cell>
          <cell r="M24" t="str">
            <v>26 -  Pernambuco</v>
          </cell>
          <cell r="N24">
            <v>2034.2</v>
          </cell>
        </row>
        <row r="25">
          <cell r="C25" t="str">
            <v>UPA TORRÕES - CG Nº 009/2022</v>
          </cell>
          <cell r="E25" t="str">
            <v>3.12 - Material Hospitalar</v>
          </cell>
          <cell r="F25">
            <v>51680172000194</v>
          </cell>
          <cell r="G25" t="str">
            <v>GOOD MED SURGICAL LTDA</v>
          </cell>
          <cell r="H25" t="str">
            <v>B</v>
          </cell>
          <cell r="I25" t="str">
            <v>S</v>
          </cell>
          <cell r="J25" t="str">
            <v>5169</v>
          </cell>
          <cell r="K25">
            <v>46149</v>
          </cell>
          <cell r="L25" t="str">
            <v>26260551680172000194550010000051691766342680</v>
          </cell>
          <cell r="M25" t="str">
            <v>26 -  Pernambuco</v>
          </cell>
          <cell r="N25">
            <v>585</v>
          </cell>
        </row>
        <row r="26">
          <cell r="C26" t="str">
            <v>UPA TORRÕES - CG Nº 009/2022</v>
          </cell>
          <cell r="E26" t="str">
            <v>3.12 - Material Hospitalar</v>
          </cell>
          <cell r="F26">
            <v>21381761000100</v>
          </cell>
          <cell r="G26" t="str">
            <v xml:space="preserve">SIX DISTRIBUIDORA HOSPITALAR LTDA </v>
          </cell>
          <cell r="H26" t="str">
            <v>B</v>
          </cell>
          <cell r="I26" t="str">
            <v>S</v>
          </cell>
          <cell r="J26" t="str">
            <v>89233</v>
          </cell>
          <cell r="K26">
            <v>46149</v>
          </cell>
          <cell r="L26" t="str">
            <v>26260521381761000100550010000892331649701240</v>
          </cell>
          <cell r="M26" t="str">
            <v>26 -  Pernambuco</v>
          </cell>
          <cell r="N26">
            <v>666</v>
          </cell>
        </row>
        <row r="27">
          <cell r="C27" t="str">
            <v>UPA TORRÕES - CG Nº 009/2022</v>
          </cell>
          <cell r="E27" t="str">
            <v>3.12 - Material Hospitalar</v>
          </cell>
          <cell r="F27">
            <v>4614288000145</v>
          </cell>
          <cell r="G27" t="str">
            <v xml:space="preserve">DISK LIFE COMERCIO DE PRODUTOS CIRURGICOS LTDA </v>
          </cell>
          <cell r="H27" t="str">
            <v>B</v>
          </cell>
          <cell r="I27" t="str">
            <v>S</v>
          </cell>
          <cell r="J27" t="str">
            <v>11870</v>
          </cell>
          <cell r="K27">
            <v>46150</v>
          </cell>
          <cell r="L27" t="str">
            <v>26260504614288000145550010000118701977673110</v>
          </cell>
          <cell r="M27" t="str">
            <v>26 -  Pernambuco</v>
          </cell>
          <cell r="N27">
            <v>3792.3</v>
          </cell>
        </row>
        <row r="28">
          <cell r="C28" t="str">
            <v>UPA TORRÕES - CG Nº 009/2022</v>
          </cell>
          <cell r="E28" t="str">
            <v>3.12 - Material Hospitalar</v>
          </cell>
          <cell r="F28">
            <v>67729178000653</v>
          </cell>
          <cell r="G28" t="str">
            <v xml:space="preserve">COMERCIAL CIRURGICA RIOCLARENSE LTDA </v>
          </cell>
          <cell r="H28" t="str">
            <v>B</v>
          </cell>
          <cell r="I28" t="str">
            <v>S</v>
          </cell>
          <cell r="J28" t="str">
            <v>133952</v>
          </cell>
          <cell r="K28">
            <v>46150</v>
          </cell>
          <cell r="L28" t="str">
            <v>26260567729178000653550010001339521540961492</v>
          </cell>
          <cell r="M28" t="str">
            <v>26 -  Pernambuco</v>
          </cell>
          <cell r="N28">
            <v>930</v>
          </cell>
        </row>
        <row r="29">
          <cell r="C29" t="str">
            <v>UPA TORRÕES - CG Nº 009/2022</v>
          </cell>
          <cell r="E29" t="str">
            <v>3.12 - Material Hospitalar</v>
          </cell>
          <cell r="F29">
            <v>21596736000144</v>
          </cell>
          <cell r="G29" t="str">
            <v xml:space="preserve">ULTRAMEGA DISTRIBUIDORA HOSPITALAR LTDA </v>
          </cell>
          <cell r="H29" t="str">
            <v>B</v>
          </cell>
          <cell r="I29" t="str">
            <v>S</v>
          </cell>
          <cell r="J29" t="str">
            <v>297023</v>
          </cell>
          <cell r="K29">
            <v>46150</v>
          </cell>
          <cell r="L29" t="str">
            <v>26260521596736000144550010002970231461644502</v>
          </cell>
          <cell r="M29" t="str">
            <v>26 -  Pernambuco</v>
          </cell>
          <cell r="N29">
            <v>5557.69</v>
          </cell>
        </row>
        <row r="30">
          <cell r="C30" t="str">
            <v>UPA TORRÕES - CG Nº 009/2022</v>
          </cell>
          <cell r="E30" t="str">
            <v>3.12 - Material Hospitalar</v>
          </cell>
          <cell r="F30">
            <v>35514416000102</v>
          </cell>
          <cell r="G30" t="str">
            <v xml:space="preserve">QUALIMMED COM ATAC DE MED E MAT LTDA </v>
          </cell>
          <cell r="H30" t="str">
            <v>B</v>
          </cell>
          <cell r="I30" t="str">
            <v>S</v>
          </cell>
          <cell r="J30" t="str">
            <v>4270</v>
          </cell>
          <cell r="K30">
            <v>46150</v>
          </cell>
          <cell r="L30" t="str">
            <v>26260535514416000102550010000042701458951380</v>
          </cell>
          <cell r="M30" t="str">
            <v>26 -  Pernambuco</v>
          </cell>
          <cell r="N30">
            <v>600</v>
          </cell>
        </row>
        <row r="31">
          <cell r="C31" t="str">
            <v>UPA TORRÕES - CG Nº 009/2022</v>
          </cell>
          <cell r="E31" t="str">
            <v>3.12 - Material Hospitalar</v>
          </cell>
          <cell r="F31">
            <v>39500546000147</v>
          </cell>
          <cell r="G31" t="str">
            <v xml:space="preserve">REC HOSPITALAR LTDA </v>
          </cell>
          <cell r="H31" t="str">
            <v>B</v>
          </cell>
          <cell r="I31" t="str">
            <v>S</v>
          </cell>
          <cell r="J31" t="str">
            <v>5095</v>
          </cell>
          <cell r="K31">
            <v>46150</v>
          </cell>
          <cell r="L31" t="str">
            <v>26260539500546000147550010000050951864042594</v>
          </cell>
          <cell r="M31" t="str">
            <v>26 -  Pernambuco</v>
          </cell>
          <cell r="N31">
            <v>12733.4</v>
          </cell>
        </row>
        <row r="32">
          <cell r="C32" t="str">
            <v>UPA TORRÕES - CG Nº 009/2022</v>
          </cell>
          <cell r="E32" t="str">
            <v>3.12 - Material Hospitalar</v>
          </cell>
          <cell r="F32">
            <v>10859287000163</v>
          </cell>
          <cell r="G32" t="str">
            <v xml:space="preserve">NEWMED COMERCIO E SERVICOS DE EQUIPAMENTOS </v>
          </cell>
          <cell r="H32" t="str">
            <v>B</v>
          </cell>
          <cell r="I32" t="str">
            <v>S</v>
          </cell>
          <cell r="J32" t="str">
            <v>11414</v>
          </cell>
          <cell r="K32">
            <v>46154</v>
          </cell>
          <cell r="L32" t="str">
            <v>26260510859287000163550010000114141309716901</v>
          </cell>
          <cell r="M32" t="str">
            <v>26 -  Pernambuco</v>
          </cell>
          <cell r="N32">
            <v>575</v>
          </cell>
        </row>
        <row r="33">
          <cell r="C33" t="str">
            <v>UPA TORRÕES - CG Nº 009/2022</v>
          </cell>
          <cell r="E33" t="str">
            <v>3.12 - Material Hospitalar</v>
          </cell>
          <cell r="F33">
            <v>5932624000160</v>
          </cell>
          <cell r="G33" t="str">
            <v xml:space="preserve">MEGAMED COMERCIO LTDA </v>
          </cell>
          <cell r="H33" t="str">
            <v>B</v>
          </cell>
          <cell r="I33" t="str">
            <v>S</v>
          </cell>
          <cell r="J33" t="str">
            <v>26836</v>
          </cell>
          <cell r="K33">
            <v>46153</v>
          </cell>
          <cell r="L33" t="str">
            <v>26260505932624000160550010000268361224194550</v>
          </cell>
          <cell r="M33" t="str">
            <v>26 -  Pernambuco</v>
          </cell>
          <cell r="N33">
            <v>978.75</v>
          </cell>
        </row>
        <row r="34">
          <cell r="C34" t="str">
            <v>UPA TORRÕES - CG Nº 009/2022</v>
          </cell>
          <cell r="E34" t="str">
            <v>3.12 - Material Hospitalar</v>
          </cell>
          <cell r="F34">
            <v>11449180000290</v>
          </cell>
          <cell r="G34" t="str">
            <v>DPROSMED DISTRIBUIDORA DE PRODUTOS MEDICO</v>
          </cell>
          <cell r="H34" t="str">
            <v>B</v>
          </cell>
          <cell r="I34" t="str">
            <v>S</v>
          </cell>
          <cell r="J34" t="str">
            <v>33730</v>
          </cell>
          <cell r="K34">
            <v>46150</v>
          </cell>
          <cell r="L34" t="str">
            <v>26260511449180000290550010000337301000805998</v>
          </cell>
          <cell r="M34" t="str">
            <v>26 -  Pernambuco</v>
          </cell>
          <cell r="N34">
            <v>1809.4</v>
          </cell>
        </row>
        <row r="35">
          <cell r="C35" t="str">
            <v>UPA TORRÕES - CG Nº 009/2022</v>
          </cell>
          <cell r="E35" t="str">
            <v>3.12 - Material Hospitalar</v>
          </cell>
          <cell r="F35">
            <v>11449180000290</v>
          </cell>
          <cell r="G35" t="str">
            <v>DPROSMED DISTRIBUIDORA DE PRODUTOS MEDICO</v>
          </cell>
          <cell r="H35" t="str">
            <v>B</v>
          </cell>
          <cell r="I35" t="str">
            <v>S</v>
          </cell>
          <cell r="J35" t="str">
            <v>33763</v>
          </cell>
          <cell r="K35">
            <v>46153</v>
          </cell>
          <cell r="L35" t="str">
            <v>26260511449180000290550010000337631000806928</v>
          </cell>
          <cell r="M35" t="str">
            <v>26 -  Pernambuco</v>
          </cell>
          <cell r="N35">
            <v>670</v>
          </cell>
        </row>
        <row r="36">
          <cell r="C36" t="str">
            <v>UPA TORRÕES - CG Nº 009/2022</v>
          </cell>
          <cell r="E36" t="str">
            <v>3.12 - Material Hospitalar</v>
          </cell>
          <cell r="F36">
            <v>55111043000136</v>
          </cell>
          <cell r="G36" t="str">
            <v xml:space="preserve">A5 ATACADISTA PE </v>
          </cell>
          <cell r="H36" t="str">
            <v>B</v>
          </cell>
          <cell r="I36" t="str">
            <v>S</v>
          </cell>
          <cell r="J36" t="str">
            <v>4871</v>
          </cell>
          <cell r="K36">
            <v>46153</v>
          </cell>
          <cell r="L36" t="str">
            <v>26260555111043000136550010000048711951609040</v>
          </cell>
          <cell r="M36" t="str">
            <v>26 -  Pernambuco</v>
          </cell>
          <cell r="N36">
            <v>945</v>
          </cell>
        </row>
        <row r="37">
          <cell r="C37" t="str">
            <v>UPA TORRÕES - CG Nº 009/2022</v>
          </cell>
          <cell r="E37" t="str">
            <v>3.12 - Material Hospitalar</v>
          </cell>
          <cell r="F37">
            <v>8778201000126</v>
          </cell>
          <cell r="G37" t="str">
            <v xml:space="preserve">DROGAFONTE LTDA </v>
          </cell>
          <cell r="H37" t="str">
            <v>B</v>
          </cell>
          <cell r="I37" t="str">
            <v>S</v>
          </cell>
          <cell r="J37" t="str">
            <v>536940</v>
          </cell>
          <cell r="K37">
            <v>46150</v>
          </cell>
          <cell r="L37" t="str">
            <v>26260508778201000126550010005369401407749803</v>
          </cell>
          <cell r="M37" t="str">
            <v>26 -  Pernambuco</v>
          </cell>
          <cell r="N37">
            <v>3402.88</v>
          </cell>
        </row>
        <row r="38">
          <cell r="C38" t="str">
            <v>UPA TORRÕES - CG Nº 009/2022</v>
          </cell>
          <cell r="E38" t="str">
            <v>3.12 - Material Hospitalar</v>
          </cell>
          <cell r="F38">
            <v>58426628000990</v>
          </cell>
          <cell r="G38" t="str">
            <v xml:space="preserve">SAMTRONIC INDUSTRIA E COMERCIO </v>
          </cell>
          <cell r="H38" t="str">
            <v>B</v>
          </cell>
          <cell r="I38" t="str">
            <v>S</v>
          </cell>
          <cell r="J38" t="str">
            <v>5943</v>
          </cell>
          <cell r="K38">
            <v>46148</v>
          </cell>
          <cell r="L38" t="str">
            <v>26260558426628000990550010000059431867342444</v>
          </cell>
          <cell r="M38" t="str">
            <v>26 -  Pernambuco</v>
          </cell>
          <cell r="N38">
            <v>3000</v>
          </cell>
        </row>
        <row r="39">
          <cell r="C39" t="str">
            <v>UPA TORRÕES - CG Nº 009/2022</v>
          </cell>
          <cell r="E39" t="str">
            <v>3.12 - Material Hospitalar</v>
          </cell>
          <cell r="F39">
            <v>10779833000156</v>
          </cell>
          <cell r="G39" t="str">
            <v xml:space="preserve">MEDICAL MERCANTIL DE APARELHAGEM MEDICA LTDA </v>
          </cell>
          <cell r="H39" t="str">
            <v>B</v>
          </cell>
          <cell r="I39" t="str">
            <v>S</v>
          </cell>
          <cell r="J39" t="str">
            <v>674041</v>
          </cell>
          <cell r="K39">
            <v>46150</v>
          </cell>
          <cell r="L39" t="str">
            <v>26260510779833000156550010006740411676067007</v>
          </cell>
          <cell r="M39" t="str">
            <v>26 -  Pernambuco</v>
          </cell>
          <cell r="N39">
            <v>2439.54</v>
          </cell>
        </row>
        <row r="40">
          <cell r="C40" t="str">
            <v>UPA TORRÕES - CG Nº 009/2022</v>
          </cell>
          <cell r="E40" t="str">
            <v>3.12 - Material Hospitalar</v>
          </cell>
          <cell r="F40">
            <v>44611020000174</v>
          </cell>
          <cell r="G40" t="str">
            <v xml:space="preserve">VITAL SAUDE DISTRIBUIDORA LTDA </v>
          </cell>
          <cell r="H40" t="str">
            <v>B</v>
          </cell>
          <cell r="I40" t="str">
            <v>S</v>
          </cell>
          <cell r="J40" t="str">
            <v>787</v>
          </cell>
          <cell r="K40">
            <v>46149</v>
          </cell>
          <cell r="L40" t="str">
            <v>26260544611020000174550010000007871504885285</v>
          </cell>
          <cell r="M40" t="str">
            <v>26 -  Pernambuco</v>
          </cell>
          <cell r="N40">
            <v>267.5</v>
          </cell>
        </row>
        <row r="41">
          <cell r="C41" t="str">
            <v>UPA TORRÕES - CG Nº 009/2022</v>
          </cell>
          <cell r="E41" t="str">
            <v>3.12 - Material Hospitalar</v>
          </cell>
          <cell r="F41">
            <v>11449180000290</v>
          </cell>
          <cell r="G41" t="str">
            <v>DPROSMED DISTRIBUIDORA DE PRODUTOS MEDICO</v>
          </cell>
          <cell r="H41" t="str">
            <v>B</v>
          </cell>
          <cell r="I41" t="str">
            <v>S</v>
          </cell>
          <cell r="J41" t="str">
            <v>95336</v>
          </cell>
          <cell r="K41">
            <v>46150</v>
          </cell>
          <cell r="L41" t="str">
            <v>26260511449180000100550010000953361000806015</v>
          </cell>
          <cell r="M41" t="str">
            <v>26 -  Pernambuco</v>
          </cell>
          <cell r="N41">
            <v>4225</v>
          </cell>
        </row>
        <row r="42">
          <cell r="C42" t="str">
            <v>UPA TORRÕES - CG Nº 009/2022</v>
          </cell>
          <cell r="E42" t="str">
            <v>3.12 - Material Hospitalar</v>
          </cell>
          <cell r="F42">
            <v>10859287000163</v>
          </cell>
          <cell r="G42" t="str">
            <v xml:space="preserve">NEWMED COMERCIO E SERVICOS DE EQUIPAMENTOS </v>
          </cell>
          <cell r="H42" t="str">
            <v>B</v>
          </cell>
          <cell r="I42" t="str">
            <v>S</v>
          </cell>
          <cell r="J42" t="str">
            <v>11416</v>
          </cell>
          <cell r="K42">
            <v>46154</v>
          </cell>
          <cell r="L42" t="str">
            <v>26260510859287000163550010000114161601640523</v>
          </cell>
          <cell r="M42" t="str">
            <v>26 -  Pernambuco</v>
          </cell>
          <cell r="N42">
            <v>750</v>
          </cell>
        </row>
        <row r="43">
          <cell r="C43" t="str">
            <v>UPA TORRÕES - CG Nº 009/2022</v>
          </cell>
          <cell r="E43" t="str">
            <v>3.12 - Material Hospitalar</v>
          </cell>
          <cell r="F43">
            <v>10779833000156</v>
          </cell>
          <cell r="G43" t="str">
            <v xml:space="preserve">MEDICAL MERCANTIL DE APARELHAGEM MEDICA LTDA </v>
          </cell>
          <cell r="H43" t="str">
            <v>B</v>
          </cell>
          <cell r="I43" t="str">
            <v>S</v>
          </cell>
          <cell r="J43" t="str">
            <v>674214</v>
          </cell>
          <cell r="K43">
            <v>46153</v>
          </cell>
          <cell r="L43" t="str">
            <v>26260510779833000156550010006742141676240004</v>
          </cell>
          <cell r="M43" t="str">
            <v>26 -  Pernambuco</v>
          </cell>
          <cell r="N43">
            <v>298.39999999999998</v>
          </cell>
        </row>
        <row r="44">
          <cell r="C44" t="str">
            <v>UPA TORRÕES - CG Nº 009/2022</v>
          </cell>
          <cell r="E44" t="str">
            <v>3.12 - Material Hospitalar</v>
          </cell>
          <cell r="F44">
            <v>41102195000168</v>
          </cell>
          <cell r="G44" t="str">
            <v xml:space="preserve">PR COMERCIALMEDICAL LTDA </v>
          </cell>
          <cell r="H44" t="str">
            <v>B</v>
          </cell>
          <cell r="I44" t="str">
            <v>S</v>
          </cell>
          <cell r="J44" t="str">
            <v>100001</v>
          </cell>
          <cell r="K44">
            <v>46156</v>
          </cell>
          <cell r="L44" t="str">
            <v>26260541102195000168550000001000011102027009</v>
          </cell>
          <cell r="M44" t="str">
            <v>26 -  Pernambuco</v>
          </cell>
          <cell r="N44">
            <v>1270</v>
          </cell>
        </row>
        <row r="45">
          <cell r="C45" t="str">
            <v>UPA TORRÕES - CG Nº 009/2022</v>
          </cell>
          <cell r="E45" t="str">
            <v>3.12 - Material Hospitalar</v>
          </cell>
          <cell r="F45">
            <v>3817043000152</v>
          </cell>
          <cell r="G45" t="str">
            <v xml:space="preserve">PHARMAPLUS LTDA </v>
          </cell>
          <cell r="H45" t="str">
            <v>B</v>
          </cell>
          <cell r="I45" t="str">
            <v>S</v>
          </cell>
          <cell r="J45" t="str">
            <v>93452</v>
          </cell>
          <cell r="K45">
            <v>46150</v>
          </cell>
          <cell r="L45" t="str">
            <v>26260503817043000152550010000934521202225192</v>
          </cell>
          <cell r="M45" t="str">
            <v>26 -  Pernambuco</v>
          </cell>
          <cell r="N45">
            <v>639.70000000000005</v>
          </cell>
        </row>
        <row r="46">
          <cell r="C46" t="str">
            <v>UPA TORRÕES - CG Nº 009/2022</v>
          </cell>
          <cell r="E46" t="str">
            <v>3.12 - Material Hospitalar</v>
          </cell>
          <cell r="F46">
            <v>39500546000147</v>
          </cell>
          <cell r="G46" t="str">
            <v xml:space="preserve">REC HOSPITALAR LTDA </v>
          </cell>
          <cell r="H46" t="str">
            <v>B</v>
          </cell>
          <cell r="I46" t="str">
            <v>S</v>
          </cell>
          <cell r="J46" t="str">
            <v>5161</v>
          </cell>
          <cell r="K46">
            <v>46155</v>
          </cell>
          <cell r="L46" t="str">
            <v>26260539500546000147550010000051611977438970</v>
          </cell>
          <cell r="M46" t="str">
            <v>26 -  Pernambuco</v>
          </cell>
          <cell r="N46">
            <v>2000</v>
          </cell>
        </row>
        <row r="47">
          <cell r="C47" t="str">
            <v>UPA TORRÕES - CG Nº 009/2022</v>
          </cell>
          <cell r="E47" t="str">
            <v>3.12 - Material Hospitalar</v>
          </cell>
          <cell r="F47">
            <v>24502075000139</v>
          </cell>
          <cell r="G47" t="str">
            <v xml:space="preserve">ROLTEC EIRELI ME </v>
          </cell>
          <cell r="H47" t="str">
            <v>B</v>
          </cell>
          <cell r="I47" t="str">
            <v>S</v>
          </cell>
          <cell r="J47" t="str">
            <v>1175</v>
          </cell>
          <cell r="K47">
            <v>46150</v>
          </cell>
          <cell r="L47" t="str">
            <v>26260524502075000139550010000011751000009737</v>
          </cell>
          <cell r="M47" t="str">
            <v>26 -  Pernambuco</v>
          </cell>
          <cell r="N47">
            <v>2200</v>
          </cell>
        </row>
        <row r="48">
          <cell r="C48" t="str">
            <v>UPA TORRÕES - CG Nº 009/2022</v>
          </cell>
          <cell r="E48" t="str">
            <v>3.12 - Material Hospitalar</v>
          </cell>
          <cell r="F48">
            <v>61418042000131</v>
          </cell>
          <cell r="G48" t="str">
            <v xml:space="preserve">CIRURGICA FERNANDES COMERCIO DE MATERIAIS </v>
          </cell>
          <cell r="H48" t="str">
            <v>B</v>
          </cell>
          <cell r="I48" t="str">
            <v>S</v>
          </cell>
          <cell r="J48" t="str">
            <v>1991329</v>
          </cell>
          <cell r="K48">
            <v>46150</v>
          </cell>
          <cell r="L48" t="str">
            <v>35260561418042000131550040019913291583242917</v>
          </cell>
          <cell r="M48" t="str">
            <v>35 -  São Paulo</v>
          </cell>
          <cell r="N48">
            <v>5176.6499999999996</v>
          </cell>
        </row>
        <row r="49">
          <cell r="C49" t="str">
            <v>UPA TORRÕES - CG Nº 009/2022</v>
          </cell>
          <cell r="E49" t="str">
            <v>3.12 - Material Hospitalar</v>
          </cell>
          <cell r="F49">
            <v>3679808000135</v>
          </cell>
          <cell r="G49" t="str">
            <v xml:space="preserve">BIO INFINITY COMERCIO HOSPITALAR E LOCACAO LTDA </v>
          </cell>
          <cell r="H49" t="str">
            <v>B</v>
          </cell>
          <cell r="I49" t="str">
            <v>S</v>
          </cell>
          <cell r="J49" t="str">
            <v>37198</v>
          </cell>
          <cell r="K49">
            <v>46148</v>
          </cell>
          <cell r="L49" t="str">
            <v>35260503679808000135550010000371981978851735</v>
          </cell>
          <cell r="M49" t="str">
            <v>35 -  São Paulo</v>
          </cell>
          <cell r="N49">
            <v>503.5</v>
          </cell>
        </row>
        <row r="50">
          <cell r="C50" t="str">
            <v>UPA TORRÕES - CG Nº 009/2022</v>
          </cell>
          <cell r="E50" t="str">
            <v>3.12 - Material Hospitalar</v>
          </cell>
          <cell r="F50">
            <v>8958628000297</v>
          </cell>
          <cell r="G50" t="str">
            <v>ONCOEXO DISTRIBUIDORA DE MEDICAMENTOS LTDA</v>
          </cell>
          <cell r="H50" t="str">
            <v>B</v>
          </cell>
          <cell r="I50" t="str">
            <v>S</v>
          </cell>
          <cell r="J50" t="str">
            <v>59023</v>
          </cell>
          <cell r="K50">
            <v>46155</v>
          </cell>
          <cell r="L50" t="str">
            <v>25260508958628000297550010000590231671314410</v>
          </cell>
          <cell r="M50" t="str">
            <v>25 -  Paraíba</v>
          </cell>
          <cell r="N50">
            <v>239.25</v>
          </cell>
        </row>
        <row r="51">
          <cell r="C51" t="str">
            <v>UPA TORRÕES - CG Nº 009/2022</v>
          </cell>
          <cell r="E51" t="str">
            <v>3.12 - Material Hospitalar</v>
          </cell>
          <cell r="F51">
            <v>48832623000157</v>
          </cell>
          <cell r="G51" t="str">
            <v xml:space="preserve">MEDCORP SOCIEDADE UNIPESSOAL LTDA </v>
          </cell>
          <cell r="H51" t="str">
            <v>B</v>
          </cell>
          <cell r="I51" t="str">
            <v>S</v>
          </cell>
          <cell r="J51" t="str">
            <v>987</v>
          </cell>
          <cell r="K51">
            <v>46157</v>
          </cell>
          <cell r="L51" t="str">
            <v>26260548832623000157550010000009871213711204</v>
          </cell>
          <cell r="M51" t="str">
            <v>26 -  Pernambuco</v>
          </cell>
          <cell r="N51">
            <v>8287.5</v>
          </cell>
        </row>
        <row r="52">
          <cell r="C52" t="str">
            <v>UPA TORRÕES - CG Nº 009/2022</v>
          </cell>
          <cell r="E52" t="str">
            <v>3.12 - Material Hospitalar</v>
          </cell>
          <cell r="F52">
            <v>8958628000378</v>
          </cell>
          <cell r="G52" t="str">
            <v>ONCOEXO DISTRIBUIDORA DE MEDICAMENTOS LTDA</v>
          </cell>
          <cell r="H52" t="str">
            <v>B</v>
          </cell>
          <cell r="I52" t="str">
            <v>S</v>
          </cell>
          <cell r="J52" t="str">
            <v>57982</v>
          </cell>
          <cell r="K52">
            <v>46156</v>
          </cell>
          <cell r="L52" t="str">
            <v>23260508958628000378550010000579821672382086</v>
          </cell>
          <cell r="M52" t="str">
            <v>23 -  Ceará</v>
          </cell>
          <cell r="N52">
            <v>239.25</v>
          </cell>
        </row>
        <row r="53">
          <cell r="C53" t="str">
            <v>UPA TORRÕES - CG Nº 009/2022</v>
          </cell>
          <cell r="E53" t="str">
            <v>3.12 - Material Hospitalar</v>
          </cell>
          <cell r="F53">
            <v>50035462000112</v>
          </cell>
          <cell r="G53" t="str">
            <v xml:space="preserve">M4 PARTICIPACOES LTDA </v>
          </cell>
          <cell r="H53" t="str">
            <v>B</v>
          </cell>
          <cell r="I53" t="str">
            <v>S</v>
          </cell>
          <cell r="J53" t="str">
            <v>6760</v>
          </cell>
          <cell r="K53">
            <v>46157</v>
          </cell>
          <cell r="L53" t="str">
            <v>26260550035462000112550010000067601000262975</v>
          </cell>
          <cell r="M53" t="str">
            <v>26 -  Pernambuco</v>
          </cell>
          <cell r="N53">
            <v>128.1</v>
          </cell>
        </row>
        <row r="54">
          <cell r="C54" t="str">
            <v>UPA TORRÕES - CG Nº 009/2022</v>
          </cell>
          <cell r="E54" t="str">
            <v>3.12 - Material Hospitalar</v>
          </cell>
          <cell r="F54">
            <v>41102195000168</v>
          </cell>
          <cell r="G54" t="str">
            <v xml:space="preserve">PR COMERCIALMEDICAL LTDA </v>
          </cell>
          <cell r="H54" t="str">
            <v>B</v>
          </cell>
          <cell r="I54" t="str">
            <v>S</v>
          </cell>
          <cell r="J54" t="str">
            <v>100048</v>
          </cell>
          <cell r="K54">
            <v>46162</v>
          </cell>
          <cell r="L54" t="str">
            <v>26260541102195000168550000001000481102074003</v>
          </cell>
          <cell r="M54" t="str">
            <v>26 -  Pernambuco</v>
          </cell>
          <cell r="N54">
            <v>1995</v>
          </cell>
        </row>
        <row r="55">
          <cell r="C55" t="str">
            <v>UPA TORRÕES - CG Nº 009/2022</v>
          </cell>
          <cell r="E55" t="str">
            <v>3.12 - Material Hospitalar</v>
          </cell>
          <cell r="F55">
            <v>35514416000102</v>
          </cell>
          <cell r="G55" t="str">
            <v xml:space="preserve">QUALIMMED COM ATAC DE MED E MAT LTDA </v>
          </cell>
          <cell r="H55" t="str">
            <v>B</v>
          </cell>
          <cell r="I55" t="str">
            <v>S</v>
          </cell>
          <cell r="J55" t="str">
            <v>4305</v>
          </cell>
          <cell r="K55">
            <v>46162</v>
          </cell>
          <cell r="L55" t="str">
            <v>26260535514416000102550010000043051237941397</v>
          </cell>
          <cell r="M55" t="str">
            <v>26 -  Pernambuco</v>
          </cell>
          <cell r="N55">
            <v>2232</v>
          </cell>
        </row>
        <row r="56">
          <cell r="C56" t="str">
            <v>UPA TORRÕES - CG Nº 009/2022</v>
          </cell>
          <cell r="E56" t="str">
            <v>3.12 - Material Hospitalar</v>
          </cell>
          <cell r="F56">
            <v>67729178000653</v>
          </cell>
          <cell r="G56" t="str">
            <v xml:space="preserve">COMERCIAL CIRURGICA RIOCLARENSE LTDA </v>
          </cell>
          <cell r="H56" t="str">
            <v>B</v>
          </cell>
          <cell r="I56" t="str">
            <v>S</v>
          </cell>
          <cell r="J56" t="str">
            <v>135509</v>
          </cell>
          <cell r="K56">
            <v>46167</v>
          </cell>
          <cell r="L56" t="str">
            <v>26260567729178000653550010001355091346558900</v>
          </cell>
          <cell r="M56" t="str">
            <v>26 -  Pernambuco</v>
          </cell>
          <cell r="N56">
            <v>1262.5999999999999</v>
          </cell>
        </row>
        <row r="57">
          <cell r="C57" t="str">
            <v>UPA TORRÕES - CG Nº 009/2022</v>
          </cell>
          <cell r="E57" t="str">
            <v>3.12 - Material Hospitalar</v>
          </cell>
          <cell r="F57">
            <v>35514416000102</v>
          </cell>
          <cell r="G57" t="str">
            <v xml:space="preserve">QUALIMMED COM ATAC DE MED E MAT LTDA </v>
          </cell>
          <cell r="H57" t="str">
            <v>B</v>
          </cell>
          <cell r="I57" t="str">
            <v>S</v>
          </cell>
          <cell r="J57" t="str">
            <v>4333</v>
          </cell>
          <cell r="K57">
            <v>46168</v>
          </cell>
          <cell r="L57" t="str">
            <v>26260535514416000102550010000043331241678888</v>
          </cell>
          <cell r="M57" t="str">
            <v>26 -  Pernambuco</v>
          </cell>
          <cell r="N57">
            <v>410</v>
          </cell>
        </row>
        <row r="58">
          <cell r="C58" t="str">
            <v>UPA TORRÕES - CG Nº 009/2022</v>
          </cell>
          <cell r="E58" t="str">
            <v>3.12 - Material Hospitalar</v>
          </cell>
          <cell r="F58">
            <v>48495866000147</v>
          </cell>
          <cell r="G58" t="str">
            <v xml:space="preserve">BEMED COMERCIO ATACADISTA DE PRODUTOS </v>
          </cell>
          <cell r="H58" t="str">
            <v>B</v>
          </cell>
          <cell r="I58" t="str">
            <v>S</v>
          </cell>
          <cell r="J58" t="str">
            <v>6478</v>
          </cell>
          <cell r="K58">
            <v>46170</v>
          </cell>
          <cell r="L58" t="str">
            <v>26260548495866000147550010000064781779326520</v>
          </cell>
          <cell r="M58" t="str">
            <v>26 -  Pernambuco</v>
          </cell>
          <cell r="N58">
            <v>100</v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C61" t="str">
            <v>UPA TORRÕES - CG Nº 009/2022</v>
          </cell>
          <cell r="E61" t="str">
            <v>3.4 - Material Farmacológico</v>
          </cell>
          <cell r="F61">
            <v>8674752000140</v>
          </cell>
          <cell r="G61" t="str">
            <v xml:space="preserve">CIRURGICA MONTEBELLO LTDA </v>
          </cell>
          <cell r="H61" t="str">
            <v>B</v>
          </cell>
          <cell r="I61" t="str">
            <v>S</v>
          </cell>
          <cell r="J61" t="str">
            <v>255932</v>
          </cell>
          <cell r="K61">
            <v>46149</v>
          </cell>
          <cell r="L61" t="str">
            <v>26260508674752000140550010002559321079491924</v>
          </cell>
          <cell r="M61" t="str">
            <v>26 -  Pernambuco</v>
          </cell>
          <cell r="N61">
            <v>1493.7</v>
          </cell>
        </row>
        <row r="62">
          <cell r="C62" t="str">
            <v>UPA TORRÕES - CG Nº 009/2022</v>
          </cell>
          <cell r="E62" t="str">
            <v>3.4 - Material Farmacológico</v>
          </cell>
          <cell r="F62" t="str">
            <v>21.381.761/0001-00</v>
          </cell>
          <cell r="G62" t="str">
            <v xml:space="preserve">SIX DISTRIBUIDORA HOSPITALAR LTDA </v>
          </cell>
          <cell r="H62" t="str">
            <v>B</v>
          </cell>
          <cell r="I62" t="str">
            <v>S</v>
          </cell>
          <cell r="J62" t="str">
            <v>89236</v>
          </cell>
          <cell r="K62">
            <v>46149</v>
          </cell>
          <cell r="L62" t="str">
            <v>26260521381761000100550010000892361674111887</v>
          </cell>
          <cell r="M62" t="str">
            <v>26 -  Pernambuco</v>
          </cell>
          <cell r="N62">
            <v>1897.5</v>
          </cell>
        </row>
        <row r="63">
          <cell r="C63" t="str">
            <v>UPA TORRÕES - CG Nº 009/2022</v>
          </cell>
          <cell r="E63" t="str">
            <v>3.4 - Material Farmacológico</v>
          </cell>
          <cell r="F63">
            <v>67729178000653</v>
          </cell>
          <cell r="G63" t="str">
            <v xml:space="preserve">COMERCIAL CIRURGICA RIOCLARENSE LTDA </v>
          </cell>
          <cell r="H63" t="str">
            <v>B</v>
          </cell>
          <cell r="I63" t="str">
            <v>S</v>
          </cell>
          <cell r="J63" t="str">
            <v>133934</v>
          </cell>
          <cell r="K63">
            <v>46150</v>
          </cell>
          <cell r="L63" t="str">
            <v>26260567729178000653550010001339341021417785</v>
          </cell>
          <cell r="M63" t="str">
            <v>26 -  Pernambuco</v>
          </cell>
          <cell r="N63">
            <v>880</v>
          </cell>
        </row>
        <row r="64">
          <cell r="C64" t="str">
            <v>UPA TORRÕES - CG Nº 009/2022</v>
          </cell>
          <cell r="E64" t="str">
            <v>3.4 - Material Farmacológico</v>
          </cell>
          <cell r="F64">
            <v>67729178000653</v>
          </cell>
          <cell r="G64" t="str">
            <v xml:space="preserve">COMERCIAL CIRURGICA RIOCLARENSE LTDA </v>
          </cell>
          <cell r="H64" t="str">
            <v>B</v>
          </cell>
          <cell r="I64" t="str">
            <v>S</v>
          </cell>
          <cell r="J64" t="str">
            <v>133943</v>
          </cell>
          <cell r="K64">
            <v>46150</v>
          </cell>
          <cell r="L64" t="str">
            <v>26260567729178000653550010001339431920510060</v>
          </cell>
          <cell r="M64" t="str">
            <v>26 -  Pernambuco</v>
          </cell>
          <cell r="N64">
            <v>346.82</v>
          </cell>
        </row>
        <row r="65">
          <cell r="C65" t="str">
            <v>UPA TORRÕES - CG Nº 009/2022</v>
          </cell>
          <cell r="E65" t="str">
            <v>3.4 - Material Farmacológico</v>
          </cell>
          <cell r="F65">
            <v>39500546000147</v>
          </cell>
          <cell r="G65" t="str">
            <v xml:space="preserve">REC HOSPITALAR LTDA </v>
          </cell>
          <cell r="H65" t="str">
            <v>B</v>
          </cell>
          <cell r="I65" t="str">
            <v>S</v>
          </cell>
          <cell r="J65" t="str">
            <v>5101</v>
          </cell>
          <cell r="K65">
            <v>46150</v>
          </cell>
          <cell r="L65" t="str">
            <v>26260539500546000147550010000051011537538200</v>
          </cell>
          <cell r="M65" t="str">
            <v>26 -  Pernambuco</v>
          </cell>
          <cell r="N65">
            <v>1612.8</v>
          </cell>
        </row>
        <row r="66">
          <cell r="C66" t="str">
            <v>UPA TORRÕES - CG Nº 009/2022</v>
          </cell>
          <cell r="E66" t="str">
            <v>3.4 - Material Farmacológico</v>
          </cell>
          <cell r="F66">
            <v>8778201000126</v>
          </cell>
          <cell r="G66" t="str">
            <v xml:space="preserve">DROGAFONTE LTDA </v>
          </cell>
          <cell r="H66" t="str">
            <v>B</v>
          </cell>
          <cell r="I66" t="str">
            <v>S</v>
          </cell>
          <cell r="J66" t="str">
            <v>536913</v>
          </cell>
          <cell r="K66">
            <v>46150</v>
          </cell>
          <cell r="L66" t="str">
            <v>26260508778201000126550010005369131168665895</v>
          </cell>
          <cell r="M66" t="str">
            <v>26 -  Pernambuco</v>
          </cell>
          <cell r="N66">
            <v>22218.46</v>
          </cell>
        </row>
        <row r="67">
          <cell r="C67" t="str">
            <v>UPA TORRÕES - CG Nº 009/2022</v>
          </cell>
          <cell r="E67" t="str">
            <v>3.4 - Material Farmacológico</v>
          </cell>
          <cell r="F67">
            <v>10779833000156</v>
          </cell>
          <cell r="G67" t="str">
            <v xml:space="preserve">MEDICAL MERCANTIL DE APARELHAGEM MEDICA LTDA </v>
          </cell>
          <cell r="H67" t="str">
            <v>B</v>
          </cell>
          <cell r="I67" t="str">
            <v>S</v>
          </cell>
          <cell r="J67" t="str">
            <v>674046</v>
          </cell>
          <cell r="K67">
            <v>46150</v>
          </cell>
          <cell r="L67" t="str">
            <v>26260510779833000156550010006740461676072007</v>
          </cell>
          <cell r="M67" t="str">
            <v>26 -  Pernambuco</v>
          </cell>
          <cell r="N67">
            <v>414</v>
          </cell>
        </row>
        <row r="68">
          <cell r="C68" t="str">
            <v>UPA TORRÕES - CG Nº 009/2022</v>
          </cell>
          <cell r="E68" t="str">
            <v>3.4 - Material Farmacológico</v>
          </cell>
          <cell r="F68">
            <v>10854165000184</v>
          </cell>
          <cell r="G68" t="str">
            <v xml:space="preserve">F &amp; F DISTRIBUIDORA DE PRODUTOS FARMACEUTICOS </v>
          </cell>
          <cell r="H68" t="str">
            <v>B</v>
          </cell>
          <cell r="I68" t="str">
            <v>S</v>
          </cell>
          <cell r="J68" t="str">
            <v>362129</v>
          </cell>
          <cell r="K68">
            <v>46150</v>
          </cell>
          <cell r="L68" t="str">
            <v>26260510854165000184550010003621291689367467</v>
          </cell>
          <cell r="M68" t="str">
            <v>26 -  Pernambuco</v>
          </cell>
          <cell r="N68">
            <v>6011.5</v>
          </cell>
        </row>
        <row r="69">
          <cell r="C69" t="str">
            <v>UPA TORRÕES - CG Nº 009/2022</v>
          </cell>
          <cell r="E69" t="str">
            <v>3.4 - Material Farmacológico</v>
          </cell>
          <cell r="F69">
            <v>22580510000118</v>
          </cell>
          <cell r="G69" t="str">
            <v xml:space="preserve">UNIFAR DISTRIBUIDORA DE MEDICAMENTOS LTDA </v>
          </cell>
          <cell r="H69" t="str">
            <v>B</v>
          </cell>
          <cell r="I69" t="str">
            <v>S</v>
          </cell>
          <cell r="J69" t="str">
            <v>77203</v>
          </cell>
          <cell r="K69">
            <v>46150</v>
          </cell>
          <cell r="L69" t="str">
            <v>26260522580510000118550010000772031000662623</v>
          </cell>
          <cell r="M69" t="str">
            <v>26 -  Pernambuco</v>
          </cell>
          <cell r="N69">
            <v>500.44</v>
          </cell>
        </row>
        <row r="70">
          <cell r="C70" t="str">
            <v>UPA TORRÕES - CG Nº 009/2022</v>
          </cell>
          <cell r="E70" t="str">
            <v>3.4 - Material Farmacológico</v>
          </cell>
          <cell r="F70" t="str">
            <v>21.381.761/0001-00</v>
          </cell>
          <cell r="G70" t="str">
            <v xml:space="preserve">SIX DISTRIBUIDORA HOSPITALAR LTDA </v>
          </cell>
          <cell r="H70" t="str">
            <v>B</v>
          </cell>
          <cell r="I70" t="str">
            <v>S</v>
          </cell>
          <cell r="J70" t="str">
            <v>89364</v>
          </cell>
          <cell r="K70">
            <v>46154</v>
          </cell>
          <cell r="L70" t="str">
            <v>26260521381761000100550010000893641690431637</v>
          </cell>
          <cell r="M70" t="str">
            <v>26 -  Pernambuco</v>
          </cell>
          <cell r="N70">
            <v>421.9</v>
          </cell>
        </row>
        <row r="71">
          <cell r="C71" t="str">
            <v>UPA TORRÕES - CG Nº 009/2022</v>
          </cell>
          <cell r="E71" t="str">
            <v>3.4 - Material Farmacológico</v>
          </cell>
          <cell r="F71">
            <v>10854165000184</v>
          </cell>
          <cell r="G71" t="str">
            <v xml:space="preserve">F &amp; F DISTRIBUIDORA DE PRODUTOS FARMACEUTICOS </v>
          </cell>
          <cell r="H71" t="str">
            <v>B</v>
          </cell>
          <cell r="I71" t="str">
            <v>S</v>
          </cell>
          <cell r="J71" t="str">
            <v>288258</v>
          </cell>
          <cell r="K71">
            <v>46149</v>
          </cell>
          <cell r="L71" t="str">
            <v>23260510854165000346550010002882581592347790</v>
          </cell>
          <cell r="M71" t="str">
            <v>23 -  Ceará</v>
          </cell>
          <cell r="N71">
            <v>832</v>
          </cell>
        </row>
        <row r="72">
          <cell r="C72" t="str">
            <v>UPA TORRÕES - CG Nº 009/2022</v>
          </cell>
          <cell r="E72" t="str">
            <v>3.4 - Material Farmacológico</v>
          </cell>
          <cell r="F72">
            <v>10854165000184</v>
          </cell>
          <cell r="G72" t="str">
            <v xml:space="preserve">F &amp; F DISTRIBUIDORA DE PRODUTOS FARMACEUTICOS </v>
          </cell>
          <cell r="H72" t="str">
            <v>B</v>
          </cell>
          <cell r="I72" t="str">
            <v>S</v>
          </cell>
          <cell r="J72" t="str">
            <v>362833</v>
          </cell>
          <cell r="K72">
            <v>46155</v>
          </cell>
          <cell r="L72" t="str">
            <v>26260510854165000184550010003628331847744062</v>
          </cell>
          <cell r="M72" t="str">
            <v>26 -  Pernambuco</v>
          </cell>
          <cell r="N72">
            <v>363.5</v>
          </cell>
        </row>
        <row r="73">
          <cell r="C73" t="str">
            <v>UPA TORRÕES - CG Nº 009/2022</v>
          </cell>
          <cell r="E73" t="str">
            <v>3.4 - Material Farmacológico</v>
          </cell>
          <cell r="F73">
            <v>3817043000152</v>
          </cell>
          <cell r="G73" t="str">
            <v xml:space="preserve">PHARMAPLUS LTDA </v>
          </cell>
          <cell r="H73" t="str">
            <v>B</v>
          </cell>
          <cell r="I73" t="str">
            <v>S</v>
          </cell>
          <cell r="J73" t="str">
            <v>93456</v>
          </cell>
          <cell r="K73">
            <v>46150</v>
          </cell>
          <cell r="L73" t="str">
            <v>26260503817043000152550010000934561381982413</v>
          </cell>
          <cell r="M73" t="str">
            <v>26 -  Pernambuco</v>
          </cell>
          <cell r="N73">
            <v>11815.84</v>
          </cell>
        </row>
        <row r="74">
          <cell r="C74" t="str">
            <v>UPA TORRÕES - CG Nº 009/2022</v>
          </cell>
          <cell r="E74" t="str">
            <v>3.4 - Material Farmacológico</v>
          </cell>
          <cell r="F74">
            <v>12882932000194</v>
          </cell>
          <cell r="G74" t="str">
            <v xml:space="preserve">EXOMED COMERCIO ATACADISTA DE MEDICAMENTOS </v>
          </cell>
          <cell r="H74" t="str">
            <v>B</v>
          </cell>
          <cell r="I74" t="str">
            <v>S</v>
          </cell>
          <cell r="J74" t="str">
            <v>199621</v>
          </cell>
          <cell r="K74">
            <v>46155</v>
          </cell>
          <cell r="L74" t="str">
            <v>26260512882932000194550010001996211226951098</v>
          </cell>
          <cell r="M74" t="str">
            <v>26 -  Pernambuco</v>
          </cell>
          <cell r="N74">
            <v>7216.5</v>
          </cell>
        </row>
        <row r="75">
          <cell r="C75" t="str">
            <v>UPA TORRÕES - CG Nº 009/2022</v>
          </cell>
          <cell r="E75" t="str">
            <v>3.4 - Material Farmacológico</v>
          </cell>
          <cell r="F75">
            <v>21381761000100</v>
          </cell>
          <cell r="G75" t="str">
            <v xml:space="preserve">SIX DISTRIBUIDORA HOSPITALAR LTDA </v>
          </cell>
          <cell r="H75" t="str">
            <v>B</v>
          </cell>
          <cell r="I75" t="str">
            <v>S</v>
          </cell>
          <cell r="J75" t="str">
            <v>89495</v>
          </cell>
          <cell r="K75">
            <v>46156</v>
          </cell>
          <cell r="L75" t="str">
            <v>26260521381761000100550010000894951358985610</v>
          </cell>
          <cell r="M75" t="str">
            <v>26 -  Pernambuco</v>
          </cell>
          <cell r="N75">
            <v>341.4</v>
          </cell>
        </row>
        <row r="76">
          <cell r="C76" t="str">
            <v>UPA TORRÕES - CG Nº 009/2022</v>
          </cell>
          <cell r="E76" t="str">
            <v>3.4 - Material Farmacológico</v>
          </cell>
          <cell r="F76">
            <v>8778201000126</v>
          </cell>
          <cell r="G76" t="str">
            <v xml:space="preserve">DROGAFONTE LTDA </v>
          </cell>
          <cell r="H76" t="str">
            <v>B</v>
          </cell>
          <cell r="I76" t="str">
            <v>S</v>
          </cell>
          <cell r="J76" t="str">
            <v>537885</v>
          </cell>
          <cell r="K76">
            <v>46160</v>
          </cell>
          <cell r="L76" t="str">
            <v>26260508778201000126550010005378851588550355</v>
          </cell>
          <cell r="M76" t="str">
            <v>26 -  Pernambuco</v>
          </cell>
          <cell r="N76">
            <v>473.3</v>
          </cell>
        </row>
        <row r="77">
          <cell r="C77" t="str">
            <v>UPA TORRÕES - CG Nº 009/2022</v>
          </cell>
          <cell r="E77" t="str">
            <v>3.4 - Material Farmacológico</v>
          </cell>
          <cell r="F77">
            <v>23680034000170</v>
          </cell>
          <cell r="G77" t="str">
            <v xml:space="preserve">D ARAUJO COMERCIO ATACADISTA LTDA </v>
          </cell>
          <cell r="H77" t="str">
            <v>B</v>
          </cell>
          <cell r="I77" t="str">
            <v>S</v>
          </cell>
          <cell r="J77" t="str">
            <v>26283</v>
          </cell>
          <cell r="K77">
            <v>46161</v>
          </cell>
          <cell r="L77" t="str">
            <v>26260523680034000170550010000262831095468175</v>
          </cell>
          <cell r="M77" t="str">
            <v>26 -  Pernambuco</v>
          </cell>
          <cell r="N77">
            <v>311</v>
          </cell>
        </row>
        <row r="78">
          <cell r="C78" t="str">
            <v>UPA TORRÕES - CG Nº 009/2022</v>
          </cell>
          <cell r="E78" t="str">
            <v>3.4 - Material Farmacológico</v>
          </cell>
          <cell r="F78">
            <v>3817043000152</v>
          </cell>
          <cell r="G78" t="str">
            <v xml:space="preserve">PHARMAPLUS LTDA </v>
          </cell>
          <cell r="H78" t="str">
            <v>B</v>
          </cell>
          <cell r="I78" t="str">
            <v>S</v>
          </cell>
          <cell r="J78" t="str">
            <v>94044</v>
          </cell>
          <cell r="K78">
            <v>46164</v>
          </cell>
          <cell r="L78" t="str">
            <v>26260503817043000152550010000940441216125153</v>
          </cell>
          <cell r="M78" t="str">
            <v>26 -  Pernambuco</v>
          </cell>
          <cell r="N78">
            <v>520</v>
          </cell>
        </row>
        <row r="79">
          <cell r="E79" t="str">
            <v/>
          </cell>
        </row>
        <row r="80">
          <cell r="C80" t="str">
            <v>UPA TORRÕES - CG Nº 009/2022</v>
          </cell>
          <cell r="E80" t="str">
            <v>3.14 - Alimentação Preparada</v>
          </cell>
          <cell r="F80">
            <v>1687725000162</v>
          </cell>
          <cell r="G80" t="str">
            <v>CENTRO ESPECIALIZADO EM NUTRICAO ENTERAL E PARENTERAL</v>
          </cell>
          <cell r="H80" t="str">
            <v>B</v>
          </cell>
          <cell r="I80" t="str">
            <v>S</v>
          </cell>
          <cell r="J80" t="str">
            <v>67536</v>
          </cell>
          <cell r="K80">
            <v>46153</v>
          </cell>
          <cell r="L80" t="str">
            <v>26260501687725000162550010000675361539317770</v>
          </cell>
          <cell r="M80" t="str">
            <v>26 -  Pernambuco</v>
          </cell>
          <cell r="N80">
            <v>2494.8000000000002</v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C83" t="str">
            <v>UPA TORRÕES - CG Nº 009/2022</v>
          </cell>
          <cell r="E83" t="str">
            <v>3.2 - Gás e Outros Materiais Engarrafados</v>
          </cell>
          <cell r="F83">
            <v>24380578002203</v>
          </cell>
          <cell r="G83" t="str">
            <v>WHITE MARTINS GASES INDUSTRIAIS DO NORDESTE LTDA</v>
          </cell>
          <cell r="H83" t="str">
            <v>B</v>
          </cell>
          <cell r="I83" t="str">
            <v>S</v>
          </cell>
          <cell r="J83" t="str">
            <v>1015</v>
          </cell>
          <cell r="K83">
            <v>46141</v>
          </cell>
          <cell r="L83" t="str">
            <v>26260424380578002203556140000010151862325880</v>
          </cell>
          <cell r="M83" t="str">
            <v>26 -  Pernambuco</v>
          </cell>
          <cell r="N83">
            <v>4500.42</v>
          </cell>
        </row>
        <row r="84">
          <cell r="E84" t="str">
            <v/>
          </cell>
        </row>
        <row r="85">
          <cell r="C85" t="str">
            <v>UPA TORRÕES - CG Nº 009/2022</v>
          </cell>
          <cell r="E85" t="str">
            <v>3.2 - Gás e Outros Materiais Engarrafados</v>
          </cell>
          <cell r="F85">
            <v>24380578002203</v>
          </cell>
          <cell r="G85" t="str">
            <v>WHITE MARTINS GASES INDUTRIAIS DO NORDESTE LTDA</v>
          </cell>
          <cell r="H85" t="str">
            <v>B</v>
          </cell>
          <cell r="I85" t="str">
            <v>S</v>
          </cell>
          <cell r="J85" t="str">
            <v>1044</v>
          </cell>
          <cell r="K85">
            <v>46149</v>
          </cell>
          <cell r="L85" t="str">
            <v>26260524380578002203556200000010441982647384</v>
          </cell>
          <cell r="M85" t="str">
            <v>26 -  Pernambuco</v>
          </cell>
          <cell r="N85">
            <v>5364.86</v>
          </cell>
        </row>
        <row r="86">
          <cell r="C86" t="str">
            <v>UPA TORRÕES - CG Nº 009/2022</v>
          </cell>
          <cell r="E86" t="str">
            <v>3.2 - Gás e Outros Materiais Engarrafados</v>
          </cell>
          <cell r="F86">
            <v>24380578002041</v>
          </cell>
          <cell r="G86" t="str">
            <v>WHITE MARTINS GASES INDUTRIAIS DO NORDESTE LTDA</v>
          </cell>
          <cell r="H86" t="str">
            <v>B</v>
          </cell>
          <cell r="I86" t="str">
            <v>S</v>
          </cell>
          <cell r="J86" t="str">
            <v>14837</v>
          </cell>
          <cell r="K86">
            <v>46140</v>
          </cell>
          <cell r="L86" t="str">
            <v>26260424380578002041556030000148371774923078</v>
          </cell>
          <cell r="M86" t="str">
            <v>26 -  Pernambuco</v>
          </cell>
          <cell r="N86">
            <v>584.62</v>
          </cell>
        </row>
        <row r="87">
          <cell r="C87" t="str">
            <v>UPA TORRÕES - CG Nº 009/2022</v>
          </cell>
          <cell r="E87" t="str">
            <v>3.2 - Gás e Outros Materiais Engarrafados</v>
          </cell>
          <cell r="F87">
            <v>24380578002041</v>
          </cell>
          <cell r="G87" t="str">
            <v>WHITE MARTINS GASES INDUTRIAIS DO NORDESTE LTDA</v>
          </cell>
          <cell r="H87" t="str">
            <v>B</v>
          </cell>
          <cell r="I87" t="str">
            <v>S</v>
          </cell>
          <cell r="J87" t="str">
            <v>14937</v>
          </cell>
          <cell r="K87">
            <v>46151</v>
          </cell>
          <cell r="L87" t="str">
            <v>26260524380578002041556030000149371178591671</v>
          </cell>
          <cell r="M87" t="str">
            <v>26 -  Pernambuco</v>
          </cell>
          <cell r="N87">
            <v>779.49</v>
          </cell>
        </row>
        <row r="88">
          <cell r="C88" t="str">
            <v>UPA TORRÕES - CG Nº 009/2022</v>
          </cell>
          <cell r="E88" t="str">
            <v>3.2 - Gás e Outros Materiais Engarrafados</v>
          </cell>
          <cell r="F88">
            <v>24380578002041</v>
          </cell>
          <cell r="G88" t="str">
            <v>WHITE MARTINS GASES INDUTRIAIS DO NORDESTE LTDA</v>
          </cell>
          <cell r="H88" t="str">
            <v>B</v>
          </cell>
          <cell r="I88" t="str">
            <v>S</v>
          </cell>
          <cell r="J88" t="str">
            <v>14971</v>
          </cell>
          <cell r="K88">
            <v>46155</v>
          </cell>
          <cell r="L88" t="str">
            <v>26260524380578002041556030000149711450496035</v>
          </cell>
          <cell r="M88" t="str">
            <v>26 -  Pernambuco</v>
          </cell>
          <cell r="N88">
            <v>389.75</v>
          </cell>
        </row>
        <row r="89">
          <cell r="C89" t="str">
            <v>UPA TORRÕES - CG Nº 009/2022</v>
          </cell>
          <cell r="E89" t="str">
            <v>3.2 - Gás e Outros Materiais Engarrafados</v>
          </cell>
          <cell r="F89">
            <v>24380578002203</v>
          </cell>
          <cell r="G89" t="str">
            <v>WHITE MARTINS GASES INDUTRIAIS DO NORDESTE LTDA</v>
          </cell>
          <cell r="H89" t="str">
            <v>B</v>
          </cell>
          <cell r="I89" t="str">
            <v>S</v>
          </cell>
          <cell r="J89" t="str">
            <v>1061</v>
          </cell>
          <cell r="K89">
            <v>46157</v>
          </cell>
          <cell r="L89" t="str">
            <v>26260524380578002203556200000010611760090538</v>
          </cell>
          <cell r="M89" t="str">
            <v>26 -  Pernambuco</v>
          </cell>
          <cell r="N89">
            <v>4807.88</v>
          </cell>
        </row>
        <row r="90">
          <cell r="C90" t="str">
            <v>UPA TORRÕES - CG Nº 009/2022</v>
          </cell>
          <cell r="E90" t="str">
            <v>3.2 - Gás e Outros Materiais Engarrafados</v>
          </cell>
          <cell r="F90">
            <v>24380578002041</v>
          </cell>
          <cell r="G90" t="str">
            <v>WHITE MARTINS GASES INDUTRIAIS DO NORDESTE LTDA</v>
          </cell>
          <cell r="H90" t="str">
            <v>B</v>
          </cell>
          <cell r="I90" t="str">
            <v>S</v>
          </cell>
          <cell r="J90" t="str">
            <v>3273</v>
          </cell>
          <cell r="K90">
            <v>46160</v>
          </cell>
          <cell r="L90" t="str">
            <v>26260524380578002041556140000032731773835419</v>
          </cell>
          <cell r="M90" t="str">
            <v>26 -  Pernambuco</v>
          </cell>
          <cell r="N90">
            <v>389.75</v>
          </cell>
        </row>
        <row r="91">
          <cell r="C91" t="str">
            <v>UPA TORRÕES - CG Nº 009/2022</v>
          </cell>
          <cell r="E91" t="str">
            <v>3.2 - Gás e Outros Materiais Engarrafados</v>
          </cell>
          <cell r="F91">
            <v>24380578002041</v>
          </cell>
          <cell r="G91" t="str">
            <v>WHITE MARTINS GASES INDUTRIAIS DO NORDESTE LTDA</v>
          </cell>
          <cell r="H91" t="str">
            <v>B</v>
          </cell>
          <cell r="I91" t="str">
            <v>S</v>
          </cell>
          <cell r="J91" t="str">
            <v>9693</v>
          </cell>
          <cell r="K91">
            <v>46162</v>
          </cell>
          <cell r="L91" t="str">
            <v>26260524380578002041556000000096931661533446</v>
          </cell>
          <cell r="M91" t="str">
            <v>26 -  Pernambuco</v>
          </cell>
          <cell r="N91">
            <v>584.62</v>
          </cell>
        </row>
        <row r="92">
          <cell r="C92" t="str">
            <v>UPA TORRÕES - CG Nº 009/2022</v>
          </cell>
          <cell r="E92" t="str">
            <v>3.2 - Gás e Outros Materiais Engarrafados</v>
          </cell>
          <cell r="F92">
            <v>24380578002041</v>
          </cell>
          <cell r="G92" t="str">
            <v>WHITE MARTINS GASES INDUTRIAIS DO NORDESTE LTDA</v>
          </cell>
          <cell r="H92" t="str">
            <v>B</v>
          </cell>
          <cell r="I92" t="str">
            <v>S</v>
          </cell>
          <cell r="J92" t="str">
            <v>1064</v>
          </cell>
          <cell r="K92">
            <v>46164</v>
          </cell>
          <cell r="L92" t="str">
            <v>26260524380578002203556140000010641707777208</v>
          </cell>
          <cell r="M92" t="str">
            <v>26 -  Pernambuco</v>
          </cell>
          <cell r="N92">
            <v>5422.79</v>
          </cell>
        </row>
        <row r="93">
          <cell r="C93" t="str">
            <v>UPA TORRÕES - CG Nº 009/2022</v>
          </cell>
          <cell r="E93" t="str">
            <v>3.2 - Gás e Outros Materiais Engarrafados</v>
          </cell>
          <cell r="F93">
            <v>24380578002041</v>
          </cell>
          <cell r="G93" t="str">
            <v>WHITE MARTINS GASES INDUTRIAIS DO NORDESTE LTDA</v>
          </cell>
          <cell r="H93" t="str">
            <v>B</v>
          </cell>
          <cell r="I93" t="str">
            <v>S</v>
          </cell>
          <cell r="J93" t="str">
            <v>15066</v>
          </cell>
          <cell r="K93">
            <v>46167</v>
          </cell>
          <cell r="L93" t="str">
            <v>26260524380578002041556030000150661593843460</v>
          </cell>
          <cell r="M93" t="str">
            <v>26 -  Pernambuco</v>
          </cell>
          <cell r="N93">
            <v>584.62</v>
          </cell>
        </row>
        <row r="94">
          <cell r="C94" t="str">
            <v>UPA TORRÕES - CG Nº 009/2022</v>
          </cell>
          <cell r="E94" t="str">
            <v>3.2 - Gás e Outros Materiais Engarrafados</v>
          </cell>
          <cell r="F94">
            <v>24380578002041</v>
          </cell>
          <cell r="G94" t="str">
            <v>WHITE MARTINS GASES INDUTRIAIS DO NORDESTE LTDA</v>
          </cell>
          <cell r="H94" t="str">
            <v>B</v>
          </cell>
          <cell r="I94" t="str">
            <v>S</v>
          </cell>
          <cell r="J94" t="str">
            <v>15113</v>
          </cell>
          <cell r="K94">
            <v>46171</v>
          </cell>
          <cell r="L94" t="str">
            <v>26260524380578002041556030000151131430817933</v>
          </cell>
          <cell r="M94" t="str">
            <v>26 -  Pernambuco</v>
          </cell>
          <cell r="N94">
            <v>584.62</v>
          </cell>
        </row>
        <row r="95">
          <cell r="C95" t="str">
            <v>UPA TORRÕES - CG Nº 009/2022</v>
          </cell>
          <cell r="E95" t="str">
            <v>3.2 - Gás e Outros Materiais Engarrafados</v>
          </cell>
          <cell r="F95">
            <v>24380578002203</v>
          </cell>
          <cell r="G95" t="str">
            <v>WHITE MARTINS GASES INDUTRIAIS DO NORDESTE LTDA</v>
          </cell>
          <cell r="H95" t="str">
            <v>B</v>
          </cell>
          <cell r="I95" t="str">
            <v>S</v>
          </cell>
          <cell r="J95" t="str">
            <v>1166</v>
          </cell>
          <cell r="K95">
            <v>46172</v>
          </cell>
          <cell r="L95" t="str">
            <v>26260524380578002203556250000011661581308923</v>
          </cell>
          <cell r="M95" t="str">
            <v>26 -  Pernambuco</v>
          </cell>
          <cell r="N95">
            <v>4870.26</v>
          </cell>
        </row>
        <row r="96">
          <cell r="C96" t="str">
            <v>UPA TORRÕES - CG Nº 009/2022</v>
          </cell>
          <cell r="E96" t="str">
            <v>3.2 - Gás e Outros Materiais Engarrafados</v>
          </cell>
          <cell r="F96">
            <v>24380578002041</v>
          </cell>
          <cell r="G96" t="str">
            <v>WHITE MARTINS GASES INDUTRIAIS DO NORDESTE LTDA</v>
          </cell>
          <cell r="H96" t="str">
            <v>B</v>
          </cell>
          <cell r="I96" t="str">
            <v>S</v>
          </cell>
          <cell r="J96" t="str">
            <v>15124</v>
          </cell>
          <cell r="K96">
            <v>46172</v>
          </cell>
          <cell r="L96" t="str">
            <v>26260524380578002041556030000151241584368326</v>
          </cell>
          <cell r="M96" t="str">
            <v>26 -  Pernambuco</v>
          </cell>
          <cell r="N96">
            <v>389.75</v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C99" t="str">
            <v>UPA TORRÕES - CG Nº 009/2022</v>
          </cell>
          <cell r="E99" t="str">
            <v>3.11 - Material Laboratorial</v>
          </cell>
          <cell r="F99">
            <v>10779833000156</v>
          </cell>
          <cell r="G99" t="str">
            <v xml:space="preserve">MEDICAL MERCANTIL DE APARELHAGEM MEDICA LTDA </v>
          </cell>
          <cell r="H99" t="str">
            <v>B</v>
          </cell>
          <cell r="I99" t="str">
            <v>S</v>
          </cell>
          <cell r="J99" t="str">
            <v>673487</v>
          </cell>
          <cell r="K99">
            <v>46147</v>
          </cell>
          <cell r="L99" t="str">
            <v>26260510779833000156550010006734871675513000</v>
          </cell>
          <cell r="M99" t="str">
            <v>26 -  Pernambuco</v>
          </cell>
          <cell r="N99">
            <v>930</v>
          </cell>
        </row>
        <row r="100">
          <cell r="C100" t="str">
            <v>UPA TORRÕES - CG Nº 009/2022</v>
          </cell>
          <cell r="E100" t="str">
            <v>3.11 - Material Laboratorial</v>
          </cell>
          <cell r="F100">
            <v>18271934000123</v>
          </cell>
          <cell r="G100" t="str">
            <v>NOVA BIOMEDICAL DIAGNOSTICO MEDICOS E BIOTEC</v>
          </cell>
          <cell r="H100" t="str">
            <v>B</v>
          </cell>
          <cell r="I100" t="str">
            <v>S</v>
          </cell>
          <cell r="J100" t="str">
            <v>65490</v>
          </cell>
          <cell r="K100">
            <v>46149</v>
          </cell>
          <cell r="L100" t="str">
            <v>31260518271934000123550010000654901357082079</v>
          </cell>
          <cell r="M100" t="str">
            <v>31 -  Minas Gerais</v>
          </cell>
          <cell r="N100">
            <v>4815</v>
          </cell>
        </row>
        <row r="101">
          <cell r="E101" t="str">
            <v/>
          </cell>
        </row>
        <row r="102">
          <cell r="C102" t="str">
            <v>UPA TORRÕES - CG Nº 009/2022</v>
          </cell>
          <cell r="E102" t="str">
            <v>3.7 - Material de Limpeza e Produtos de Hgienização</v>
          </cell>
          <cell r="F102">
            <v>9441460000120</v>
          </cell>
          <cell r="G102" t="str">
            <v>PADRAO DISTRIBUIDORA E EQUIP HOSP</v>
          </cell>
          <cell r="H102" t="str">
            <v>B</v>
          </cell>
          <cell r="I102" t="str">
            <v>S</v>
          </cell>
          <cell r="J102" t="str">
            <v>399281</v>
          </cell>
          <cell r="K102">
            <v>46142</v>
          </cell>
          <cell r="L102" t="str">
            <v>26260409441460000120550010003992811162927228</v>
          </cell>
          <cell r="M102" t="str">
            <v>26 -  Pernambuco</v>
          </cell>
          <cell r="N102">
            <v>200.96</v>
          </cell>
        </row>
        <row r="103">
          <cell r="E103" t="str">
            <v/>
          </cell>
        </row>
        <row r="104">
          <cell r="C104" t="str">
            <v>UPA TORRÕES - CG Nº 009/2022</v>
          </cell>
          <cell r="E104" t="str">
            <v>3.7 - Material de Limpeza e Produtos de Hgienização</v>
          </cell>
          <cell r="F104">
            <v>11449180000290</v>
          </cell>
          <cell r="G104" t="str">
            <v>DPROSMED DISTRIBUIDORA DE PRODUTOS MEDICO</v>
          </cell>
          <cell r="H104" t="str">
            <v>B</v>
          </cell>
          <cell r="I104" t="str">
            <v>S</v>
          </cell>
          <cell r="J104" t="str">
            <v>95336</v>
          </cell>
          <cell r="K104">
            <v>46150</v>
          </cell>
          <cell r="L104" t="str">
            <v>26260511449180000100550010000953361000806015</v>
          </cell>
          <cell r="M104" t="str">
            <v>26 -  Pernambuco</v>
          </cell>
          <cell r="N104">
            <v>380.2</v>
          </cell>
        </row>
        <row r="105">
          <cell r="C105" t="str">
            <v>UPA TORRÕES - CG Nº 009/2022</v>
          </cell>
          <cell r="E105" t="str">
            <v>3.7 - Material de Limpeza e Produtos de Hgienização</v>
          </cell>
          <cell r="F105">
            <v>3817043000152</v>
          </cell>
          <cell r="G105" t="str">
            <v xml:space="preserve">PHARMAPLUS LTDA </v>
          </cell>
          <cell r="H105" t="str">
            <v>B</v>
          </cell>
          <cell r="I105" t="str">
            <v>S</v>
          </cell>
          <cell r="J105" t="str">
            <v>93452</v>
          </cell>
          <cell r="K105">
            <v>46150</v>
          </cell>
          <cell r="L105" t="str">
            <v>26260503817043000152550010000934521202225192</v>
          </cell>
          <cell r="M105" t="str">
            <v>26 -  Pernambuco</v>
          </cell>
          <cell r="N105">
            <v>49.66</v>
          </cell>
        </row>
        <row r="106">
          <cell r="C106" t="str">
            <v>UPA TORRÕES - CG Nº 009/2022</v>
          </cell>
          <cell r="E106" t="str">
            <v>3.7 - Material de Limpeza e Produtos de Hgienização</v>
          </cell>
          <cell r="F106">
            <v>61418042000131</v>
          </cell>
          <cell r="G106" t="str">
            <v xml:space="preserve">CIRURGICA FERNANDES COMERCIO DE MATERIAIS </v>
          </cell>
          <cell r="H106" t="str">
            <v>B</v>
          </cell>
          <cell r="I106" t="str">
            <v>S</v>
          </cell>
          <cell r="J106" t="str">
            <v>1991329</v>
          </cell>
          <cell r="K106">
            <v>46150</v>
          </cell>
          <cell r="L106" t="str">
            <v>35260561418042000131550040019913291583242917</v>
          </cell>
          <cell r="M106" t="str">
            <v>35 -  São Paulo</v>
          </cell>
          <cell r="N106">
            <v>182.5</v>
          </cell>
        </row>
        <row r="107">
          <cell r="C107" t="str">
            <v>UPA TORRÕES - CG Nº 009/2022</v>
          </cell>
          <cell r="E107" t="str">
            <v>3.7 - Material de Limpeza e Produtos de Hgienização</v>
          </cell>
          <cell r="F107">
            <v>8014460000180</v>
          </cell>
          <cell r="G107" t="str">
            <v xml:space="preserve">VANPEL MATERIAL DE ESCRITORIO E INFORMATICA LT </v>
          </cell>
          <cell r="H107" t="str">
            <v>B</v>
          </cell>
          <cell r="I107" t="str">
            <v>S</v>
          </cell>
          <cell r="J107" t="str">
            <v>73532</v>
          </cell>
          <cell r="K107">
            <v>46156</v>
          </cell>
          <cell r="L107" t="str">
            <v>26260508014460000180550010000735321001570208</v>
          </cell>
          <cell r="M107" t="str">
            <v>26 -  Pernambuco</v>
          </cell>
          <cell r="N107">
            <v>745.2</v>
          </cell>
        </row>
        <row r="108">
          <cell r="C108" t="str">
            <v>UPA TORRÕES - CG Nº 009/2022</v>
          </cell>
          <cell r="E108" t="str">
            <v>3.7 - Material de Limpeza e Produtos de Hgienização</v>
          </cell>
          <cell r="F108">
            <v>11142529000166</v>
          </cell>
          <cell r="G108" t="str">
            <v>DISFA DISTRIBUIDORA FACIL LTDA</v>
          </cell>
          <cell r="H108" t="str">
            <v>B</v>
          </cell>
          <cell r="I108" t="str">
            <v>S</v>
          </cell>
          <cell r="J108" t="str">
            <v>160093</v>
          </cell>
          <cell r="K108">
            <v>46163</v>
          </cell>
          <cell r="L108" t="str">
            <v>26260511142529000166550010001600931001821766</v>
          </cell>
          <cell r="M108" t="str">
            <v>26 -  Pernambuco</v>
          </cell>
          <cell r="N108">
            <v>208.74</v>
          </cell>
        </row>
        <row r="109">
          <cell r="E109" t="str">
            <v/>
          </cell>
        </row>
        <row r="110">
          <cell r="C110" t="str">
            <v>UPA TORRÕES - CG Nº 009/2022</v>
          </cell>
          <cell r="E110" t="str">
            <v>3.14 - Alimentação Preparada</v>
          </cell>
          <cell r="F110">
            <v>28296399000119</v>
          </cell>
          <cell r="G110" t="str">
            <v>AVANNTE COMERCIO E SERVIÇOS LTDA</v>
          </cell>
          <cell r="H110" t="str">
            <v>B</v>
          </cell>
          <cell r="I110" t="str">
            <v>S</v>
          </cell>
          <cell r="J110" t="str">
            <v>1836</v>
          </cell>
          <cell r="K110">
            <v>46146</v>
          </cell>
          <cell r="L110" t="str">
            <v>26260528296399000119550010000018361000366351</v>
          </cell>
          <cell r="M110" t="str">
            <v>26 -  Pernambuco</v>
          </cell>
          <cell r="N110">
            <v>32400</v>
          </cell>
        </row>
        <row r="111">
          <cell r="E111" t="str">
            <v/>
          </cell>
        </row>
        <row r="112">
          <cell r="C112" t="str">
            <v>UPA TORRÕES - CG Nº 009/2022</v>
          </cell>
          <cell r="E112" t="str">
            <v>3.14 - Alimentação Preparada</v>
          </cell>
          <cell r="F112">
            <v>43330918000101</v>
          </cell>
          <cell r="G112" t="str">
            <v>DISTRIBUIDORA JJ DE ALIMENTOS E COSMETICOS LTDA</v>
          </cell>
          <cell r="H112" t="str">
            <v>B</v>
          </cell>
          <cell r="I112" t="str">
            <v>S</v>
          </cell>
          <cell r="J112" t="str">
            <v>18849</v>
          </cell>
          <cell r="K112">
            <v>46155</v>
          </cell>
          <cell r="L112" t="str">
            <v>26260543330918000101550010000188491709335585</v>
          </cell>
          <cell r="M112" t="str">
            <v>26 -  Pernambuco</v>
          </cell>
          <cell r="N112">
            <v>940</v>
          </cell>
        </row>
        <row r="113">
          <cell r="C113" t="str">
            <v>UPA TORRÕES - CG Nº 009/2022</v>
          </cell>
          <cell r="E113" t="str">
            <v>3.14 - Alimentação Preparada</v>
          </cell>
          <cell r="F113">
            <v>30743270000153</v>
          </cell>
          <cell r="G113" t="str">
            <v>TRIUNFO COMERCIO DE ALIMENTOS PAPAEIS E MATERI</v>
          </cell>
          <cell r="H113" t="str">
            <v>B</v>
          </cell>
          <cell r="I113" t="str">
            <v>S</v>
          </cell>
          <cell r="J113" t="str">
            <v>39285</v>
          </cell>
          <cell r="K113">
            <v>46157</v>
          </cell>
          <cell r="L113" t="str">
            <v>26260530743270000153550010000392851815143091</v>
          </cell>
          <cell r="M113" t="str">
            <v>26 -  Pernambuco</v>
          </cell>
          <cell r="N113">
            <v>807.7</v>
          </cell>
        </row>
        <row r="114">
          <cell r="E114" t="str">
            <v/>
          </cell>
        </row>
        <row r="115">
          <cell r="C115" t="str">
            <v>UPA TORRÕES - CG Nº 009/2022</v>
          </cell>
          <cell r="E115" t="str">
            <v>3.14 - Alimentação Preparada</v>
          </cell>
          <cell r="F115">
            <v>28296399000119</v>
          </cell>
          <cell r="G115" t="str">
            <v>AVANNTE COMERCIO E SERVIÇOS LTDA</v>
          </cell>
          <cell r="H115" t="str">
            <v>B</v>
          </cell>
          <cell r="I115" t="str">
            <v>S</v>
          </cell>
          <cell r="J115" t="str">
            <v>1918</v>
          </cell>
          <cell r="K115">
            <v>46171</v>
          </cell>
          <cell r="L115" t="str">
            <v>26260528296399000119550010000019181000376494</v>
          </cell>
          <cell r="M115" t="str">
            <v>26 -  Pernambuco</v>
          </cell>
          <cell r="N115">
            <v>33480</v>
          </cell>
        </row>
        <row r="116">
          <cell r="C116" t="str">
            <v>UPA TORRÕES - CG Nº 009/2022</v>
          </cell>
          <cell r="E116" t="str">
            <v>3.14 - Alimentação Preparada</v>
          </cell>
          <cell r="F116">
            <v>11840014000130</v>
          </cell>
          <cell r="G116" t="str">
            <v>MACROPAC PROTEÇÃO E EMBALAGEM LTDA</v>
          </cell>
          <cell r="H116" t="str">
            <v>B</v>
          </cell>
          <cell r="I116" t="str">
            <v>S</v>
          </cell>
          <cell r="J116" t="str">
            <v>575253</v>
          </cell>
          <cell r="K116">
            <v>46155</v>
          </cell>
          <cell r="L116" t="str">
            <v>26260511840014000130550010005752531541022753</v>
          </cell>
          <cell r="M116" t="str">
            <v>26 -  Pernambuco</v>
          </cell>
          <cell r="N116">
            <v>108</v>
          </cell>
        </row>
        <row r="117">
          <cell r="C117" t="str">
            <v>UPA TORRÕES - CG Nº 009/2022</v>
          </cell>
          <cell r="E117" t="str">
            <v>3.14 - Alimentação Preparada</v>
          </cell>
          <cell r="F117">
            <v>8014460000180</v>
          </cell>
          <cell r="G117" t="str">
            <v xml:space="preserve">VANPEL MATERIAL DE ESCRITORIO E INFORMATICA LT </v>
          </cell>
          <cell r="H117" t="str">
            <v>B</v>
          </cell>
          <cell r="I117" t="str">
            <v>S</v>
          </cell>
          <cell r="J117" t="str">
            <v>73532</v>
          </cell>
          <cell r="K117">
            <v>46156</v>
          </cell>
          <cell r="L117" t="str">
            <v>26260508014460000180550010000735321001570208</v>
          </cell>
          <cell r="M117" t="str">
            <v>26 -  Pernambuco</v>
          </cell>
          <cell r="N117">
            <v>621.5</v>
          </cell>
        </row>
        <row r="118">
          <cell r="C118" t="str">
            <v>UPA TORRÕES - CG Nº 009/2022</v>
          </cell>
          <cell r="E118" t="str">
            <v>3.14 - Alimentação Preparada</v>
          </cell>
          <cell r="F118">
            <v>11840014000130</v>
          </cell>
          <cell r="G118" t="str">
            <v>MACROPAC PROTEÇÃO E EMBALAGEM LTDA</v>
          </cell>
          <cell r="H118" t="str">
            <v>B</v>
          </cell>
          <cell r="I118" t="str">
            <v>S</v>
          </cell>
          <cell r="J118" t="str">
            <v>576024</v>
          </cell>
          <cell r="K118">
            <v>46161</v>
          </cell>
          <cell r="L118" t="str">
            <v>26260511840014000130550010005760241591104135</v>
          </cell>
          <cell r="M118" t="str">
            <v>26 -  Pernambuco</v>
          </cell>
          <cell r="N118">
            <v>1017.4</v>
          </cell>
        </row>
        <row r="119">
          <cell r="C119" t="str">
            <v>UPA TORRÕES - CG Nº 009/2022</v>
          </cell>
          <cell r="E119" t="str">
            <v>3.14 - Alimentação Preparada</v>
          </cell>
          <cell r="F119">
            <v>59065401000172</v>
          </cell>
          <cell r="G119" t="str">
            <v>SERVIT GLOBAL COMERCIO VAREJISTA LTDA</v>
          </cell>
          <cell r="H119" t="str">
            <v>B</v>
          </cell>
          <cell r="I119" t="str">
            <v>S</v>
          </cell>
          <cell r="J119" t="str">
            <v>109</v>
          </cell>
          <cell r="K119">
            <v>46169</v>
          </cell>
          <cell r="L119" t="str">
            <v>26260559065401000172550010000001091146844100</v>
          </cell>
          <cell r="M119" t="str">
            <v>26 -  Pernambuco</v>
          </cell>
          <cell r="N119">
            <v>383.7</v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C122" t="str">
            <v>UPA TORRÕES - CG Nº 009/2022</v>
          </cell>
          <cell r="E122" t="str">
            <v>3.6 - Material de Expediente</v>
          </cell>
          <cell r="F122">
            <v>59065401000172</v>
          </cell>
          <cell r="G122" t="str">
            <v>SERVIT GLOBAL COMERCIO VAREJISTA LTDA</v>
          </cell>
          <cell r="H122" t="str">
            <v>B</v>
          </cell>
          <cell r="I122" t="str">
            <v>S</v>
          </cell>
          <cell r="J122" t="str">
            <v>92</v>
          </cell>
          <cell r="K122">
            <v>46155</v>
          </cell>
          <cell r="L122" t="str">
            <v>26260559065401000172550010000000921145614900</v>
          </cell>
          <cell r="M122" t="str">
            <v>26 -  Pernambuco</v>
          </cell>
          <cell r="N122">
            <v>6585.3</v>
          </cell>
        </row>
        <row r="123">
          <cell r="C123" t="str">
            <v>UPA TORRÕES - CG Nº 009/2022</v>
          </cell>
          <cell r="E123" t="str">
            <v>3.6 - Material de Expediente</v>
          </cell>
          <cell r="F123">
            <v>11840014000130</v>
          </cell>
          <cell r="G123" t="str">
            <v>MACROPAC PROTEÇÃO E EMBALAGEM LTDA</v>
          </cell>
          <cell r="H123" t="str">
            <v>B</v>
          </cell>
          <cell r="I123" t="str">
            <v>S</v>
          </cell>
          <cell r="J123" t="str">
            <v>575239</v>
          </cell>
          <cell r="K123">
            <v>46155</v>
          </cell>
          <cell r="L123" t="str">
            <v>26260511840014000130550010005752391169305290</v>
          </cell>
          <cell r="M123" t="str">
            <v>26 -  Pernambuco</v>
          </cell>
          <cell r="N123">
            <v>98.4</v>
          </cell>
        </row>
        <row r="124">
          <cell r="C124" t="str">
            <v>UPA TORRÕES - CG Nº 009/2022</v>
          </cell>
          <cell r="E124" t="str">
            <v>3.6 - Material de Expediente</v>
          </cell>
          <cell r="F124">
            <v>30743270000153</v>
          </cell>
          <cell r="G124" t="str">
            <v>TRIUNFO COMERCIO DE ALIMENTOS PAPAEIS E MATERI</v>
          </cell>
          <cell r="H124" t="str">
            <v>B</v>
          </cell>
          <cell r="I124" t="str">
            <v>S</v>
          </cell>
          <cell r="J124" t="str">
            <v>39284</v>
          </cell>
          <cell r="K124">
            <v>46157</v>
          </cell>
          <cell r="L124" t="str">
            <v>26260530743270000153550010000392841989153885</v>
          </cell>
          <cell r="M124" t="str">
            <v>26 -  Pernambuco</v>
          </cell>
          <cell r="N124">
            <v>2808</v>
          </cell>
        </row>
        <row r="125">
          <cell r="C125" t="str">
            <v>UPA TORRÕES - CG Nº 009/2022</v>
          </cell>
          <cell r="E125" t="str">
            <v>3.6 - Material de Expediente</v>
          </cell>
          <cell r="F125">
            <v>29447408000198</v>
          </cell>
          <cell r="G125" t="str">
            <v>L F DOS SANTOS GRÁFICA LTDA</v>
          </cell>
          <cell r="H125" t="str">
            <v>B</v>
          </cell>
          <cell r="I125" t="str">
            <v>S</v>
          </cell>
          <cell r="J125" t="str">
            <v>3634</v>
          </cell>
          <cell r="K125">
            <v>46157</v>
          </cell>
          <cell r="L125" t="str">
            <v>26260529447408000198550010000036341523815225</v>
          </cell>
          <cell r="M125" t="str">
            <v>26 -  Pernambuco</v>
          </cell>
          <cell r="N125">
            <v>285</v>
          </cell>
        </row>
        <row r="126">
          <cell r="C126" t="str">
            <v>UPA TORRÕES - CG Nº 009/2022</v>
          </cell>
          <cell r="E126" t="str">
            <v>3.6 - Material de Expediente</v>
          </cell>
          <cell r="F126">
            <v>50145448000171</v>
          </cell>
          <cell r="G126" t="str">
            <v>TEND TUDO BAZAR COMERCIO ATAC DE ARTIGOS DE ESCRIT</v>
          </cell>
          <cell r="H126" t="str">
            <v>B</v>
          </cell>
          <cell r="I126" t="str">
            <v>S</v>
          </cell>
          <cell r="J126" t="str">
            <v>4400</v>
          </cell>
          <cell r="K126">
            <v>46155</v>
          </cell>
          <cell r="L126" t="str">
            <v>26260550145448000171550010000044001000059936</v>
          </cell>
          <cell r="M126" t="str">
            <v>26 -  Pernambuco</v>
          </cell>
          <cell r="N126">
            <v>185.98</v>
          </cell>
        </row>
        <row r="127">
          <cell r="C127" t="str">
            <v>UPA TORRÕES - CG Nº 009/2022</v>
          </cell>
          <cell r="E127" t="str">
            <v>3.6 - Material de Expediente</v>
          </cell>
          <cell r="F127">
            <v>8014460000180</v>
          </cell>
          <cell r="G127" t="str">
            <v xml:space="preserve">VANPEL MATERIAL DE ESCRITORIO E INFORMATICA LT </v>
          </cell>
          <cell r="H127" t="str">
            <v>B</v>
          </cell>
          <cell r="I127" t="str">
            <v>S</v>
          </cell>
          <cell r="J127" t="str">
            <v>73532</v>
          </cell>
          <cell r="K127">
            <v>46156</v>
          </cell>
          <cell r="L127" t="str">
            <v>26260508014460000180550010000735321001570208</v>
          </cell>
          <cell r="M127" t="str">
            <v>26 -  Pernambuco</v>
          </cell>
          <cell r="N127">
            <v>904.43</v>
          </cell>
        </row>
        <row r="128">
          <cell r="C128" t="str">
            <v>UPA TORRÕES - CG Nº 009/2022</v>
          </cell>
          <cell r="E128" t="str">
            <v>3.6 - Material de Expediente</v>
          </cell>
          <cell r="F128">
            <v>15610582000103</v>
          </cell>
          <cell r="G128" t="str">
            <v xml:space="preserve">M DE F M  FRAGOSO ETIQUETAS </v>
          </cell>
          <cell r="H128" t="str">
            <v>B</v>
          </cell>
          <cell r="I128" t="str">
            <v>S</v>
          </cell>
          <cell r="J128" t="str">
            <v>1919</v>
          </cell>
          <cell r="K128">
            <v>46168</v>
          </cell>
          <cell r="L128" t="str">
            <v>26260515610582000103550010000019191083491262</v>
          </cell>
          <cell r="M128" t="str">
            <v>26 -  Pernambuco</v>
          </cell>
          <cell r="N128">
            <v>2915</v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C133" t="str">
            <v>UPA TORRÕES - CG Nº 009/2022</v>
          </cell>
          <cell r="E133" t="str">
            <v>3.1 - Combustíveis e Lubrificantes Automotivos</v>
          </cell>
          <cell r="F133">
            <v>27284516000161</v>
          </cell>
          <cell r="G133" t="str">
            <v>MAXIFROTA SERVICOS DE MANUTENCAO DE FROTA LTDA</v>
          </cell>
          <cell r="H133" t="str">
            <v>S</v>
          </cell>
          <cell r="I133" t="str">
            <v>S</v>
          </cell>
          <cell r="J133" t="str">
            <v>443711</v>
          </cell>
          <cell r="K133">
            <v>46155</v>
          </cell>
          <cell r="L133" t="str">
            <v>CGHQVCKD</v>
          </cell>
          <cell r="M133" t="str">
            <v>2927408 - Salvador - BA</v>
          </cell>
          <cell r="N133">
            <v>5000</v>
          </cell>
        </row>
        <row r="134">
          <cell r="E134" t="str">
            <v/>
          </cell>
        </row>
        <row r="135">
          <cell r="C135" t="str">
            <v>UPA TORRÕES - CG Nº 009/2022</v>
          </cell>
          <cell r="E135" t="str">
            <v xml:space="preserve">3.10 - Material para Manutenção de Bens Móveis </v>
          </cell>
          <cell r="F135">
            <v>2421421019998</v>
          </cell>
          <cell r="G135" t="str">
            <v>TIM</v>
          </cell>
          <cell r="H135" t="str">
            <v>B</v>
          </cell>
          <cell r="I135" t="str">
            <v>S</v>
          </cell>
          <cell r="J135" t="str">
            <v>584106</v>
          </cell>
          <cell r="K135">
            <v>46140</v>
          </cell>
          <cell r="L135" t="str">
            <v>26260402421421019998551990005841061951318919</v>
          </cell>
          <cell r="M135" t="str">
            <v>26 -  Pernambuco</v>
          </cell>
          <cell r="N135">
            <v>9</v>
          </cell>
        </row>
        <row r="136">
          <cell r="C136" t="str">
            <v>UPA TORRÕES - CG Nº 009/2022</v>
          </cell>
          <cell r="E136" t="str">
            <v xml:space="preserve">3.10 - Material para Manutenção de Bens Móveis </v>
          </cell>
          <cell r="F136">
            <v>2334220000187</v>
          </cell>
          <cell r="G136" t="str">
            <v>TRISUL COM. E IMP. LTDA</v>
          </cell>
          <cell r="H136" t="str">
            <v>B</v>
          </cell>
          <cell r="I136" t="str">
            <v>S</v>
          </cell>
          <cell r="J136" t="str">
            <v>29586</v>
          </cell>
          <cell r="K136">
            <v>46156</v>
          </cell>
          <cell r="L136" t="str">
            <v>26260502334220000187550010000295861756715994</v>
          </cell>
          <cell r="M136" t="str">
            <v>26 -  Pernambuco</v>
          </cell>
          <cell r="N136">
            <v>7727.84</v>
          </cell>
        </row>
        <row r="137">
          <cell r="C137" t="str">
            <v>UPA TORRÕES - CG Nº 009/2022</v>
          </cell>
          <cell r="E137" t="str">
            <v xml:space="preserve">3.10 - Material para Manutenção de Bens Móveis </v>
          </cell>
          <cell r="F137">
            <v>34624704000157</v>
          </cell>
          <cell r="G137" t="str">
            <v>THECSYST REPRESENTAÇÕES</v>
          </cell>
          <cell r="H137" t="str">
            <v>B</v>
          </cell>
          <cell r="I137" t="str">
            <v>S</v>
          </cell>
          <cell r="J137" t="str">
            <v>777</v>
          </cell>
          <cell r="K137">
            <v>46163</v>
          </cell>
          <cell r="L137" t="str">
            <v>26260534624704000157550010000007771322340498</v>
          </cell>
          <cell r="M137" t="str">
            <v>26 -  Pernambuco</v>
          </cell>
          <cell r="N137">
            <v>222.4</v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C140" t="str">
            <v>UPA TORRÕES - CG Nº 009/2022</v>
          </cell>
          <cell r="E140" t="str">
            <v xml:space="preserve">3.10 - Material para Manutenção de Bens Móveis </v>
          </cell>
          <cell r="F140">
            <v>10859287000163</v>
          </cell>
          <cell r="G140" t="str">
            <v>NEWMED COMERCIO E SERVIÇOS</v>
          </cell>
          <cell r="H140" t="str">
            <v>B</v>
          </cell>
          <cell r="I140" t="str">
            <v>S</v>
          </cell>
          <cell r="J140" t="str">
            <v>11377</v>
          </cell>
          <cell r="K140">
            <v>46142</v>
          </cell>
          <cell r="L140" t="str">
            <v>26260410859287000163550010000113771712417624</v>
          </cell>
          <cell r="M140" t="str">
            <v>26 -  Pernambuco</v>
          </cell>
          <cell r="N140">
            <v>940</v>
          </cell>
        </row>
        <row r="141">
          <cell r="E141" t="str">
            <v/>
          </cell>
        </row>
        <row r="142">
          <cell r="C142" t="str">
            <v>UPA TORRÕES - CG Nº 009/2022</v>
          </cell>
          <cell r="E142" t="str">
            <v xml:space="preserve">3.8 - Uniformes, Tecidos e Aviamentos </v>
          </cell>
          <cell r="F142">
            <v>59065401000172</v>
          </cell>
          <cell r="G142" t="str">
            <v>SERVIT GLOBAL COMERCIO VAREJISTA LTDA</v>
          </cell>
          <cell r="H142" t="str">
            <v>B</v>
          </cell>
          <cell r="I142" t="str">
            <v>S</v>
          </cell>
          <cell r="J142" t="str">
            <v>92</v>
          </cell>
          <cell r="K142">
            <v>46155</v>
          </cell>
          <cell r="L142" t="str">
            <v>26260559065401000172550010000000921145614900</v>
          </cell>
          <cell r="M142" t="str">
            <v>26 -  Pernambuco</v>
          </cell>
          <cell r="N142">
            <v>7380</v>
          </cell>
        </row>
        <row r="143">
          <cell r="E143" t="str">
            <v/>
          </cell>
        </row>
        <row r="144">
          <cell r="C144" t="str">
            <v>UPA TORRÕES - CG Nº 009/2022</v>
          </cell>
          <cell r="E144" t="str">
            <v>3.99 - Outras despesas com Material de Consumo</v>
          </cell>
          <cell r="F144">
            <v>62545815000103</v>
          </cell>
          <cell r="G144" t="str">
            <v>WDN COMERCIO E SERVIÇOS</v>
          </cell>
          <cell r="H144" t="str">
            <v>B</v>
          </cell>
          <cell r="I144" t="str">
            <v>S</v>
          </cell>
          <cell r="J144" t="str">
            <v>371</v>
          </cell>
          <cell r="K144">
            <v>46145</v>
          </cell>
          <cell r="L144" t="str">
            <v>26260562545815000103550010000003711511858315</v>
          </cell>
          <cell r="M144" t="str">
            <v>26 -  Pernambuco</v>
          </cell>
          <cell r="N144">
            <v>99.98</v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C162" t="str">
            <v>UPA TORRÕES - CG Nº 009/2022</v>
          </cell>
          <cell r="E162" t="str">
            <v xml:space="preserve">5.25 - Serviços Bancários </v>
          </cell>
          <cell r="F162">
            <v>360305000104</v>
          </cell>
          <cell r="G162" t="str">
            <v xml:space="preserve">CAIXA ECONOMICA FEDERAL </v>
          </cell>
          <cell r="H162" t="str">
            <v>S</v>
          </cell>
          <cell r="I162" t="str">
            <v>N</v>
          </cell>
          <cell r="K162">
            <v>46172</v>
          </cell>
          <cell r="M162" t="str">
            <v>2611606 - Recife - PE</v>
          </cell>
          <cell r="N162">
            <v>262</v>
          </cell>
        </row>
        <row r="163">
          <cell r="C163" t="str">
            <v>UPA TORRÕES - CG Nº 009/2022</v>
          </cell>
          <cell r="E163" t="str">
            <v xml:space="preserve">5.25 - Serviços Bancários </v>
          </cell>
          <cell r="F163">
            <v>60701190000104</v>
          </cell>
          <cell r="G163" t="str">
            <v>BANCO ITAU 98912-9</v>
          </cell>
          <cell r="H163" t="str">
            <v>S</v>
          </cell>
          <cell r="I163" t="str">
            <v>N</v>
          </cell>
          <cell r="K163">
            <v>46172</v>
          </cell>
          <cell r="M163" t="str">
            <v>2611606 - Recife - PE</v>
          </cell>
          <cell r="N163">
            <v>87</v>
          </cell>
        </row>
        <row r="164">
          <cell r="C164" t="str">
            <v>UPA TORRÕES - CG Nº 009/2022</v>
          </cell>
          <cell r="E164" t="str">
            <v xml:space="preserve">5.25 - Serviços Bancários </v>
          </cell>
          <cell r="F164">
            <v>360305000104</v>
          </cell>
          <cell r="G164" t="str">
            <v xml:space="preserve">CAIXA ECONOMICA FEDERAL </v>
          </cell>
          <cell r="H164" t="str">
            <v>S</v>
          </cell>
          <cell r="I164" t="str">
            <v>N</v>
          </cell>
          <cell r="K164">
            <v>46172</v>
          </cell>
          <cell r="M164" t="str">
            <v>2611606 - Recife - PE</v>
          </cell>
          <cell r="N164">
            <v>117</v>
          </cell>
        </row>
        <row r="165">
          <cell r="E165" t="str">
            <v/>
          </cell>
        </row>
        <row r="166">
          <cell r="C166" t="str">
            <v>UPA TORRÕES - CG Nº 009/2022</v>
          </cell>
          <cell r="E166" t="str">
            <v>5.18 - Teledonia Fixa</v>
          </cell>
          <cell r="F166">
            <v>71208516016500</v>
          </cell>
          <cell r="G166" t="str">
            <v>ALGAR TELECOM SA</v>
          </cell>
          <cell r="H166" t="str">
            <v>S</v>
          </cell>
          <cell r="I166" t="str">
            <v>N</v>
          </cell>
          <cell r="J166" t="str">
            <v>608046</v>
          </cell>
          <cell r="K166">
            <v>46176</v>
          </cell>
          <cell r="L166" t="str">
            <v>31702062271208516000174000000060804626062107584373</v>
          </cell>
          <cell r="M166" t="str">
            <v>3170206 - Uberlândia - MG</v>
          </cell>
          <cell r="N166">
            <v>180.83</v>
          </cell>
        </row>
        <row r="167">
          <cell r="C167" t="str">
            <v>UPA TORRÕES - CG Nº 009/2022</v>
          </cell>
          <cell r="E167" t="str">
            <v>5.18 - Teledonia Fixa</v>
          </cell>
          <cell r="F167">
            <v>71208516016500</v>
          </cell>
          <cell r="G167" t="str">
            <v>ALGAR TELECOM SA</v>
          </cell>
          <cell r="H167" t="str">
            <v>S</v>
          </cell>
          <cell r="I167" t="str">
            <v>N</v>
          </cell>
          <cell r="J167" t="str">
            <v>544549715</v>
          </cell>
          <cell r="K167">
            <v>46176</v>
          </cell>
          <cell r="N167">
            <v>417.49</v>
          </cell>
        </row>
        <row r="168">
          <cell r="C168" t="str">
            <v>UPA TORRÕES - CG Nº 009/2022</v>
          </cell>
          <cell r="E168" t="str">
            <v>5.13 - Água e Esgoto</v>
          </cell>
          <cell r="F168">
            <v>9769035000164</v>
          </cell>
          <cell r="G168" t="str">
            <v>COMPANHIA PERNAMBUCANA DE SANEAMENTO</v>
          </cell>
          <cell r="H168" t="str">
            <v>S</v>
          </cell>
          <cell r="I168" t="str">
            <v>N</v>
          </cell>
          <cell r="J168" t="str">
            <v>052026</v>
          </cell>
          <cell r="K168">
            <v>46188</v>
          </cell>
          <cell r="M168" t="str">
            <v>2611606 - Recife - PE</v>
          </cell>
          <cell r="N168">
            <v>7102.08</v>
          </cell>
        </row>
        <row r="169">
          <cell r="C169" t="str">
            <v>UPA TORRÕES - CG Nº 009/2022</v>
          </cell>
          <cell r="E169" t="str">
            <v>5.12 - Energia Elétrica</v>
          </cell>
          <cell r="F169">
            <v>10835932000108</v>
          </cell>
          <cell r="G169" t="str">
            <v>COMPANHIA ENERGETICA PERNAMBUCANA</v>
          </cell>
          <cell r="H169" t="str">
            <v>S</v>
          </cell>
          <cell r="I169" t="str">
            <v>S</v>
          </cell>
          <cell r="J169" t="str">
            <v>413825520</v>
          </cell>
          <cell r="K169">
            <v>46174</v>
          </cell>
          <cell r="L169" t="str">
            <v>26260610835932000108660004138255201099440022</v>
          </cell>
          <cell r="M169" t="str">
            <v>2611606 - Recife - PE</v>
          </cell>
          <cell r="N169">
            <v>18888.97</v>
          </cell>
        </row>
        <row r="170">
          <cell r="C170" t="str">
            <v>UPA TORRÕES - CG Nº 009/2022</v>
          </cell>
          <cell r="E170" t="str">
            <v>5.3 - Locação de Máquinas e Equipamentos</v>
          </cell>
          <cell r="F170">
            <v>22400267000109</v>
          </cell>
          <cell r="G170" t="str">
            <v>ACAO SERVICOS TELECOM LTDA</v>
          </cell>
          <cell r="H170" t="str">
            <v>S</v>
          </cell>
          <cell r="I170" t="str">
            <v>N</v>
          </cell>
          <cell r="J170" t="str">
            <v>06062026</v>
          </cell>
          <cell r="K170">
            <v>46181</v>
          </cell>
          <cell r="M170" t="str">
            <v>2611606 - Recife - PE</v>
          </cell>
          <cell r="N170">
            <v>2531.08</v>
          </cell>
        </row>
        <row r="171">
          <cell r="C171" t="str">
            <v>UPA TORRÕES - CG Nº 009/2022</v>
          </cell>
          <cell r="E171" t="str">
            <v>5.3 - Locação de Máquinas e Equipamentos</v>
          </cell>
          <cell r="F171">
            <v>14543772000184</v>
          </cell>
          <cell r="G171" t="str">
            <v>BRAVO LOCACAO DE MAQUINAS E EQUIPAMENTOS LTDA</v>
          </cell>
          <cell r="H171" t="str">
            <v>S</v>
          </cell>
          <cell r="I171" t="str">
            <v>N</v>
          </cell>
          <cell r="J171" t="str">
            <v>13378</v>
          </cell>
          <cell r="K171">
            <v>46174</v>
          </cell>
          <cell r="M171" t="str">
            <v>2607901 - Jaboatão dos Guararapes - PE</v>
          </cell>
          <cell r="N171">
            <v>1050</v>
          </cell>
        </row>
        <row r="172">
          <cell r="C172" t="str">
            <v>UPA TORRÕES - CG Nº 009/2022</v>
          </cell>
          <cell r="E172" t="str">
            <v>5.3 - Locação de Máquinas e Equipamentos</v>
          </cell>
          <cell r="F172">
            <v>26081685000131</v>
          </cell>
          <cell r="G172" t="str">
            <v>CG REFRIGERACOES LTDA</v>
          </cell>
          <cell r="H172" t="str">
            <v>S</v>
          </cell>
          <cell r="I172" t="str">
            <v>N</v>
          </cell>
          <cell r="J172" t="str">
            <v>35578</v>
          </cell>
          <cell r="K172">
            <v>46175</v>
          </cell>
          <cell r="M172" t="str">
            <v>2611606 - Recife - PE</v>
          </cell>
          <cell r="N172">
            <v>2280.6999999999998</v>
          </cell>
        </row>
        <row r="173">
          <cell r="C173" t="str">
            <v>UPA TORRÕES - CG Nº 009/2022</v>
          </cell>
          <cell r="E173" t="str">
            <v>5.3 - Locação de Máquinas e Equipamentos</v>
          </cell>
          <cell r="F173">
            <v>331788002405</v>
          </cell>
          <cell r="G173" t="str">
            <v>AIR LIQUIDE BRASIL LTDA</v>
          </cell>
          <cell r="H173" t="str">
            <v>S</v>
          </cell>
          <cell r="I173" t="str">
            <v>N</v>
          </cell>
          <cell r="J173" t="str">
            <v>60168</v>
          </cell>
          <cell r="K173">
            <v>46170</v>
          </cell>
          <cell r="M173" t="str">
            <v>2602902 - Cabo de Santo Agostinho - PE</v>
          </cell>
          <cell r="N173">
            <v>6328.04</v>
          </cell>
        </row>
        <row r="174">
          <cell r="C174" t="str">
            <v>UPA TORRÕES - CG Nº 009/2022</v>
          </cell>
          <cell r="E174" t="str">
            <v>5.3 - Locação de Máquinas e Equipamentos</v>
          </cell>
          <cell r="F174">
            <v>31861323000527</v>
          </cell>
          <cell r="G174" t="str">
            <v xml:space="preserve">CULLIGAN BRASIL LTDA </v>
          </cell>
          <cell r="H174" t="str">
            <v>S</v>
          </cell>
          <cell r="I174" t="str">
            <v>N</v>
          </cell>
          <cell r="J174" t="str">
            <v>110544</v>
          </cell>
          <cell r="K174">
            <v>46152</v>
          </cell>
          <cell r="M174" t="str">
            <v>3548708 - São Bernardo do Campo - SP</v>
          </cell>
          <cell r="N174">
            <v>198.39</v>
          </cell>
        </row>
        <row r="175">
          <cell r="C175" t="str">
            <v>UPA TORRÕES - CG Nº 009/2022</v>
          </cell>
          <cell r="E175" t="str">
            <v>5.3 - Locação de Máquinas e Equipamentos</v>
          </cell>
          <cell r="F175">
            <v>43559107000187</v>
          </cell>
          <cell r="G175" t="str">
            <v>SARAH LIMA GUSMAO NERES EPP</v>
          </cell>
          <cell r="H175" t="str">
            <v>S</v>
          </cell>
          <cell r="I175" t="str">
            <v>S</v>
          </cell>
          <cell r="J175" t="str">
            <v>404</v>
          </cell>
          <cell r="K175">
            <v>46181</v>
          </cell>
          <cell r="L175" t="str">
            <v>26116062243559107000187000000000040426069714911146</v>
          </cell>
          <cell r="M175" t="str">
            <v>2611606 - Recife - PE</v>
          </cell>
          <cell r="N175">
            <v>5910</v>
          </cell>
        </row>
        <row r="176">
          <cell r="C176" t="str">
            <v>UPA TORRÕES - CG Nº 009/2022</v>
          </cell>
          <cell r="E176" t="str">
            <v>5.3 - Locação de Máquinas e Equipamentos</v>
          </cell>
          <cell r="F176">
            <v>43559107000187</v>
          </cell>
          <cell r="G176" t="str">
            <v>SARAH LIMA GUSMAO NERES EPP</v>
          </cell>
          <cell r="H176" t="str">
            <v>S</v>
          </cell>
          <cell r="I176" t="str">
            <v>S</v>
          </cell>
          <cell r="J176" t="str">
            <v>403</v>
          </cell>
          <cell r="K176">
            <v>46181</v>
          </cell>
          <cell r="L176" t="str">
            <v>26116062243559107000187000000000040326060231639835</v>
          </cell>
          <cell r="M176" t="str">
            <v>2611606 - Recife - PE</v>
          </cell>
          <cell r="N176">
            <v>3521.75</v>
          </cell>
        </row>
        <row r="177">
          <cell r="C177" t="str">
            <v>UPA TORRÕES - CG Nº 009/2022</v>
          </cell>
          <cell r="E177" t="str">
            <v>5.1 - Locação de Equipamentos Médicos-Hospitalares</v>
          </cell>
          <cell r="F177">
            <v>5011743000180</v>
          </cell>
          <cell r="G177" t="str">
            <v>ALMERI ANGELO SALVIANO DA SILVA</v>
          </cell>
          <cell r="H177" t="str">
            <v>S</v>
          </cell>
          <cell r="I177" t="str">
            <v>N</v>
          </cell>
          <cell r="J177" t="str">
            <v>7115</v>
          </cell>
          <cell r="K177">
            <v>46160</v>
          </cell>
          <cell r="M177" t="str">
            <v>2611606 - Recife - PE</v>
          </cell>
          <cell r="N177">
            <v>8400</v>
          </cell>
        </row>
        <row r="178">
          <cell r="C178" t="str">
            <v>UPA TORRÕES - CG Nº 009/2022</v>
          </cell>
          <cell r="E178" t="str">
            <v>5.1 - Locação de Equipamentos Médicos-Hospitalares</v>
          </cell>
          <cell r="F178">
            <v>24380578002041</v>
          </cell>
          <cell r="G178" t="str">
            <v>WHITE MARTINS GASES INDUSTRIAIS LTDA</v>
          </cell>
          <cell r="H178" t="str">
            <v>S</v>
          </cell>
          <cell r="I178" t="str">
            <v>N</v>
          </cell>
          <cell r="J178" t="str">
            <v>100614161</v>
          </cell>
          <cell r="K178">
            <v>46159</v>
          </cell>
          <cell r="M178" t="str">
            <v>2607901 - Jaboatão dos Guararapes - PE</v>
          </cell>
          <cell r="N178">
            <v>2527.77</v>
          </cell>
        </row>
        <row r="179">
          <cell r="C179" t="str">
            <v>UPA TORRÕES - CG Nº 009/2022</v>
          </cell>
          <cell r="E179" t="str">
            <v>5.1 - Locação de Equipamentos Médicos-Hospitalares</v>
          </cell>
          <cell r="F179">
            <v>24380578002041</v>
          </cell>
          <cell r="G179" t="str">
            <v>WHITE MARTINS GASES INDUSTRIAIS LTDA</v>
          </cell>
          <cell r="H179" t="str">
            <v>S</v>
          </cell>
          <cell r="I179" t="str">
            <v>N</v>
          </cell>
          <cell r="J179" t="str">
            <v>100565374</v>
          </cell>
          <cell r="K179">
            <v>46153</v>
          </cell>
          <cell r="M179" t="str">
            <v>2607901 - Jaboatão dos Guararapes - PE</v>
          </cell>
          <cell r="N179">
            <v>3485.14</v>
          </cell>
        </row>
        <row r="180">
          <cell r="C180" t="str">
            <v>UPA TORRÕES - CG Nº 009/2022</v>
          </cell>
          <cell r="E180" t="str">
            <v>5.1 - Locação de Equipamentos Médicos-Hospitalares</v>
          </cell>
          <cell r="F180">
            <v>18271934000123</v>
          </cell>
          <cell r="G180" t="str">
            <v>NOVA BIOMEDICAL DIAGNOSTICOS MEDICOS E BIOTECNOLOGIA LTDA</v>
          </cell>
          <cell r="H180" t="str">
            <v>S</v>
          </cell>
          <cell r="I180" t="str">
            <v>N</v>
          </cell>
          <cell r="J180" t="str">
            <v>132</v>
          </cell>
          <cell r="K180">
            <v>46188</v>
          </cell>
          <cell r="M180" t="str">
            <v>3144805 - Nova Lima - MG</v>
          </cell>
          <cell r="N180">
            <v>1605</v>
          </cell>
        </row>
        <row r="181">
          <cell r="C181" t="str">
            <v>UPA TORRÕES - CG Nº 009/2022</v>
          </cell>
          <cell r="E181" t="str">
            <v>5.99 - Outros Serviços de Terceiros Pessoa Jurídica</v>
          </cell>
          <cell r="F181">
            <v>27284516000161</v>
          </cell>
          <cell r="G181" t="str">
            <v>MAXIFROTA SERVICOS DE MANUTENCAO DE FROTA LTDA</v>
          </cell>
          <cell r="H181" t="str">
            <v>S</v>
          </cell>
          <cell r="I181" t="str">
            <v>S</v>
          </cell>
          <cell r="J181" t="str">
            <v>443711</v>
          </cell>
          <cell r="K181">
            <v>46155</v>
          </cell>
          <cell r="L181" t="str">
            <v>CGHQVCKD</v>
          </cell>
          <cell r="M181" t="str">
            <v>2927408 - Salvador - BA</v>
          </cell>
          <cell r="N181">
            <v>35.6</v>
          </cell>
        </row>
        <row r="182">
          <cell r="C182" t="str">
            <v>UPA TORRÕES - CG Nº 009/2022</v>
          </cell>
          <cell r="E182" t="str">
            <v>5.99 - Outros Serviços de Terceiros Pessoa Jurídica</v>
          </cell>
          <cell r="F182">
            <v>10854165000184</v>
          </cell>
          <cell r="G182" t="str">
            <v xml:space="preserve">MULTA E JUROS F F DISTRIB </v>
          </cell>
          <cell r="H182" t="str">
            <v>S</v>
          </cell>
          <cell r="I182" t="str">
            <v>N</v>
          </cell>
          <cell r="M182" t="str">
            <v>2611606 - Recife - PE</v>
          </cell>
          <cell r="N182">
            <v>0.87</v>
          </cell>
        </row>
        <row r="183">
          <cell r="C183" t="str">
            <v>UPA TORRÕES - CG Nº 009/2022</v>
          </cell>
          <cell r="E183" t="str">
            <v>5.99 - Outros Serviços de Terceiros Pessoa Jurídica</v>
          </cell>
          <cell r="F183">
            <v>10572014000133</v>
          </cell>
          <cell r="G183" t="str">
            <v xml:space="preserve">SEFAZ </v>
          </cell>
          <cell r="H183" t="str">
            <v>S</v>
          </cell>
          <cell r="I183" t="str">
            <v>N</v>
          </cell>
          <cell r="M183" t="str">
            <v>2611606 - Recife - PE</v>
          </cell>
          <cell r="N183">
            <v>1331.77</v>
          </cell>
        </row>
        <row r="184">
          <cell r="C184" t="str">
            <v>UPA TORRÕES - CG Nº 009/2022</v>
          </cell>
          <cell r="E184" t="str">
            <v>5.16 - Serviços Médico-Hospitalares, Odotonlogia e Laboratoriais</v>
          </cell>
          <cell r="F184">
            <v>31145185000318</v>
          </cell>
          <cell r="G184" t="str">
            <v xml:space="preserve">CONSULT LAB LABORATORIO DE ANALISES CLINICAS LTDA </v>
          </cell>
          <cell r="H184" t="str">
            <v>S</v>
          </cell>
          <cell r="I184" t="str">
            <v>S</v>
          </cell>
          <cell r="J184" t="str">
            <v>13</v>
          </cell>
          <cell r="K184">
            <v>46181</v>
          </cell>
          <cell r="L184" t="str">
            <v>26116062231145185000318000000000001326069257750954</v>
          </cell>
          <cell r="M184" t="str">
            <v>2611606 - Recife - PE</v>
          </cell>
          <cell r="N184">
            <v>39800.75</v>
          </cell>
        </row>
        <row r="185">
          <cell r="C185" t="str">
            <v>UPA TORRÕES - CG Nº 009/2022</v>
          </cell>
          <cell r="E185" t="str">
            <v>5.8 - Locação de Veículos Automotores</v>
          </cell>
          <cell r="F185">
            <v>29932922000119</v>
          </cell>
          <cell r="G185" t="str">
            <v>MEDLIFE LOCACAO DE MAQUINAS E EQUIPAMENTOS LTDA</v>
          </cell>
          <cell r="H185" t="str">
            <v>S</v>
          </cell>
          <cell r="I185" t="str">
            <v>S</v>
          </cell>
          <cell r="J185" t="str">
            <v>85</v>
          </cell>
          <cell r="K185">
            <v>46169</v>
          </cell>
          <cell r="L185" t="str">
            <v>26116062229932922000119000000000008526050881450765</v>
          </cell>
          <cell r="M185" t="str">
            <v>2611606 - Recife - PE</v>
          </cell>
          <cell r="N185">
            <v>30000</v>
          </cell>
        </row>
        <row r="186">
          <cell r="C186" t="str">
            <v>UPA TORRÕES - CG Nº 009/2022</v>
          </cell>
          <cell r="E186" t="str">
            <v>5.15 - Serviços Domésticos</v>
          </cell>
          <cell r="F186">
            <v>52486728000179</v>
          </cell>
          <cell r="G186" t="str">
            <v>LAVICLIN LAVANDERIA HOSPITALAR LTDA</v>
          </cell>
          <cell r="H186" t="str">
            <v>S</v>
          </cell>
          <cell r="I186" t="str">
            <v>S</v>
          </cell>
          <cell r="J186" t="str">
            <v>147</v>
          </cell>
          <cell r="K186">
            <v>46174</v>
          </cell>
          <cell r="L186" t="str">
            <v>26034541252486728000179260000000014726066098737610</v>
          </cell>
          <cell r="M186" t="str">
            <v>2603454 - Camaragibe - PE</v>
          </cell>
          <cell r="N186">
            <v>2300</v>
          </cell>
        </row>
        <row r="187">
          <cell r="C187" t="str">
            <v>UPA TORRÕES - CG Nº 009/2022</v>
          </cell>
          <cell r="E187" t="str">
            <v>5.10 - Detetização/Tratamento de Resíduos e Afins</v>
          </cell>
          <cell r="F187">
            <v>11863530000180</v>
          </cell>
          <cell r="G187" t="str">
            <v xml:space="preserve">BRASCON GESTÃO AMBIENTAL LTDA </v>
          </cell>
          <cell r="H187" t="str">
            <v>S</v>
          </cell>
          <cell r="I187" t="str">
            <v>S</v>
          </cell>
          <cell r="J187" t="str">
            <v>293961</v>
          </cell>
          <cell r="K187">
            <v>46148</v>
          </cell>
          <cell r="L187" t="str">
            <v>I4HMTANLS</v>
          </cell>
          <cell r="M187" t="str">
            <v>2611309 - Pombos - PE</v>
          </cell>
          <cell r="N187">
            <v>4642.3999999999996</v>
          </cell>
        </row>
        <row r="188">
          <cell r="C188" t="str">
            <v>UPA TORRÕES - CG Nº 009/2022</v>
          </cell>
          <cell r="E188" t="str">
            <v>5.17 - Manutenção de Software, Certificação Digital e Microfilmagem</v>
          </cell>
          <cell r="F188">
            <v>18630942000119</v>
          </cell>
          <cell r="G188" t="str">
            <v>PROVTEL TECNOLOGIA SERVICOS GERENCIADOS LTDA</v>
          </cell>
          <cell r="H188" t="str">
            <v>S</v>
          </cell>
          <cell r="I188" t="str">
            <v>S</v>
          </cell>
          <cell r="J188" t="str">
            <v>785</v>
          </cell>
          <cell r="K188">
            <v>46176</v>
          </cell>
          <cell r="L188" t="str">
            <v>26116062218630942000119000000000078526062687599311</v>
          </cell>
          <cell r="M188" t="str">
            <v>2611606 - Recife - PE</v>
          </cell>
          <cell r="N188">
            <v>4246</v>
          </cell>
        </row>
        <row r="189">
          <cell r="C189" t="str">
            <v>UPA TORRÕES - CG Nº 009/2022</v>
          </cell>
          <cell r="E189" t="str">
            <v>5.17 - Manutenção de Software, Certificação Digital e Microfilmagem</v>
          </cell>
          <cell r="F189">
            <v>34624704000157</v>
          </cell>
          <cell r="G189" t="str">
            <v>TECHSYST SISTEMAS DE AUTOMACAO E INFORMATICA LTDA</v>
          </cell>
          <cell r="H189" t="str">
            <v>S</v>
          </cell>
          <cell r="I189" t="str">
            <v>S</v>
          </cell>
          <cell r="J189" t="str">
            <v>56</v>
          </cell>
          <cell r="K189">
            <v>46175</v>
          </cell>
          <cell r="L189" t="str">
            <v>26116062234624704000157000000000005626068498376949</v>
          </cell>
          <cell r="M189" t="str">
            <v>2611606 - Recife - PE</v>
          </cell>
          <cell r="N189">
            <v>320</v>
          </cell>
        </row>
        <row r="190">
          <cell r="C190" t="str">
            <v>UPA TORRÕES - CG Nº 009/2022</v>
          </cell>
          <cell r="E190" t="str">
            <v>5.17 - Manutenção de Software, Certificação Digital e Microfilmagem</v>
          </cell>
          <cell r="F190">
            <v>7333111000169</v>
          </cell>
          <cell r="G190" t="str">
            <v xml:space="preserve">SAFETEC INFORMATICA LTDA </v>
          </cell>
          <cell r="H190" t="str">
            <v>S</v>
          </cell>
          <cell r="I190" t="str">
            <v>S</v>
          </cell>
          <cell r="J190" t="str">
            <v>23507</v>
          </cell>
          <cell r="K190">
            <v>46175</v>
          </cell>
          <cell r="L190" t="str">
            <v>26116062207333111000169000000002350726060673135530</v>
          </cell>
          <cell r="M190" t="str">
            <v>2611606 - Recife - PE</v>
          </cell>
          <cell r="N190">
            <v>59.44</v>
          </cell>
        </row>
        <row r="191">
          <cell r="C191" t="str">
            <v>UPA TORRÕES - CG Nº 009/2022</v>
          </cell>
          <cell r="E191" t="str">
            <v>5.17 - Manutenção de Software, Certificação Digital e Microfilmagem</v>
          </cell>
          <cell r="F191">
            <v>7333111000169</v>
          </cell>
          <cell r="G191" t="str">
            <v xml:space="preserve">SAFETEC INFORMATICA LTDA </v>
          </cell>
          <cell r="H191" t="str">
            <v>S</v>
          </cell>
          <cell r="I191" t="str">
            <v>S</v>
          </cell>
          <cell r="J191" t="str">
            <v>23757</v>
          </cell>
          <cell r="K191">
            <v>46175</v>
          </cell>
          <cell r="L191" t="str">
            <v>26116062207333111000169000000002375726068905221484</v>
          </cell>
          <cell r="M191" t="str">
            <v>2611606 - Recife - PE</v>
          </cell>
          <cell r="N191">
            <v>1021.73</v>
          </cell>
        </row>
        <row r="192">
          <cell r="C192" t="str">
            <v>UPA TORRÕES - CG Nº 009/2022</v>
          </cell>
          <cell r="E192" t="str">
            <v>5.17 - Manutenção de Software, Certificação Digital e Microfilmagem</v>
          </cell>
          <cell r="F192">
            <v>92306257000780</v>
          </cell>
          <cell r="G192" t="str">
            <v xml:space="preserve">MV INFORMATICA NORDEST LTDA </v>
          </cell>
          <cell r="H192" t="str">
            <v>S</v>
          </cell>
          <cell r="I192" t="str">
            <v>S</v>
          </cell>
          <cell r="J192" t="str">
            <v>7695</v>
          </cell>
          <cell r="K192">
            <v>46174</v>
          </cell>
          <cell r="L192" t="str">
            <v>26116062292306257000780000000000769526069739712931</v>
          </cell>
          <cell r="M192" t="str">
            <v>2611606 - Recife - PE</v>
          </cell>
          <cell r="N192">
            <v>13011.48</v>
          </cell>
        </row>
        <row r="193">
          <cell r="C193" t="str">
            <v>UPA TORRÕES - CG Nº 009/2022</v>
          </cell>
          <cell r="E193" t="str">
            <v>5.17 - Manutenção de Software, Certificação Digital e Microfilmagem</v>
          </cell>
          <cell r="F193">
            <v>6312868000103</v>
          </cell>
          <cell r="G193" t="str">
            <v xml:space="preserve">TASCOM INFORMATICA LTDA </v>
          </cell>
          <cell r="H193" t="str">
            <v>S</v>
          </cell>
          <cell r="I193" t="str">
            <v>S</v>
          </cell>
          <cell r="J193" t="str">
            <v>686</v>
          </cell>
          <cell r="K193">
            <v>46177</v>
          </cell>
          <cell r="L193" t="str">
            <v>DXFM6GWPJ</v>
          </cell>
          <cell r="M193" t="str">
            <v>2610707 - Paulista - PE</v>
          </cell>
          <cell r="N193">
            <v>1434.31</v>
          </cell>
        </row>
        <row r="194">
          <cell r="C194" t="str">
            <v>UPA TORRÕES - CG Nº 009/2022</v>
          </cell>
          <cell r="E194" t="str">
            <v>5.17 - Manutenção de Software, Certificação Digital e Microfilmagem</v>
          </cell>
          <cell r="F194">
            <v>23412408000176</v>
          </cell>
          <cell r="G194" t="str">
            <v>WEK TECHNOLOGY IN BUSINESS LTDA ME</v>
          </cell>
          <cell r="H194" t="str">
            <v>S</v>
          </cell>
          <cell r="I194" t="str">
            <v>S</v>
          </cell>
          <cell r="J194" t="str">
            <v>19448</v>
          </cell>
          <cell r="K194">
            <v>46175</v>
          </cell>
          <cell r="L194" t="str">
            <v>2CB28D1Z</v>
          </cell>
          <cell r="M194" t="str">
            <v>4209102 - Joinville - SC</v>
          </cell>
          <cell r="N194">
            <v>1132.7</v>
          </cell>
        </row>
        <row r="195">
          <cell r="C195" t="str">
            <v>UPA TORRÕES - CG Nº 009/2022</v>
          </cell>
          <cell r="E195" t="str">
            <v>5.17 - Manutenção de Software, Certificação Digital e Microfilmagem</v>
          </cell>
          <cell r="F195">
            <v>4069709000102</v>
          </cell>
          <cell r="G195" t="str">
            <v xml:space="preserve">BIONEXO S.A </v>
          </cell>
          <cell r="H195" t="str">
            <v>S</v>
          </cell>
          <cell r="I195" t="str">
            <v>S</v>
          </cell>
          <cell r="J195" t="str">
            <v>652800</v>
          </cell>
          <cell r="K195">
            <v>46147</v>
          </cell>
          <cell r="L195" t="str">
            <v>EQSIBNRK</v>
          </cell>
          <cell r="M195" t="str">
            <v>3550308 - São Paulo - SP</v>
          </cell>
          <cell r="N195">
            <v>982.97</v>
          </cell>
        </row>
        <row r="196">
          <cell r="C196" t="str">
            <v>UPA TORRÕES - CG Nº 009/2022</v>
          </cell>
          <cell r="E196" t="str">
            <v>5.17 - Manutenção de Software, Certificação Digital e Microfilmagem</v>
          </cell>
          <cell r="F196">
            <v>10891998000115</v>
          </cell>
          <cell r="G196" t="str">
            <v xml:space="preserve">ADVISERSIT SERVIÇOS EM INFORMATICA LTDA </v>
          </cell>
          <cell r="H196" t="str">
            <v>S</v>
          </cell>
          <cell r="I196" t="str">
            <v>S</v>
          </cell>
          <cell r="J196" t="str">
            <v>133</v>
          </cell>
          <cell r="K196">
            <v>46174</v>
          </cell>
          <cell r="L196" t="str">
            <v>26116062210891998000115000000000013326060460352710</v>
          </cell>
          <cell r="M196" t="str">
            <v>2611606 - Recife - PE</v>
          </cell>
          <cell r="N196">
            <v>1520.21</v>
          </cell>
        </row>
        <row r="197">
          <cell r="C197" t="str">
            <v>UPA TORRÕES - CG Nº 009/2022</v>
          </cell>
          <cell r="E197" t="str">
            <v>5.17 - Manutenção de Software, Certificação Digital e Microfilmagem</v>
          </cell>
          <cell r="F197">
            <v>5633849000116</v>
          </cell>
          <cell r="G197" t="str">
            <v xml:space="preserve">GCINET SERVIÇOS DE INFORMATICA LTDA </v>
          </cell>
          <cell r="H197" t="str">
            <v>S</v>
          </cell>
          <cell r="I197" t="str">
            <v>S</v>
          </cell>
          <cell r="J197" t="str">
            <v>1499</v>
          </cell>
          <cell r="K197">
            <v>46174</v>
          </cell>
          <cell r="L197" t="str">
            <v>26116062205633849000116000000000149926066286171931</v>
          </cell>
          <cell r="M197" t="str">
            <v>2611606 - Recife - PE</v>
          </cell>
          <cell r="N197">
            <v>1612.66</v>
          </cell>
        </row>
        <row r="198">
          <cell r="C198" t="str">
            <v>UPA TORRÕES - CG Nº 009/2022</v>
          </cell>
          <cell r="E198" t="str">
            <v>5.22 - Vigilância Ostensiva / Monitorada</v>
          </cell>
          <cell r="F198">
            <v>11572781000105</v>
          </cell>
          <cell r="G198" t="str">
            <v xml:space="preserve">SOSERVI VIGILANCIA LTDA </v>
          </cell>
          <cell r="H198" t="str">
            <v>S</v>
          </cell>
          <cell r="I198" t="str">
            <v>S</v>
          </cell>
          <cell r="J198" t="str">
            <v>411</v>
          </cell>
          <cell r="K198">
            <v>46164</v>
          </cell>
          <cell r="L198" t="str">
            <v>26096001211572781000105260000000041126053395867146</v>
          </cell>
          <cell r="M198" t="str">
            <v>2609600 - Olinda - PE</v>
          </cell>
          <cell r="N198">
            <v>28917.1</v>
          </cell>
        </row>
        <row r="199">
          <cell r="C199" t="str">
            <v>UPA TORRÕES - CG Nº 009/2022</v>
          </cell>
          <cell r="E199" t="str">
            <v>5.22 - Vigilância Ostensiva / Monitorada</v>
          </cell>
          <cell r="F199">
            <v>7360290000123</v>
          </cell>
          <cell r="G199" t="str">
            <v>SERVAL SERVICOS E LIMPEZA LTDA</v>
          </cell>
          <cell r="H199" t="str">
            <v>S</v>
          </cell>
          <cell r="I199" t="str">
            <v>S</v>
          </cell>
          <cell r="J199" t="str">
            <v>67041</v>
          </cell>
          <cell r="K199">
            <v>46175</v>
          </cell>
          <cell r="L199" t="str">
            <v>531088764</v>
          </cell>
          <cell r="M199" t="str">
            <v>2304400 - Fortaleza - CE</v>
          </cell>
          <cell r="N199">
            <v>37663.019999999997</v>
          </cell>
        </row>
        <row r="200">
          <cell r="C200" t="str">
            <v>UPA TORRÕES - CG Nº 009/2022</v>
          </cell>
          <cell r="E200" t="str">
            <v>5.10 - Detetização/Tratamento de Resíduos e Afins</v>
          </cell>
          <cell r="F200">
            <v>9595245000183</v>
          </cell>
          <cell r="G200" t="str">
            <v xml:space="preserve">FOCUS SERVIÇOS AMBIENTAIS LTDA ME </v>
          </cell>
          <cell r="H200" t="str">
            <v>S</v>
          </cell>
          <cell r="I200" t="str">
            <v>S</v>
          </cell>
          <cell r="J200" t="str">
            <v>1587</v>
          </cell>
          <cell r="K200">
            <v>46163</v>
          </cell>
          <cell r="L200" t="str">
            <v>26116062209595245000183000000000158726057435090942</v>
          </cell>
          <cell r="M200" t="str">
            <v>2611606 - Recife - PE</v>
          </cell>
          <cell r="N200">
            <v>1000</v>
          </cell>
        </row>
        <row r="201">
          <cell r="C201" t="str">
            <v>UPA TORRÕES - CG Nº 009/2022</v>
          </cell>
          <cell r="E201" t="str">
            <v>5.23 - Limpeza e Conservação</v>
          </cell>
          <cell r="F201">
            <v>9863853000121</v>
          </cell>
          <cell r="G201" t="str">
            <v>SOSERVI-SOCIEDADE DE SERVICOS GERAIS LTDA</v>
          </cell>
          <cell r="H201" t="str">
            <v>S</v>
          </cell>
          <cell r="I201" t="str">
            <v>S</v>
          </cell>
          <cell r="J201" t="str">
            <v>3411</v>
          </cell>
          <cell r="K201">
            <v>46163</v>
          </cell>
          <cell r="L201" t="str">
            <v>26096001209863853000121260000000341126050744688665</v>
          </cell>
          <cell r="M201" t="str">
            <v>2609600 - Olinda - PE</v>
          </cell>
          <cell r="N201">
            <v>61982.17</v>
          </cell>
        </row>
        <row r="202">
          <cell r="C202" t="str">
            <v>UPA TORRÕES - CG Nº 009/2022</v>
          </cell>
          <cell r="E202" t="str">
            <v>5.99 - Outros Serviços de Terceiros Pessoa Jurídica</v>
          </cell>
          <cell r="F202">
            <v>51140639000103</v>
          </cell>
          <cell r="G202" t="str">
            <v>FOCUS ENGENHARIA E CONSULTORIA SST LTDA</v>
          </cell>
          <cell r="H202" t="str">
            <v>S</v>
          </cell>
          <cell r="I202" t="str">
            <v>S</v>
          </cell>
          <cell r="J202" t="str">
            <v>94</v>
          </cell>
          <cell r="K202">
            <v>46175</v>
          </cell>
          <cell r="L202" t="str">
            <v>26116062251140639000103000000000009426065379038877</v>
          </cell>
          <cell r="M202" t="str">
            <v>2611606 - Recife - PE</v>
          </cell>
          <cell r="N202">
            <v>3430.56</v>
          </cell>
        </row>
        <row r="203">
          <cell r="C203" t="str">
            <v>UPA TORRÕES - CG Nº 009/2022</v>
          </cell>
          <cell r="E203" t="str">
            <v>5.99 - Outros Serviços de Terceiros Pessoa Jurídica</v>
          </cell>
          <cell r="F203">
            <v>1545203000126</v>
          </cell>
          <cell r="G203" t="str">
            <v>ENAE EMPRESA NACIONAL DE ESTERILIZAÇÃO LTDA</v>
          </cell>
          <cell r="H203" t="str">
            <v>S</v>
          </cell>
          <cell r="I203" t="str">
            <v>S</v>
          </cell>
          <cell r="J203" t="str">
            <v>180</v>
          </cell>
          <cell r="K203">
            <v>46175</v>
          </cell>
          <cell r="L203" t="str">
            <v>26116062201545203000126000000000018026062795014000</v>
          </cell>
          <cell r="M203" t="str">
            <v>2611606 - Recife - PE</v>
          </cell>
          <cell r="N203">
            <v>17369.05</v>
          </cell>
        </row>
        <row r="204">
          <cell r="C204" t="str">
            <v>UPA TORRÕES - CG Nº 009/2022</v>
          </cell>
          <cell r="E204" t="str">
            <v>5.99 - Outros Serviços de Terceiros Pessoa Jurídica</v>
          </cell>
          <cell r="F204">
            <v>45671533000133</v>
          </cell>
          <cell r="G204" t="str">
            <v>VITORINO E MAIA ADVOGADOS</v>
          </cell>
          <cell r="H204" t="str">
            <v>S</v>
          </cell>
          <cell r="I204" t="str">
            <v>S</v>
          </cell>
          <cell r="J204" t="str">
            <v>107</v>
          </cell>
          <cell r="K204">
            <v>46177</v>
          </cell>
          <cell r="L204" t="str">
            <v>26116062245671533000133000000000010726064116860336</v>
          </cell>
          <cell r="M204" t="str">
            <v>2611606 - Recife - PE</v>
          </cell>
          <cell r="N204">
            <v>2419.81</v>
          </cell>
        </row>
        <row r="205">
          <cell r="C205" t="str">
            <v>UPA TORRÕES - CG Nº 009/2022</v>
          </cell>
          <cell r="E205" t="str">
            <v>5.99 - Outros Serviços de Terceiros Pessoa Jurídica</v>
          </cell>
          <cell r="F205">
            <v>46021768000142</v>
          </cell>
          <cell r="G205" t="str">
            <v>BEM SAUDE LTDA</v>
          </cell>
          <cell r="H205" t="str">
            <v>S</v>
          </cell>
          <cell r="I205" t="str">
            <v>S</v>
          </cell>
          <cell r="J205" t="str">
            <v>374</v>
          </cell>
          <cell r="K205">
            <v>46173</v>
          </cell>
          <cell r="L205" t="str">
            <v>26116062246021768000142000000000037426051156082027</v>
          </cell>
          <cell r="M205" t="str">
            <v>2611606 - Recife - PE</v>
          </cell>
          <cell r="N205">
            <v>3200</v>
          </cell>
        </row>
        <row r="206">
          <cell r="E206" t="str">
            <v>5.99 - Outros Serviços de Terceiros Pessoa Jurídica</v>
          </cell>
          <cell r="F206">
            <v>19786063000143</v>
          </cell>
          <cell r="G206" t="str">
            <v xml:space="preserve">MARINHO E CASTRO SERVIÇOS LTDA ME </v>
          </cell>
          <cell r="H206" t="str">
            <v>S</v>
          </cell>
          <cell r="I206" t="str">
            <v>S</v>
          </cell>
          <cell r="J206" t="str">
            <v>473</v>
          </cell>
          <cell r="K206">
            <v>46164</v>
          </cell>
          <cell r="L206" t="str">
            <v>26116062219786063000143000000000047326056542453915</v>
          </cell>
          <cell r="M206" t="str">
            <v>2611606 - Recife - PE</v>
          </cell>
          <cell r="N206">
            <v>2521.4</v>
          </cell>
        </row>
        <row r="207">
          <cell r="C207" t="str">
            <v>UPA TORRÕES - CG Nº 009/2022</v>
          </cell>
          <cell r="E207" t="str">
            <v>5.99 - Outros Serviços de Terceiros Pessoa Jurídica</v>
          </cell>
          <cell r="F207">
            <v>10816775000274</v>
          </cell>
          <cell r="G207" t="str">
            <v xml:space="preserve">INSPETORIA SALESIANA DO NORDESTE DO BRASIL </v>
          </cell>
          <cell r="H207" t="str">
            <v>S</v>
          </cell>
          <cell r="I207" t="str">
            <v>S</v>
          </cell>
          <cell r="J207" t="str">
            <v>1403</v>
          </cell>
          <cell r="K207">
            <v>46155</v>
          </cell>
          <cell r="L207" t="str">
            <v>26116062210816775000274000000000140326057520914278</v>
          </cell>
          <cell r="M207" t="str">
            <v>2611606 - Recife - PE</v>
          </cell>
          <cell r="N207">
            <v>550</v>
          </cell>
        </row>
        <row r="208">
          <cell r="C208" t="str">
            <v>UPA TORRÕES - CG Nº 009/2022</v>
          </cell>
          <cell r="E208" t="str">
            <v>5.99 - Outros Serviços de Terceiros Pessoa Jurídica</v>
          </cell>
          <cell r="F208">
            <v>8654123000158</v>
          </cell>
          <cell r="G208" t="str">
            <v>AUDISA - AUDITORES ASSOCIADOS S/S</v>
          </cell>
          <cell r="H208" t="str">
            <v>S</v>
          </cell>
          <cell r="I208" t="str">
            <v>S</v>
          </cell>
          <cell r="J208" t="str">
            <v>34116</v>
          </cell>
          <cell r="K208">
            <v>46174</v>
          </cell>
          <cell r="L208" t="str">
            <v>189S374320311017699Y</v>
          </cell>
          <cell r="M208" t="str">
            <v>3505708 - Barueri - SP</v>
          </cell>
          <cell r="N208">
            <v>1189</v>
          </cell>
        </row>
        <row r="209">
          <cell r="C209" t="str">
            <v>UPA TORRÕES - CG Nº 009/2022</v>
          </cell>
          <cell r="E209" t="str">
            <v>5.99 - Outros Serviços de Terceiros Pessoa Jurídica</v>
          </cell>
          <cell r="F209">
            <v>55561817000201</v>
          </cell>
          <cell r="G209" t="str">
            <v>MAXXA LOG LTDA</v>
          </cell>
          <cell r="H209" t="str">
            <v>S</v>
          </cell>
          <cell r="I209" t="str">
            <v>S</v>
          </cell>
          <cell r="J209" t="str">
            <v>44</v>
          </cell>
          <cell r="K209">
            <v>46174</v>
          </cell>
          <cell r="L209" t="str">
            <v>26079011255561817000201260000000004426065599572187</v>
          </cell>
          <cell r="M209" t="str">
            <v>2607901 - Jaboatão dos Guararapes - PE</v>
          </cell>
          <cell r="N209">
            <v>731.92</v>
          </cell>
        </row>
        <row r="210">
          <cell r="C210" t="str">
            <v>UPA TORRÕES - CG Nº 009/2022</v>
          </cell>
          <cell r="E210" t="str">
            <v>5.99 - Outros Serviços de Terceiros Pessoa Jurídica</v>
          </cell>
          <cell r="F210">
            <v>1699696000159</v>
          </cell>
          <cell r="G210" t="str">
            <v xml:space="preserve">QUALIAGUA LABORATORIO E CONSULTORIA </v>
          </cell>
          <cell r="H210" t="str">
            <v>S</v>
          </cell>
          <cell r="I210" t="str">
            <v>S</v>
          </cell>
          <cell r="J210" t="str">
            <v>2413</v>
          </cell>
          <cell r="K210">
            <v>46175</v>
          </cell>
          <cell r="L210" t="str">
            <v>26116062201699696000159000000000241326060874134918</v>
          </cell>
          <cell r="M210" t="str">
            <v>2611606 - Recife - PE</v>
          </cell>
          <cell r="N210">
            <v>269.08999999999997</v>
          </cell>
        </row>
        <row r="211">
          <cell r="C211" t="str">
            <v>UPA TORRÕES - CG Nº 009/2022</v>
          </cell>
          <cell r="E211" t="str">
            <v>5.99 - Outros Serviços de Terceiros Pessoa Jurídica</v>
          </cell>
          <cell r="F211">
            <v>1699696000159</v>
          </cell>
          <cell r="G211" t="str">
            <v xml:space="preserve">QUALIAGUA LABORATORIO E CONSULTORIA </v>
          </cell>
          <cell r="H211" t="str">
            <v>S</v>
          </cell>
          <cell r="I211" t="str">
            <v>S</v>
          </cell>
          <cell r="J211" t="str">
            <v>2357</v>
          </cell>
          <cell r="K211">
            <v>46174</v>
          </cell>
          <cell r="L211" t="str">
            <v>26116062201699696000159000000000235726065128157791</v>
          </cell>
          <cell r="M211" t="str">
            <v>2611606 - Recife - PE</v>
          </cell>
          <cell r="N211">
            <v>720.5</v>
          </cell>
        </row>
        <row r="212">
          <cell r="C212" t="str">
            <v>UPA TORRÕES - CG Nº 009/2022</v>
          </cell>
          <cell r="E212" t="str">
            <v>5.99 - Outros Serviços de Terceiros Pessoa Jurídica</v>
          </cell>
          <cell r="F212">
            <v>6317907000165</v>
          </cell>
          <cell r="G212" t="str">
            <v>RUI JORGE DE A. PIRES -ME</v>
          </cell>
          <cell r="H212" t="str">
            <v>S</v>
          </cell>
          <cell r="I212" t="str">
            <v>S</v>
          </cell>
          <cell r="J212" t="str">
            <v>765</v>
          </cell>
          <cell r="K212">
            <v>46177</v>
          </cell>
          <cell r="L212" t="str">
            <v>26116062206317907000165000000000076526067486143892</v>
          </cell>
          <cell r="M212" t="str">
            <v>2611606 - Recife - PE</v>
          </cell>
          <cell r="N212">
            <v>670</v>
          </cell>
        </row>
        <row r="213">
          <cell r="C213" t="str">
            <v>UPA TORRÕES - CG Nº 009/2022</v>
          </cell>
          <cell r="E213" t="str">
            <v>5.99 - Outros Serviços de Terceiros Pessoa Jurídica</v>
          </cell>
          <cell r="F213">
            <v>2593984000197</v>
          </cell>
          <cell r="G213" t="str">
            <v>COOPESERSA COOPERATIVA DE PROF DE SERV DE SAUDE PE LTDA</v>
          </cell>
          <cell r="H213" t="str">
            <v>S</v>
          </cell>
          <cell r="I213" t="str">
            <v>S</v>
          </cell>
          <cell r="J213" t="str">
            <v>99</v>
          </cell>
          <cell r="K213">
            <v>46189</v>
          </cell>
          <cell r="L213" t="str">
            <v>26116062202593984000197000000000009926062868155477</v>
          </cell>
          <cell r="M213" t="str">
            <v>2611606 - Recife - PE</v>
          </cell>
          <cell r="N213">
            <v>1048.32</v>
          </cell>
        </row>
        <row r="214">
          <cell r="C214" t="str">
            <v>UPA TORRÕES - CG Nº 009/2022</v>
          </cell>
          <cell r="E214" t="str">
            <v>5.99 - Outros Serviços de Terceiros Pessoa Jurídica</v>
          </cell>
          <cell r="F214">
            <v>58660810000154</v>
          </cell>
          <cell r="G214" t="str">
            <v xml:space="preserve">PH SERVICE LTDA </v>
          </cell>
          <cell r="H214" t="str">
            <v>S</v>
          </cell>
          <cell r="I214" t="str">
            <v>S</v>
          </cell>
          <cell r="J214" t="str">
            <v>11</v>
          </cell>
          <cell r="K214">
            <v>46170</v>
          </cell>
          <cell r="L214" t="str">
            <v>24081022258660810000154000000000001126056082399662</v>
          </cell>
          <cell r="M214" t="str">
            <v>2408102 - Natal - RN</v>
          </cell>
          <cell r="N214">
            <v>1900</v>
          </cell>
        </row>
        <row r="215">
          <cell r="C215" t="str">
            <v>UPA TORRÕES - CG Nº 009/2022</v>
          </cell>
          <cell r="E215" t="str">
            <v>5.5 - Reparo e Manutenção de Máquinas e Equipamentos</v>
          </cell>
          <cell r="F215">
            <v>18204483000101</v>
          </cell>
          <cell r="G215" t="str">
            <v>WAGNER FERNANDES SALES DA SILVA E CIA LTDA</v>
          </cell>
          <cell r="H215" t="str">
            <v>S</v>
          </cell>
          <cell r="I215" t="str">
            <v>S</v>
          </cell>
          <cell r="J215" t="str">
            <v>6144</v>
          </cell>
          <cell r="K215">
            <v>46174</v>
          </cell>
          <cell r="L215" t="str">
            <v>QLQV8RFC8</v>
          </cell>
          <cell r="M215" t="str">
            <v>2704302 - Maceió - AL</v>
          </cell>
          <cell r="N215">
            <v>2880</v>
          </cell>
        </row>
        <row r="216">
          <cell r="C216" t="str">
            <v>UPA TORRÕES - CG Nº 009/2022</v>
          </cell>
          <cell r="E216" t="str">
            <v>5.5 - Reparo e Manutenção de Máquinas e Equipamentos</v>
          </cell>
          <cell r="F216">
            <v>7146768000117</v>
          </cell>
          <cell r="G216" t="str">
            <v xml:space="preserve">SERV IMAGEM NORDESTE ASSISTENCIA TECNICA LTDA </v>
          </cell>
          <cell r="H216" t="str">
            <v>S</v>
          </cell>
          <cell r="I216" t="str">
            <v>S</v>
          </cell>
          <cell r="J216" t="str">
            <v>395</v>
          </cell>
          <cell r="K216">
            <v>46170</v>
          </cell>
          <cell r="L216" t="str">
            <v>26079011207146768000117260000000039526058002866286</v>
          </cell>
          <cell r="M216" t="str">
            <v>2607901 - Jaboatão dos Guararapes - PE</v>
          </cell>
          <cell r="N216">
            <v>2550</v>
          </cell>
        </row>
        <row r="217">
          <cell r="C217" t="str">
            <v>UPA TORRÕES - CG Nº 009/2022</v>
          </cell>
          <cell r="E217" t="str">
            <v>5.5 - Reparo e Manutenção de Máquinas e Equipamentos</v>
          </cell>
          <cell r="F217">
            <v>7221834000176</v>
          </cell>
          <cell r="G217" t="str">
            <v xml:space="preserve">C2 COMERCIO E SERVIÇOS LTDA </v>
          </cell>
          <cell r="H217" t="str">
            <v>S</v>
          </cell>
          <cell r="I217" t="str">
            <v>S</v>
          </cell>
          <cell r="J217" t="str">
            <v>114</v>
          </cell>
          <cell r="K217">
            <v>46161</v>
          </cell>
          <cell r="L217" t="str">
            <v>26116062207721834000176000000000011426057698179848</v>
          </cell>
          <cell r="M217" t="str">
            <v>2611606 - Recife - PE</v>
          </cell>
          <cell r="N217">
            <v>4613.18</v>
          </cell>
        </row>
        <row r="218">
          <cell r="C218" t="str">
            <v>UPA TORRÕES - CG Nº 009/2022</v>
          </cell>
          <cell r="E218" t="str">
            <v>5.5 - Reparo e Manutenção de Máquinas e Equipamentos</v>
          </cell>
          <cell r="F218">
            <v>40893042000113</v>
          </cell>
          <cell r="G218" t="str">
            <v xml:space="preserve">GERASTEP GERADORES ASSISTENCIA TECNICA E PECAS LTDA ME </v>
          </cell>
          <cell r="H218" t="str">
            <v>S</v>
          </cell>
          <cell r="I218" t="str">
            <v>S</v>
          </cell>
          <cell r="J218" t="str">
            <v>3910</v>
          </cell>
          <cell r="K218">
            <v>46147</v>
          </cell>
          <cell r="L218" t="str">
            <v>26116062240893042000113000000000391026053045572024</v>
          </cell>
          <cell r="M218" t="str">
            <v>2611606 - Recife - PE</v>
          </cell>
          <cell r="N218">
            <v>365</v>
          </cell>
        </row>
        <row r="219">
          <cell r="C219" t="str">
            <v>UPA TORRÕES - CG Nº 009/2022</v>
          </cell>
          <cell r="E219" t="str">
            <v>5.5 - Reparo e Manutenção de Máquinas e Equipamentos</v>
          </cell>
          <cell r="F219">
            <v>13259653000131</v>
          </cell>
          <cell r="G219" t="str">
            <v xml:space="preserve">POWER INSTALAÇAO E MANUTENCAO DE ELEVADORES LTDA </v>
          </cell>
          <cell r="H219" t="str">
            <v>S</v>
          </cell>
          <cell r="I219" t="str">
            <v>S</v>
          </cell>
          <cell r="J219" t="str">
            <v>322</v>
          </cell>
          <cell r="K219">
            <v>46154</v>
          </cell>
          <cell r="L219" t="str">
            <v>26079011213259653000131260000000032226057639300894</v>
          </cell>
          <cell r="M219" t="str">
            <v>2607901 - Jaboatão dos Guararapes - PE</v>
          </cell>
          <cell r="N219">
            <v>923.67</v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C222" t="str">
            <v>UPA TORRÕES - CG Nº 009/2022</v>
          </cell>
          <cell r="E222" t="str">
            <v>5.22 - Vigilância Ostensiva / Monitorada</v>
          </cell>
          <cell r="F222">
            <v>11572781000105</v>
          </cell>
          <cell r="G222" t="str">
            <v xml:space="preserve">SOSERVI VIGILANCIA LTDA </v>
          </cell>
          <cell r="H222" t="str">
            <v>S</v>
          </cell>
          <cell r="I222" t="str">
            <v>S</v>
          </cell>
          <cell r="J222" t="str">
            <v>412</v>
          </cell>
          <cell r="K222">
            <v>46164</v>
          </cell>
          <cell r="L222" t="str">
            <v>2609600121157278100010526000000041226051391877365</v>
          </cell>
          <cell r="M222" t="str">
            <v>2609600 - Olinda - PE</v>
          </cell>
          <cell r="N222">
            <v>7764.62</v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C232" t="str">
            <v>UPA TORRÕES - CG Nº 009/2022</v>
          </cell>
          <cell r="E232" t="str">
            <v>5.16 - Serviços Médico-Hospitalares, Odotonlogia e Laboratoriais</v>
          </cell>
          <cell r="F232">
            <v>46199773000140</v>
          </cell>
          <cell r="G232" t="str">
            <v>CASADO &amp; FRAGOSO MED SERVICOS MEDICOS LTDA</v>
          </cell>
          <cell r="H232" t="str">
            <v>S</v>
          </cell>
          <cell r="I232" t="str">
            <v>S</v>
          </cell>
          <cell r="J232" t="str">
            <v>272</v>
          </cell>
          <cell r="K232">
            <v>46174</v>
          </cell>
          <cell r="L232" t="str">
            <v>26116062246199773000140000000000027226064705094679</v>
          </cell>
          <cell r="M232" t="str">
            <v>2611606 - Recife - PE</v>
          </cell>
          <cell r="N232">
            <v>9750</v>
          </cell>
        </row>
        <row r="233">
          <cell r="C233" t="str">
            <v>UPA TORRÕES - CG Nº 009/2022</v>
          </cell>
          <cell r="E233" t="str">
            <v>5.16 - Serviços Médico-Hospitalares, Odotonlogia e Laboratoriais</v>
          </cell>
          <cell r="F233">
            <v>45864268000100</v>
          </cell>
          <cell r="G233" t="str">
            <v>CESAR MONTEIRO MEDICINA SERV. MEDIC. LTDA</v>
          </cell>
          <cell r="H233" t="str">
            <v>S</v>
          </cell>
          <cell r="I233" t="str">
            <v>S</v>
          </cell>
          <cell r="J233" t="str">
            <v>89</v>
          </cell>
          <cell r="K233">
            <v>46174</v>
          </cell>
          <cell r="L233" t="str">
            <v>2611606224586426800010000000000000896066583191813</v>
          </cell>
          <cell r="M233" t="str">
            <v>2611606 - Recife - PE</v>
          </cell>
          <cell r="N233">
            <v>5000</v>
          </cell>
        </row>
        <row r="234">
          <cell r="C234" t="str">
            <v>UPA TORRÕES - CG Nº 009/2022</v>
          </cell>
          <cell r="E234" t="str">
            <v>5.16 - Serviços Médico-Hospitalares, Odotonlogia e Laboratoriais</v>
          </cell>
          <cell r="F234">
            <v>45864268000100</v>
          </cell>
          <cell r="G234" t="str">
            <v>CESAR MONTEIRO MEDICINA SERV. MEDIC. LTDA</v>
          </cell>
          <cell r="H234" t="str">
            <v>S</v>
          </cell>
          <cell r="I234" t="str">
            <v>S</v>
          </cell>
          <cell r="J234" t="str">
            <v>91</v>
          </cell>
          <cell r="K234">
            <v>46174</v>
          </cell>
          <cell r="L234" t="str">
            <v>26116062245864268000100000000000009126060715745580</v>
          </cell>
          <cell r="M234" t="str">
            <v>2611606 - Recife - PE</v>
          </cell>
          <cell r="N234">
            <v>6250</v>
          </cell>
        </row>
        <row r="235">
          <cell r="C235" t="str">
            <v>UPA TORRÕES - CG Nº 009/2022</v>
          </cell>
          <cell r="E235" t="str">
            <v>5.16 - Serviços Médico-Hospitalares, Odotonlogia e Laboratoriais</v>
          </cell>
          <cell r="F235">
            <v>53137348000191</v>
          </cell>
          <cell r="G235" t="str">
            <v>DEOMEDES PEREIRA BARBOSA FILHO SERVICOS MEDICOS LTDA</v>
          </cell>
          <cell r="H235" t="str">
            <v>S</v>
          </cell>
          <cell r="I235" t="str">
            <v>S</v>
          </cell>
          <cell r="J235" t="str">
            <v>05</v>
          </cell>
          <cell r="K235">
            <v>46174</v>
          </cell>
          <cell r="L235" t="str">
            <v>4bYfbNltj</v>
          </cell>
          <cell r="M235" t="str">
            <v>2507507 - João Pessoa - PB</v>
          </cell>
          <cell r="N235">
            <v>16500</v>
          </cell>
        </row>
        <row r="236">
          <cell r="C236" t="str">
            <v>UPA TORRÕES - CG Nº 009/2022</v>
          </cell>
          <cell r="E236" t="str">
            <v>5.16 - Serviços Médico-Hospitalares, Odotonlogia e Laboratoriais</v>
          </cell>
          <cell r="F236">
            <v>46618437000194</v>
          </cell>
          <cell r="G236" t="str">
            <v>DR SANDI SARDINHA FREITAS SERVIÇOS MEDICOS LTDA</v>
          </cell>
          <cell r="H236" t="str">
            <v>S</v>
          </cell>
          <cell r="I236" t="str">
            <v>S</v>
          </cell>
          <cell r="J236" t="str">
            <v>20</v>
          </cell>
          <cell r="K236">
            <v>46176</v>
          </cell>
          <cell r="L236" t="str">
            <v>26116062246618437000194000000000002026061620311777</v>
          </cell>
          <cell r="M236" t="str">
            <v>2611606 - Recife - PE</v>
          </cell>
          <cell r="N236">
            <v>20400</v>
          </cell>
        </row>
        <row r="237">
          <cell r="C237" t="str">
            <v>UPA TORRÕES - CG Nº 009/2022</v>
          </cell>
          <cell r="E237" t="str">
            <v>5.16 - Serviços Médico-Hospitalares, Odotonlogia e Laboratoriais</v>
          </cell>
          <cell r="F237">
            <v>45554568000192</v>
          </cell>
          <cell r="G237" t="str">
            <v>FORTEMED ATIVIDADES MEDICAS LTDA</v>
          </cell>
          <cell r="H237" t="str">
            <v>S</v>
          </cell>
          <cell r="I237" t="str">
            <v>S</v>
          </cell>
          <cell r="J237" t="str">
            <v>500</v>
          </cell>
          <cell r="K237">
            <v>46176</v>
          </cell>
          <cell r="L237" t="str">
            <v>26116062245554568000192000000000050026060240763233</v>
          </cell>
          <cell r="M237" t="str">
            <v>2611606 - Recife - PE</v>
          </cell>
          <cell r="N237">
            <v>2500</v>
          </cell>
        </row>
        <row r="238">
          <cell r="C238" t="str">
            <v>UPA TORRÕES - CG Nº 009/2022</v>
          </cell>
          <cell r="E238" t="str">
            <v>5.16 - Serviços Médico-Hospitalares, Odotonlogia e Laboratoriais</v>
          </cell>
          <cell r="F238">
            <v>45554568000192</v>
          </cell>
          <cell r="G238" t="str">
            <v>FORTEMED ATIVIDADES MEDICAS LTDA</v>
          </cell>
          <cell r="H238" t="str">
            <v>S</v>
          </cell>
          <cell r="I238" t="str">
            <v>S</v>
          </cell>
          <cell r="J238" t="str">
            <v>501</v>
          </cell>
          <cell r="K238">
            <v>46176</v>
          </cell>
          <cell r="L238" t="str">
            <v>26116062245554568000192000000000020126062322084755</v>
          </cell>
          <cell r="M238" t="str">
            <v>2611606 - Recife - PE</v>
          </cell>
          <cell r="N238">
            <v>10000</v>
          </cell>
        </row>
        <row r="239">
          <cell r="C239" t="str">
            <v>UPA TORRÕES - CG Nº 009/2022</v>
          </cell>
          <cell r="E239" t="str">
            <v>5.16 - Serviços Médico-Hospitalares, Odotonlogia e Laboratoriais</v>
          </cell>
          <cell r="F239">
            <v>57534999000176</v>
          </cell>
          <cell r="G239" t="str">
            <v>JUDA MAGNO SILVA OLIVEIRA SERVICOS MEDICOS LTDA</v>
          </cell>
          <cell r="H239" t="str">
            <v>S</v>
          </cell>
          <cell r="I239" t="str">
            <v>S</v>
          </cell>
          <cell r="J239" t="str">
            <v>15</v>
          </cell>
          <cell r="K239">
            <v>46174</v>
          </cell>
          <cell r="L239" t="str">
            <v>23044001257534999000176000000000001526060849783414</v>
          </cell>
          <cell r="M239" t="str">
            <v>2304400 - Fortaleza - CE</v>
          </cell>
          <cell r="N239">
            <v>5950</v>
          </cell>
        </row>
        <row r="240">
          <cell r="C240" t="str">
            <v>UPA TORRÕES - CG Nº 009/2022</v>
          </cell>
          <cell r="E240" t="str">
            <v>5.16 - Serviços Médico-Hospitalares, Odotonlogia e Laboratoriais</v>
          </cell>
          <cell r="F240">
            <v>46560147000137</v>
          </cell>
          <cell r="G240" t="str">
            <v>MEDICALMED ATIVIDADES MEDICAS LTDA</v>
          </cell>
          <cell r="H240" t="str">
            <v>S</v>
          </cell>
          <cell r="I240" t="str">
            <v>S</v>
          </cell>
          <cell r="J240" t="str">
            <v>245</v>
          </cell>
          <cell r="K240">
            <v>46174</v>
          </cell>
          <cell r="L240" t="str">
            <v>26096001246560147000137260000000024526067188539503</v>
          </cell>
          <cell r="M240" t="str">
            <v>2609600 - Olinda - PE</v>
          </cell>
          <cell r="N240">
            <v>5000</v>
          </cell>
        </row>
        <row r="241">
          <cell r="C241" t="str">
            <v>UPA TORRÕES - CG Nº 009/2022</v>
          </cell>
          <cell r="E241" t="str">
            <v>5.16 - Serviços Médico-Hospitalares, Odotonlogia e Laboratoriais</v>
          </cell>
          <cell r="F241">
            <v>46560147000137</v>
          </cell>
          <cell r="G241" t="str">
            <v>MEDICALMED ATIVIDADES MEDICAS LTDA</v>
          </cell>
          <cell r="H241" t="str">
            <v>S</v>
          </cell>
          <cell r="I241" t="str">
            <v>S</v>
          </cell>
          <cell r="J241" t="str">
            <v>257</v>
          </cell>
          <cell r="K241">
            <v>46176</v>
          </cell>
          <cell r="L241" t="str">
            <v>26096001246560147000137260000000025726062843273948</v>
          </cell>
          <cell r="M241" t="str">
            <v>2609600 - Olinda - PE</v>
          </cell>
          <cell r="N241">
            <v>5100</v>
          </cell>
        </row>
        <row r="242">
          <cell r="C242" t="str">
            <v>UPA TORRÕES - CG Nº 009/2022</v>
          </cell>
          <cell r="E242" t="str">
            <v>5.16 - Serviços Médico-Hospitalares, Odotonlogia e Laboratoriais</v>
          </cell>
          <cell r="F242">
            <v>60394027000138</v>
          </cell>
          <cell r="G242" t="str">
            <v>NUCLEO INTEGRADO MEDICO DE TOCANTINS LTDA</v>
          </cell>
          <cell r="H242" t="str">
            <v>S</v>
          </cell>
          <cell r="I242" t="str">
            <v>S</v>
          </cell>
          <cell r="J242" t="str">
            <v>14</v>
          </cell>
          <cell r="K242">
            <v>46174</v>
          </cell>
          <cell r="L242" t="str">
            <v>CFFC-1E9M</v>
          </cell>
          <cell r="M242" t="str">
            <v>1721000 - Palmas - TO</v>
          </cell>
          <cell r="N242">
            <v>6900</v>
          </cell>
        </row>
        <row r="243">
          <cell r="C243" t="str">
            <v>UPA TORRÕES - CG Nº 009/2022</v>
          </cell>
          <cell r="E243" t="str">
            <v>5.16 - Serviços Médico-Hospitalares, Odotonlogia e Laboratoriais</v>
          </cell>
          <cell r="F243">
            <v>55973758000106</v>
          </cell>
          <cell r="G243" t="str">
            <v>PALOMA PINHEIRO SERVIÇOS MEDICOS LTDA</v>
          </cell>
          <cell r="H243" t="str">
            <v>S</v>
          </cell>
          <cell r="I243" t="str">
            <v>S</v>
          </cell>
          <cell r="J243" t="str">
            <v>1000040</v>
          </cell>
          <cell r="K243">
            <v>46174</v>
          </cell>
          <cell r="L243" t="str">
            <v>zU2hWRE8U</v>
          </cell>
          <cell r="M243" t="str">
            <v>2507507 - João Pessoa - PB</v>
          </cell>
          <cell r="N243">
            <v>21550</v>
          </cell>
        </row>
        <row r="244">
          <cell r="C244" t="str">
            <v>UPA TORRÕES - CG Nº 009/2022</v>
          </cell>
          <cell r="E244" t="str">
            <v>5.16 - Serviços Médico-Hospitalares, Odotonlogia e Laboratoriais</v>
          </cell>
          <cell r="F244">
            <v>40554268000190</v>
          </cell>
          <cell r="G244" t="str">
            <v>RC CONSULTORIA MED1 LTDA</v>
          </cell>
          <cell r="H244" t="str">
            <v>S</v>
          </cell>
          <cell r="I244" t="str">
            <v>S</v>
          </cell>
          <cell r="J244" t="str">
            <v>263</v>
          </cell>
          <cell r="K244">
            <v>46174</v>
          </cell>
          <cell r="L244" t="str">
            <v>261160622405542680001900000000000263260678776153162</v>
          </cell>
          <cell r="M244" t="str">
            <v>2611606 - Recife - PE</v>
          </cell>
          <cell r="N244">
            <v>10000</v>
          </cell>
        </row>
        <row r="245">
          <cell r="C245" t="str">
            <v>UPA TORRÕES - CG Nº 009/2022</v>
          </cell>
          <cell r="E245" t="str">
            <v>5.16 - Serviços Médico-Hospitalares, Odotonlogia e Laboratoriais</v>
          </cell>
          <cell r="F245">
            <v>40554268000190</v>
          </cell>
          <cell r="G245" t="str">
            <v>RC CONSULTORIA MED1 LTDA</v>
          </cell>
          <cell r="H245" t="str">
            <v>S</v>
          </cell>
          <cell r="I245" t="str">
            <v>S</v>
          </cell>
          <cell r="J245" t="str">
            <v>265</v>
          </cell>
          <cell r="K245">
            <v>46174</v>
          </cell>
          <cell r="L245" t="str">
            <v>26116062240554268000190000000000026526060788069356</v>
          </cell>
          <cell r="M245" t="str">
            <v>2611606 - Recife - PE</v>
          </cell>
          <cell r="N245">
            <v>5000</v>
          </cell>
        </row>
        <row r="246">
          <cell r="C246" t="str">
            <v>UPA TORRÕES - CG Nº 009/2022</v>
          </cell>
          <cell r="E246" t="str">
            <v>5.16 - Serviços Médico-Hospitalares, Odotonlogia e Laboratoriais</v>
          </cell>
          <cell r="F246">
            <v>38082924000157</v>
          </cell>
          <cell r="G246" t="str">
            <v>RC CONSULTORIA MEDICA LTDA</v>
          </cell>
          <cell r="H246" t="str">
            <v>S</v>
          </cell>
          <cell r="I246" t="str">
            <v>S</v>
          </cell>
          <cell r="J246" t="str">
            <v>136</v>
          </cell>
          <cell r="K246">
            <v>46174</v>
          </cell>
          <cell r="L246" t="str">
            <v>26116062238082924000157000000000013626069782740738</v>
          </cell>
          <cell r="M246" t="str">
            <v>2611606 - Recife - PE</v>
          </cell>
          <cell r="N246">
            <v>6650</v>
          </cell>
        </row>
        <row r="247">
          <cell r="C247" t="str">
            <v>UPA TORRÕES - CG Nº 009/2022</v>
          </cell>
          <cell r="E247" t="str">
            <v>5.16 - Serviços Médico-Hospitalares, Odotonlogia e Laboratoriais</v>
          </cell>
          <cell r="F247">
            <v>58142002000103</v>
          </cell>
          <cell r="G247" t="str">
            <v>ANTONIO V J R DOS SANTOS SERVICOS MEDICOS LTDA</v>
          </cell>
          <cell r="H247" t="str">
            <v>S</v>
          </cell>
          <cell r="I247" t="str">
            <v>S</v>
          </cell>
          <cell r="J247" t="str">
            <v>109</v>
          </cell>
          <cell r="K247">
            <v>46174</v>
          </cell>
          <cell r="L247" t="str">
            <v>2301100125814200200013000000000010926060775611974</v>
          </cell>
          <cell r="M247" t="str">
            <v>2304400 - Fortaleza - CE</v>
          </cell>
          <cell r="N247">
            <v>2200</v>
          </cell>
        </row>
        <row r="248">
          <cell r="C248" t="str">
            <v>UPA TORRÕES - CG Nº 009/2022</v>
          </cell>
          <cell r="E248" t="str">
            <v>5.16 - Serviços Médico-Hospitalares, Odotonlogia e Laboratoriais</v>
          </cell>
          <cell r="F248">
            <v>58142002000103</v>
          </cell>
          <cell r="G248" t="str">
            <v>ANTONIO V J R DOS SANTOS SERVICOS MEDICOS LTDA</v>
          </cell>
          <cell r="H248" t="str">
            <v>S</v>
          </cell>
          <cell r="I248" t="str">
            <v>S</v>
          </cell>
          <cell r="J248" t="str">
            <v>108</v>
          </cell>
          <cell r="K248">
            <v>46174</v>
          </cell>
          <cell r="L248" t="str">
            <v>23044001258142000103000000000010826060395592893</v>
          </cell>
          <cell r="M248" t="str">
            <v>2304400 - Fortaleza - CE</v>
          </cell>
          <cell r="N248">
            <v>11900</v>
          </cell>
        </row>
        <row r="249">
          <cell r="C249" t="str">
            <v>UPA TORRÕES - CG Nº 009/2022</v>
          </cell>
          <cell r="E249" t="str">
            <v>5.16 - Serviços Médico-Hospitalares, Odotonlogia e Laboratoriais</v>
          </cell>
          <cell r="F249">
            <v>53277390000108</v>
          </cell>
          <cell r="G249" t="str">
            <v>EDM SERVICE SERVICOS MEDICOS LTDA</v>
          </cell>
          <cell r="H249" t="str">
            <v>S</v>
          </cell>
          <cell r="I249" t="str">
            <v>S</v>
          </cell>
          <cell r="J249" t="str">
            <v>20</v>
          </cell>
          <cell r="K249">
            <v>46174</v>
          </cell>
          <cell r="L249" t="str">
            <v>26116062253277390000108000000000002026060475136239</v>
          </cell>
          <cell r="M249" t="str">
            <v>2611606 - Recife - PE</v>
          </cell>
          <cell r="N249">
            <v>5500</v>
          </cell>
        </row>
        <row r="250">
          <cell r="C250" t="str">
            <v>UPA TORRÕES - CG Nº 009/2022</v>
          </cell>
          <cell r="E250" t="str">
            <v>5.16 - Serviços Médico-Hospitalares, Odotonlogia e Laboratoriais</v>
          </cell>
          <cell r="F250">
            <v>48511136000192</v>
          </cell>
          <cell r="G250" t="str">
            <v>V1 SERVICOS MEDICOS LTDA</v>
          </cell>
          <cell r="H250" t="str">
            <v>S</v>
          </cell>
          <cell r="I250" t="str">
            <v>S</v>
          </cell>
          <cell r="J250" t="str">
            <v>593</v>
          </cell>
          <cell r="K250">
            <v>46143</v>
          </cell>
          <cell r="L250" t="str">
            <v>26096001248511136000192260000000059326060779454605</v>
          </cell>
          <cell r="M250" t="str">
            <v>2609600 - Olinda - PE</v>
          </cell>
          <cell r="N250">
            <v>14400</v>
          </cell>
        </row>
        <row r="251">
          <cell r="C251" t="str">
            <v>UPA TORRÕES - CG Nº 009/2022</v>
          </cell>
          <cell r="E251" t="str">
            <v>5.16 - Serviços Médico-Hospitalares, Odotonlogia e Laboratoriais</v>
          </cell>
          <cell r="F251">
            <v>38823495000121</v>
          </cell>
          <cell r="G251" t="str">
            <v>CENTRALMED ATIVIDADES MEDICAS LTDA</v>
          </cell>
          <cell r="H251" t="str">
            <v>S</v>
          </cell>
          <cell r="I251" t="str">
            <v>S</v>
          </cell>
          <cell r="J251" t="str">
            <v>447</v>
          </cell>
          <cell r="K251">
            <v>46175</v>
          </cell>
          <cell r="L251" t="str">
            <v>26116062238823495000121000000000044726061433858640</v>
          </cell>
          <cell r="M251" t="str">
            <v>2611606 - Recife - PE</v>
          </cell>
          <cell r="N251">
            <v>7700</v>
          </cell>
        </row>
        <row r="252">
          <cell r="C252" t="str">
            <v>UPA TORRÕES - CG Nº 009/2022</v>
          </cell>
          <cell r="E252" t="str">
            <v>5.16 - Serviços Médico-Hospitalares, Odotonlogia e Laboratoriais</v>
          </cell>
          <cell r="F252">
            <v>61185192000142</v>
          </cell>
          <cell r="G252" t="str">
            <v>ISABEL TOMÉ DE SOUSA SERVIÇOS MÉDICOS LTDA</v>
          </cell>
          <cell r="H252" t="str">
            <v>S</v>
          </cell>
          <cell r="I252" t="str">
            <v>S</v>
          </cell>
          <cell r="J252" t="str">
            <v>28</v>
          </cell>
          <cell r="K252">
            <v>46175</v>
          </cell>
          <cell r="L252" t="str">
            <v>26116062261185192000142000000000002826060355122900</v>
          </cell>
          <cell r="M252" t="str">
            <v>2611606 - Recife - PE</v>
          </cell>
          <cell r="N252">
            <v>8850</v>
          </cell>
        </row>
        <row r="253">
          <cell r="C253" t="str">
            <v>UPA TORRÕES - CG Nº 009/2022</v>
          </cell>
          <cell r="E253" t="str">
            <v>5.16 - Serviços Médico-Hospitalares, Odotonlogia e Laboratoriais</v>
          </cell>
          <cell r="F253">
            <v>55042513000157</v>
          </cell>
          <cell r="G253" t="str">
            <v>RCMF SERVICOS MEDICOS LTDA</v>
          </cell>
          <cell r="H253" t="str">
            <v>S</v>
          </cell>
          <cell r="I253" t="str">
            <v>S</v>
          </cell>
          <cell r="J253" t="str">
            <v>1000058</v>
          </cell>
          <cell r="K253">
            <v>46174</v>
          </cell>
          <cell r="L253" t="str">
            <v>0kUWNd3BT</v>
          </cell>
          <cell r="M253" t="str">
            <v>2507507 - João Pessoa - PB</v>
          </cell>
          <cell r="N253">
            <v>6650</v>
          </cell>
        </row>
        <row r="254">
          <cell r="C254" t="str">
            <v>UPA TORRÕES - CG Nº 009/2022</v>
          </cell>
          <cell r="E254" t="str">
            <v>5.16 - Serviços Médico-Hospitalares, Odotonlogia e Laboratoriais</v>
          </cell>
          <cell r="F254">
            <v>57974200000162</v>
          </cell>
          <cell r="G254" t="str">
            <v>DFGS SAUDE SERVICOS MEDICOS LTDA</v>
          </cell>
          <cell r="H254" t="str">
            <v>S</v>
          </cell>
          <cell r="I254" t="str">
            <v>S</v>
          </cell>
          <cell r="J254" t="str">
            <v>1000048</v>
          </cell>
          <cell r="K254">
            <v>46174</v>
          </cell>
          <cell r="L254" t="str">
            <v>jXgMUZTAe</v>
          </cell>
          <cell r="M254" t="str">
            <v>2507507 - João Pessoa - PB</v>
          </cell>
          <cell r="N254">
            <v>3850</v>
          </cell>
        </row>
        <row r="255">
          <cell r="C255" t="str">
            <v>UPA TORRÕES - CG Nº 009/2022</v>
          </cell>
          <cell r="E255" t="str">
            <v>5.16 - Serviços Médico-Hospitalares, Odotonlogia e Laboratoriais</v>
          </cell>
          <cell r="F255">
            <v>48511136000192</v>
          </cell>
          <cell r="G255" t="str">
            <v>V1 SERVICOS MEDICOS LTDA</v>
          </cell>
          <cell r="H255" t="str">
            <v>S</v>
          </cell>
          <cell r="I255" t="str">
            <v>S</v>
          </cell>
          <cell r="J255" t="str">
            <v>2600000000592</v>
          </cell>
          <cell r="K255">
            <v>46174</v>
          </cell>
          <cell r="L255" t="str">
            <v>26096001248511136000192260000000059226063382656861</v>
          </cell>
          <cell r="M255" t="str">
            <v>2609600 - Olinda - PE</v>
          </cell>
          <cell r="N255">
            <v>2200</v>
          </cell>
        </row>
        <row r="256">
          <cell r="C256" t="str">
            <v>UPA TORRÕES - CG Nº 009/2022</v>
          </cell>
          <cell r="E256" t="str">
            <v>5.16 - Serviços Médico-Hospitalares, Odotonlogia e Laboratoriais</v>
          </cell>
          <cell r="F256">
            <v>61185192000142</v>
          </cell>
          <cell r="G256" t="str">
            <v>ISABEL TOMÉ DE SOUSA SERVIÇOS MÉDICOS LTDA</v>
          </cell>
          <cell r="H256" t="str">
            <v>S</v>
          </cell>
          <cell r="I256" t="str">
            <v>S</v>
          </cell>
          <cell r="J256" t="str">
            <v>27</v>
          </cell>
          <cell r="K256">
            <v>46175</v>
          </cell>
          <cell r="L256" t="str">
            <v>26116062261185192000142000000000002726065187462769</v>
          </cell>
          <cell r="M256" t="str">
            <v>2611606 - Recife - PE</v>
          </cell>
          <cell r="N256">
            <v>8750</v>
          </cell>
        </row>
        <row r="257">
          <cell r="C257" t="str">
            <v>UPA TORRÕES - CG Nº 009/2022</v>
          </cell>
          <cell r="E257" t="str">
            <v>5.16 - Serviços Médico-Hospitalares, Odotonlogia e Laboratoriais</v>
          </cell>
          <cell r="F257">
            <v>53138022000189</v>
          </cell>
          <cell r="G257" t="str">
            <v>RAFAEL MARTINS DANTAS REIS SERVICOS MEDICOS LTDA</v>
          </cell>
          <cell r="H257" t="str">
            <v>S</v>
          </cell>
          <cell r="I257" t="str">
            <v>S</v>
          </cell>
          <cell r="J257" t="str">
            <v>65</v>
          </cell>
          <cell r="K257">
            <v>46175</v>
          </cell>
          <cell r="L257" t="str">
            <v>23044001253138022000189000000000006526060408140260</v>
          </cell>
          <cell r="M257" t="str">
            <v>2304400 - Fortaleza - CE</v>
          </cell>
          <cell r="N257">
            <v>5000</v>
          </cell>
        </row>
        <row r="258">
          <cell r="C258" t="str">
            <v>UPA TORRÕES - CG Nº 009/2022</v>
          </cell>
          <cell r="E258" t="str">
            <v>5.16 - Serviços Médico-Hospitalares, Odotonlogia e Laboratoriais</v>
          </cell>
          <cell r="F258">
            <v>46290345000128</v>
          </cell>
          <cell r="G258" t="str">
            <v>JEGC SERVICOS MEDICOS LTDA</v>
          </cell>
          <cell r="H258" t="str">
            <v>S</v>
          </cell>
          <cell r="I258" t="str">
            <v>S</v>
          </cell>
          <cell r="J258" t="str">
            <v>11</v>
          </cell>
          <cell r="K258">
            <v>46176</v>
          </cell>
          <cell r="L258" t="str">
            <v>26116062246290345000128000000000001126066058011267</v>
          </cell>
          <cell r="M258" t="str">
            <v>2611606 - Recife - PE</v>
          </cell>
          <cell r="N258">
            <v>16750</v>
          </cell>
        </row>
        <row r="259">
          <cell r="C259" t="str">
            <v>UPA TORRÕES - CG Nº 009/2022</v>
          </cell>
          <cell r="E259" t="str">
            <v>5.16 - Serviços Médico-Hospitalares, Odotonlogia e Laboratoriais</v>
          </cell>
          <cell r="F259">
            <v>54924891000100</v>
          </cell>
          <cell r="G259" t="str">
            <v xml:space="preserve">MR MEDICAL LTDA </v>
          </cell>
          <cell r="H259" t="str">
            <v>S</v>
          </cell>
          <cell r="I259" t="str">
            <v>S</v>
          </cell>
          <cell r="J259" t="str">
            <v>18</v>
          </cell>
          <cell r="K259">
            <v>46176</v>
          </cell>
          <cell r="L259" t="str">
            <v>2611606225492481000100000000000001826065505441293</v>
          </cell>
          <cell r="M259" t="str">
            <v>2611606 - Recife - PE</v>
          </cell>
          <cell r="N259">
            <v>2200</v>
          </cell>
        </row>
        <row r="260">
          <cell r="C260" t="str">
            <v>UPA TORRÕES - CG Nº 009/2022</v>
          </cell>
          <cell r="E260" t="str">
            <v>5.16 - Serviços Médico-Hospitalares, Odotonlogia e Laboratoriais</v>
          </cell>
          <cell r="F260">
            <v>40934370000110</v>
          </cell>
          <cell r="G260" t="str">
            <v>SOCIMED SERVIÇOS DE PRESTAÇÕES HOSPITALARES LTDA</v>
          </cell>
          <cell r="H260" t="str">
            <v>S</v>
          </cell>
          <cell r="I260" t="str">
            <v>S</v>
          </cell>
          <cell r="J260" t="str">
            <v>63</v>
          </cell>
          <cell r="K260">
            <v>46175</v>
          </cell>
          <cell r="L260" t="str">
            <v>1G52-G391N</v>
          </cell>
          <cell r="M260" t="str">
            <v>2600054 - Abreu e Lima - PE</v>
          </cell>
          <cell r="N260">
            <v>12550</v>
          </cell>
        </row>
        <row r="261">
          <cell r="C261" t="str">
            <v>UPA TORRÕES - CG Nº 009/2022</v>
          </cell>
          <cell r="E261" t="str">
            <v>5.16 - Serviços Médico-Hospitalares, Odotonlogia e Laboratoriais</v>
          </cell>
          <cell r="F261">
            <v>63919050000197</v>
          </cell>
          <cell r="G261" t="str">
            <v>ANA LETICIA LACERDA PAIVA SERVICOS MEDICOS LTDA</v>
          </cell>
          <cell r="H261" t="str">
            <v>S</v>
          </cell>
          <cell r="I261" t="str">
            <v>S</v>
          </cell>
          <cell r="J261" t="str">
            <v>20</v>
          </cell>
          <cell r="K261">
            <v>46176</v>
          </cell>
          <cell r="L261" t="str">
            <v>23044001263919050000197000000000002026060175774586</v>
          </cell>
          <cell r="M261" t="str">
            <v>2304400 - Fortaleza - CE</v>
          </cell>
          <cell r="N261">
            <v>5000</v>
          </cell>
        </row>
        <row r="262">
          <cell r="C262" t="str">
            <v>UPA TORRÕES - CG Nº 009/2022</v>
          </cell>
          <cell r="E262" t="str">
            <v>5.16 - Serviços Médico-Hospitalares, Odotonlogia e Laboratoriais</v>
          </cell>
          <cell r="F262">
            <v>41686017000121</v>
          </cell>
          <cell r="G262" t="str">
            <v>CLINICA DANIEL SOARES ORTOPEDIA E FISIOTERAPIA LTDA</v>
          </cell>
          <cell r="H262" t="str">
            <v>S</v>
          </cell>
          <cell r="I262" t="str">
            <v>S</v>
          </cell>
          <cell r="J262" t="str">
            <v>765</v>
          </cell>
          <cell r="K262">
            <v>46185</v>
          </cell>
          <cell r="L262" t="str">
            <v>CVY0TWUMN</v>
          </cell>
          <cell r="M262" t="str">
            <v>2604106 - Caruaru - PE</v>
          </cell>
          <cell r="N262">
            <v>1250</v>
          </cell>
        </row>
        <row r="263">
          <cell r="C263" t="str">
            <v>UPA TORRÕES - CG Nº 009/2022</v>
          </cell>
          <cell r="E263" t="str">
            <v>5.16 - Serviços Médico-Hospitalares, Odotonlogia e Laboratoriais</v>
          </cell>
          <cell r="F263">
            <v>63137125000188</v>
          </cell>
          <cell r="G263" t="str">
            <v>DRA CAMILA AMORIM DE ARAUJO SERVICOS MEDICOS LTDA</v>
          </cell>
          <cell r="H263" t="str">
            <v>S</v>
          </cell>
          <cell r="I263" t="str">
            <v>S</v>
          </cell>
          <cell r="J263" t="str">
            <v>15</v>
          </cell>
          <cell r="K263">
            <v>46176</v>
          </cell>
          <cell r="L263" t="str">
            <v>26116062263137125000188000000000001526064211268326</v>
          </cell>
          <cell r="M263" t="str">
            <v>2611606 - Recife - PE</v>
          </cell>
          <cell r="N263">
            <v>15000</v>
          </cell>
        </row>
        <row r="264">
          <cell r="C264" t="str">
            <v>UPA TORRÕES - CG Nº 009/2022</v>
          </cell>
          <cell r="E264" t="str">
            <v>5.16 - Serviços Médico-Hospitalares, Odotonlogia e Laboratoriais</v>
          </cell>
          <cell r="F264">
            <v>54838455000100</v>
          </cell>
          <cell r="G264" t="str">
            <v>LETICIA QUEIROZ DIAS DO NASCIMENTO SERVICOS MEDICOS LTDA</v>
          </cell>
          <cell r="H264" t="str">
            <v>S</v>
          </cell>
          <cell r="I264" t="str">
            <v>S</v>
          </cell>
          <cell r="J264" t="str">
            <v>62</v>
          </cell>
          <cell r="K264">
            <v>46176</v>
          </cell>
          <cell r="L264" t="str">
            <v>23044001254838455000100000000000006226060989581609</v>
          </cell>
          <cell r="M264" t="str">
            <v>2304400 - Fortaleza - CE</v>
          </cell>
          <cell r="N264">
            <v>2500</v>
          </cell>
        </row>
        <row r="265">
          <cell r="C265" t="str">
            <v>UPA TORRÕES - CG Nº 009/2022</v>
          </cell>
          <cell r="E265" t="str">
            <v>5.16 - Serviços Médico-Hospitalares, Odotonlogia e Laboratoriais</v>
          </cell>
          <cell r="F265">
            <v>54838455000100</v>
          </cell>
          <cell r="G265" t="str">
            <v>LETICIA QUEIROZ DIAS DO NASCIMENTO SERVICOS MEDICOS LTDA</v>
          </cell>
          <cell r="H265" t="str">
            <v>S</v>
          </cell>
          <cell r="I265" t="str">
            <v>S</v>
          </cell>
          <cell r="J265" t="str">
            <v>63</v>
          </cell>
          <cell r="K265">
            <v>46176</v>
          </cell>
          <cell r="L265" t="str">
            <v>23044001254838455000100000000000006326060866316285</v>
          </cell>
          <cell r="M265" t="str">
            <v>2304400 - Fortaleza - CE</v>
          </cell>
          <cell r="N265">
            <v>6450</v>
          </cell>
        </row>
        <row r="266">
          <cell r="C266" t="str">
            <v>UPA TORRÕES - CG Nº 009/2022</v>
          </cell>
          <cell r="E266" t="str">
            <v>5.16 - Serviços Médico-Hospitalares, Odotonlogia e Laboratoriais</v>
          </cell>
          <cell r="F266">
            <v>47200199000165</v>
          </cell>
          <cell r="G266" t="str">
            <v>MASTERMED PE VII GESTAO MEDICAS LTDA</v>
          </cell>
          <cell r="H266" t="str">
            <v>S</v>
          </cell>
          <cell r="I266" t="str">
            <v>S</v>
          </cell>
          <cell r="J266" t="str">
            <v>228</v>
          </cell>
          <cell r="K266">
            <v>46177</v>
          </cell>
          <cell r="L266" t="str">
            <v>26116062247200199000165000000000022826060264521619</v>
          </cell>
          <cell r="M266" t="str">
            <v>2611606 - Recife - PE</v>
          </cell>
          <cell r="N266">
            <v>1350</v>
          </cell>
        </row>
        <row r="267">
          <cell r="C267" t="str">
            <v>UPA TORRÕES - CG Nº 009/2022</v>
          </cell>
          <cell r="E267" t="str">
            <v>5.16 - Serviços Médico-Hospitalares, Odotonlogia e Laboratoriais</v>
          </cell>
          <cell r="F267">
            <v>47200199000165</v>
          </cell>
          <cell r="G267" t="str">
            <v>MASTERMED PE VII GESTAO MEDICAS LTDA</v>
          </cell>
          <cell r="H267" t="str">
            <v>S</v>
          </cell>
          <cell r="I267" t="str">
            <v>S</v>
          </cell>
          <cell r="J267" t="str">
            <v>229</v>
          </cell>
          <cell r="K267">
            <v>46177</v>
          </cell>
          <cell r="L267" t="str">
            <v>26116062247200199000165000000000022926060737945953</v>
          </cell>
          <cell r="M267" t="str">
            <v>2611606 - Recife - PE</v>
          </cell>
          <cell r="N267">
            <v>8800</v>
          </cell>
        </row>
        <row r="268">
          <cell r="C268" t="str">
            <v>UPA TORRÕES - CG Nº 009/2022</v>
          </cell>
          <cell r="E268" t="str">
            <v>5.16 - Serviços Médico-Hospitalares, Odotonlogia e Laboratoriais</v>
          </cell>
          <cell r="F268">
            <v>47200199000165</v>
          </cell>
          <cell r="G268" t="str">
            <v>MASTERMED PE VII GESTAO MEDICAS LTDA</v>
          </cell>
          <cell r="H268" t="str">
            <v>S</v>
          </cell>
          <cell r="I268" t="str">
            <v>S</v>
          </cell>
          <cell r="J268" t="str">
            <v>230</v>
          </cell>
          <cell r="K268">
            <v>46177</v>
          </cell>
          <cell r="L268" t="str">
            <v>261160622472001199000165000000000023026068715588851</v>
          </cell>
          <cell r="M268" t="str">
            <v>2611606 - Recife - PE</v>
          </cell>
          <cell r="N268">
            <v>11250</v>
          </cell>
        </row>
        <row r="269">
          <cell r="C269" t="str">
            <v>UPA TORRÕES - CG Nº 009/2022</v>
          </cell>
          <cell r="E269" t="str">
            <v>5.16 - Serviços Médico-Hospitalares, Odotonlogia e Laboratoriais</v>
          </cell>
          <cell r="F269">
            <v>47200199000165</v>
          </cell>
          <cell r="G269" t="str">
            <v>MASTERMED PE VII GESTAO MEDICAS LTDA</v>
          </cell>
          <cell r="H269" t="str">
            <v>S</v>
          </cell>
          <cell r="I269" t="str">
            <v>S</v>
          </cell>
          <cell r="J269" t="str">
            <v>231</v>
          </cell>
          <cell r="K269">
            <v>46177</v>
          </cell>
          <cell r="L269" t="str">
            <v>26116062247200199000165000000000023126069832338730</v>
          </cell>
          <cell r="M269" t="str">
            <v>2611606 - Recife - PE</v>
          </cell>
          <cell r="N269">
            <v>15000</v>
          </cell>
        </row>
        <row r="270">
          <cell r="C270" t="str">
            <v>UPA TORRÕES - CG Nº 009/2022</v>
          </cell>
          <cell r="E270" t="str">
            <v>5.16 - Serviços Médico-Hospitalares, Odotonlogia e Laboratoriais</v>
          </cell>
          <cell r="F270">
            <v>47200199000165</v>
          </cell>
          <cell r="G270" t="str">
            <v>MASTERMED PE VII GESTAO MEDICAS LTDA</v>
          </cell>
          <cell r="H270" t="str">
            <v>S</v>
          </cell>
          <cell r="I270" t="str">
            <v>S</v>
          </cell>
          <cell r="J270" t="str">
            <v>232</v>
          </cell>
          <cell r="K270">
            <v>46177</v>
          </cell>
          <cell r="L270" t="str">
            <v>26116062247200199000165000000000023226066952829128</v>
          </cell>
          <cell r="M270" t="str">
            <v>2611606 - Recife - PE</v>
          </cell>
          <cell r="N270">
            <v>2200</v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C274" t="str">
            <v>UPA TORRÕES - CG Nº 009/2022</v>
          </cell>
          <cell r="E274" t="str">
            <v>5.16 - Serviços Médico-Hospitalares, Odotonlogia e Laboratoriais</v>
          </cell>
          <cell r="F274">
            <v>61056045000172</v>
          </cell>
          <cell r="G274" t="str">
            <v>MANOELA TERRA SERVICOS MEDICOS LTDA</v>
          </cell>
          <cell r="H274" t="str">
            <v>S</v>
          </cell>
          <cell r="I274" t="str">
            <v>S</v>
          </cell>
          <cell r="J274" t="str">
            <v>38</v>
          </cell>
          <cell r="K274">
            <v>46177</v>
          </cell>
          <cell r="L274" t="str">
            <v>26116062261056045000172000000000003826069096430819</v>
          </cell>
          <cell r="M274" t="str">
            <v>2611606 - Recife - PE</v>
          </cell>
          <cell r="N274">
            <v>1250</v>
          </cell>
        </row>
        <row r="275">
          <cell r="C275" t="str">
            <v>UPA TORRÕES - CG Nº 009/2022</v>
          </cell>
          <cell r="E275" t="str">
            <v>5.16 - Serviços Médico-Hospitalares, Odotonlogia e Laboratoriais</v>
          </cell>
          <cell r="F275">
            <v>54260755000154</v>
          </cell>
          <cell r="G275" t="str">
            <v>GABRIEL BRANCO SERVICOS MEDICOS LTDA</v>
          </cell>
          <cell r="H275" t="str">
            <v>S</v>
          </cell>
          <cell r="I275" t="str">
            <v>S</v>
          </cell>
          <cell r="J275" t="str">
            <v>40</v>
          </cell>
          <cell r="K275">
            <v>46179</v>
          </cell>
          <cell r="L275" t="str">
            <v>234400125426075500015400000000004026060735021293</v>
          </cell>
          <cell r="M275" t="str">
            <v>2304400 - Fortaleza - CE</v>
          </cell>
          <cell r="N275">
            <v>1100</v>
          </cell>
        </row>
        <row r="276">
          <cell r="C276" t="str">
            <v>UPA TORRÕES - CG Nº 009/2022</v>
          </cell>
          <cell r="E276" t="str">
            <v>5.16 - Serviços Médico-Hospitalares, Odotonlogia e Laboratoriais</v>
          </cell>
          <cell r="F276">
            <v>54260755000154</v>
          </cell>
          <cell r="G276" t="str">
            <v>GABRIEL BRANCO SERVICOS MEDICOS LTDA</v>
          </cell>
          <cell r="H276" t="str">
            <v>S</v>
          </cell>
          <cell r="I276" t="str">
            <v>S</v>
          </cell>
          <cell r="J276" t="str">
            <v>39</v>
          </cell>
          <cell r="K276">
            <v>46179</v>
          </cell>
          <cell r="L276" t="str">
            <v>23044001254260755000154000000000003926060101981196</v>
          </cell>
          <cell r="N276">
            <v>16850</v>
          </cell>
        </row>
        <row r="277">
          <cell r="C277" t="str">
            <v>UPA TORRÕES - CG Nº 009/2022</v>
          </cell>
          <cell r="E277" t="str">
            <v>5.16 - Serviços Médico-Hospitalares, Odotonlogia e Laboratoriais</v>
          </cell>
          <cell r="F277">
            <v>53505900000157</v>
          </cell>
          <cell r="G277" t="str">
            <v>MASTERMED PE I GESTAO MEDICA LTDA</v>
          </cell>
          <cell r="H277" t="str">
            <v>S</v>
          </cell>
          <cell r="I277" t="str">
            <v>S</v>
          </cell>
          <cell r="J277" t="str">
            <v>382</v>
          </cell>
          <cell r="K277">
            <v>46178</v>
          </cell>
          <cell r="L277" t="str">
            <v>26116062253505900000157000000000038226060304268476</v>
          </cell>
          <cell r="M277" t="str">
            <v>2611606 - Recife - PE</v>
          </cell>
          <cell r="N277">
            <v>2350</v>
          </cell>
        </row>
        <row r="278">
          <cell r="C278" t="str">
            <v>UPA TORRÕES - CG Nº 009/2022</v>
          </cell>
          <cell r="E278" t="str">
            <v>5.16 - Serviços Médico-Hospitalares, Odotonlogia e Laboratoriais</v>
          </cell>
          <cell r="F278">
            <v>53505900000157</v>
          </cell>
          <cell r="G278" t="str">
            <v>MASTERMED PE I GESTAO MEDICA LTDA</v>
          </cell>
          <cell r="H278" t="str">
            <v>S</v>
          </cell>
          <cell r="I278" t="str">
            <v>S</v>
          </cell>
          <cell r="J278" t="str">
            <v>383</v>
          </cell>
          <cell r="K278">
            <v>46178</v>
          </cell>
          <cell r="L278" t="str">
            <v>26116062253505900000157000000000038326066500613558</v>
          </cell>
          <cell r="M278" t="str">
            <v>2611606 - Recife - PE</v>
          </cell>
          <cell r="N278">
            <v>3300</v>
          </cell>
        </row>
        <row r="279">
          <cell r="C279" t="str">
            <v>UPA TORRÕES - CG Nº 009/2022</v>
          </cell>
          <cell r="E279" t="str">
            <v>5.16 - Serviços Médico-Hospitalares, Odotonlogia e Laboratoriais</v>
          </cell>
          <cell r="F279" t="str">
            <v>53.969.908/0001-74</v>
          </cell>
          <cell r="G279" t="str">
            <v>MASTERMED PE IV GESTAO MEDICA LTDA</v>
          </cell>
          <cell r="H279" t="str">
            <v>S</v>
          </cell>
          <cell r="I279" t="str">
            <v>S</v>
          </cell>
          <cell r="J279" t="str">
            <v>1308</v>
          </cell>
          <cell r="K279">
            <v>46178</v>
          </cell>
          <cell r="L279" t="str">
            <v>26096001253969908000174260000000130826060867719917</v>
          </cell>
          <cell r="M279" t="str">
            <v>2609600 - Olinda - PE</v>
          </cell>
          <cell r="N279">
            <v>1100</v>
          </cell>
        </row>
        <row r="280">
          <cell r="C280" t="str">
            <v>UPA TORRÕES - CG Nº 009/2022</v>
          </cell>
          <cell r="E280" t="str">
            <v>5.16 - Serviços Médico-Hospitalares, Odotonlogia e Laboratoriais</v>
          </cell>
          <cell r="F280" t="str">
            <v>53.969.908/0001-74</v>
          </cell>
          <cell r="G280" t="str">
            <v>MASTERMED PE IV GESTAO MEDICA LTDA</v>
          </cell>
          <cell r="H280" t="str">
            <v>S</v>
          </cell>
          <cell r="I280" t="str">
            <v>S</v>
          </cell>
          <cell r="J280" t="str">
            <v>1309</v>
          </cell>
          <cell r="K280">
            <v>46178</v>
          </cell>
          <cell r="L280" t="str">
            <v>26096001253969908000174260000000130926067017972729</v>
          </cell>
          <cell r="M280" t="str">
            <v>2609600 - Olinda - PE</v>
          </cell>
          <cell r="N280">
            <v>3750</v>
          </cell>
        </row>
        <row r="281">
          <cell r="C281" t="str">
            <v>UPA TORRÕES - CG Nº 009/2022</v>
          </cell>
          <cell r="E281" t="str">
            <v>5.16 - Serviços Médico-Hospitalares, Odotonlogia e Laboratoriais</v>
          </cell>
          <cell r="F281">
            <v>62922699000102</v>
          </cell>
          <cell r="G281" t="str">
            <v>M.C.R SERVICOS MEDICOS LTDA</v>
          </cell>
          <cell r="H281" t="str">
            <v>S</v>
          </cell>
          <cell r="I281" t="str">
            <v>S</v>
          </cell>
          <cell r="J281" t="str">
            <v>18</v>
          </cell>
          <cell r="K281">
            <v>46178</v>
          </cell>
          <cell r="L281" t="str">
            <v>261160622629226990001020000000000018260661588048592</v>
          </cell>
          <cell r="M281" t="str">
            <v>2611606 - Recife - PE</v>
          </cell>
          <cell r="N281">
            <v>3750</v>
          </cell>
        </row>
        <row r="282">
          <cell r="C282" t="str">
            <v>UPA TORRÕES - CG Nº 009/2022</v>
          </cell>
          <cell r="E282" t="str">
            <v>5.16 - Serviços Médico-Hospitalares, Odotonlogia e Laboratoriais</v>
          </cell>
          <cell r="F282">
            <v>53505900000157</v>
          </cell>
          <cell r="G282" t="str">
            <v>MASTERMED PE I GESTAO MEDICA LTDA</v>
          </cell>
          <cell r="H282" t="str">
            <v>S</v>
          </cell>
          <cell r="I282" t="str">
            <v>S</v>
          </cell>
          <cell r="J282" t="str">
            <v>413</v>
          </cell>
          <cell r="K282">
            <v>46189</v>
          </cell>
          <cell r="L282" t="str">
            <v>26116062253505900000157000000000041326061073757510</v>
          </cell>
          <cell r="M282" t="str">
            <v>2611606 - Recife - PE</v>
          </cell>
          <cell r="N282">
            <v>1100</v>
          </cell>
        </row>
        <row r="283">
          <cell r="C283" t="str">
            <v>UPA TORRÕES - CG Nº 009/2022</v>
          </cell>
          <cell r="E283" t="str">
            <v>5.16 - Serviços Médico-Hospitalares, Odotonlogia e Laboratoriais</v>
          </cell>
          <cell r="F283">
            <v>53505900000157</v>
          </cell>
          <cell r="G283" t="str">
            <v>MASTERMED PE I GESTAO MEDICA LTDA</v>
          </cell>
          <cell r="H283" t="str">
            <v>S</v>
          </cell>
          <cell r="I283" t="str">
            <v>S</v>
          </cell>
          <cell r="J283" t="str">
            <v>380</v>
          </cell>
          <cell r="K283">
            <v>46177</v>
          </cell>
          <cell r="L283" t="str">
            <v>26116062253505900000157000000000038026061475513450</v>
          </cell>
          <cell r="M283" t="str">
            <v>2611606 - Recife - PE</v>
          </cell>
          <cell r="N283">
            <v>4550</v>
          </cell>
        </row>
        <row r="284">
          <cell r="C284" t="str">
            <v>UPA TORRÕES - CG Nº 009/2022</v>
          </cell>
          <cell r="E284" t="str">
            <v>5.16 - Serviços Médico-Hospitalares, Odotonlogia e Laboratoriais</v>
          </cell>
          <cell r="F284">
            <v>53505900000157</v>
          </cell>
          <cell r="G284" t="str">
            <v>MASTERMED PE I GESTAO MEDICA LTDA</v>
          </cell>
          <cell r="H284" t="str">
            <v>S</v>
          </cell>
          <cell r="I284" t="str">
            <v>S</v>
          </cell>
          <cell r="J284" t="str">
            <v>381</v>
          </cell>
          <cell r="K284">
            <v>46177</v>
          </cell>
          <cell r="L284" t="str">
            <v>26116062253505900000157000000000038126067490366112</v>
          </cell>
          <cell r="M284" t="str">
            <v>2611606 - Recife - PE</v>
          </cell>
          <cell r="N284">
            <v>7700</v>
          </cell>
        </row>
        <row r="285">
          <cell r="C285" t="str">
            <v>UPA TORRÕES - CG Nº 009/2022</v>
          </cell>
          <cell r="E285" t="str">
            <v>5.16 - Serviços Médico-Hospitalares, Odotonlogia e Laboratoriais</v>
          </cell>
          <cell r="F285">
            <v>55507474000116</v>
          </cell>
          <cell r="G285" t="str">
            <v>VA SERVICOS MEDICOS LTDA</v>
          </cell>
          <cell r="H285" t="str">
            <v>S</v>
          </cell>
          <cell r="I285" t="str">
            <v>S</v>
          </cell>
          <cell r="J285" t="str">
            <v>13</v>
          </cell>
          <cell r="K285">
            <v>46181</v>
          </cell>
          <cell r="L285" t="str">
            <v>26116062255507474000116000000000001326060607856179</v>
          </cell>
          <cell r="M285" t="str">
            <v>2611606 - Recife - PE</v>
          </cell>
          <cell r="N285">
            <v>9450</v>
          </cell>
        </row>
        <row r="286">
          <cell r="C286" t="str">
            <v>UPA TORRÕES - CG Nº 009/2022</v>
          </cell>
          <cell r="E286" t="str">
            <v>5.16 - Serviços Médico-Hospitalares, Odotonlogia e Laboratoriais</v>
          </cell>
          <cell r="F286">
            <v>61268432000172</v>
          </cell>
          <cell r="G286" t="str">
            <v>SAFEMED SAUDE II LTDA</v>
          </cell>
          <cell r="H286" t="str">
            <v>S</v>
          </cell>
          <cell r="I286" t="str">
            <v>S</v>
          </cell>
          <cell r="J286" t="str">
            <v>230</v>
          </cell>
          <cell r="K286">
            <v>46174</v>
          </cell>
          <cell r="L286" t="str">
            <v>26096001261268432000172260000000023026058150594314</v>
          </cell>
          <cell r="M286" t="str">
            <v>2609600 - Olinda - PE</v>
          </cell>
          <cell r="N286">
            <v>1250</v>
          </cell>
        </row>
        <row r="287">
          <cell r="C287" t="str">
            <v>UPA TORRÕES - CG Nº 009/2022</v>
          </cell>
          <cell r="E287" t="str">
            <v>5.16 - Serviços Médico-Hospitalares, Odotonlogia e Laboratoriais</v>
          </cell>
          <cell r="F287">
            <v>51432477000187</v>
          </cell>
          <cell r="G287" t="str">
            <v>MASTERMED PE VI GESTAO MEDICA LTDA</v>
          </cell>
          <cell r="H287" t="str">
            <v>S</v>
          </cell>
          <cell r="I287" t="str">
            <v>S</v>
          </cell>
          <cell r="J287" t="str">
            <v>588</v>
          </cell>
          <cell r="K287">
            <v>46178</v>
          </cell>
          <cell r="L287" t="str">
            <v>26096001251432477000187260000000058826065925181283</v>
          </cell>
          <cell r="M287" t="str">
            <v>2609600 - Olinda - PE</v>
          </cell>
          <cell r="N287">
            <v>5100</v>
          </cell>
        </row>
        <row r="288">
          <cell r="C288" t="str">
            <v>UPA TORRÕES - CG Nº 009/2022</v>
          </cell>
          <cell r="E288" t="str">
            <v>5.16 - Serviços Médico-Hospitalares, Odotonlogia e Laboratoriais</v>
          </cell>
          <cell r="F288">
            <v>51432477000187</v>
          </cell>
          <cell r="G288" t="str">
            <v>MASTERMED PE VI GESTAO MEDICA LTDA</v>
          </cell>
          <cell r="H288" t="str">
            <v>S</v>
          </cell>
          <cell r="I288" t="str">
            <v>S</v>
          </cell>
          <cell r="J288" t="str">
            <v>587</v>
          </cell>
          <cell r="K288">
            <v>46178</v>
          </cell>
          <cell r="L288" t="str">
            <v>2609001251432477000187260000000058726066660974960</v>
          </cell>
          <cell r="M288" t="str">
            <v>2609600 - Olinda - PE</v>
          </cell>
          <cell r="N288">
            <v>1100</v>
          </cell>
        </row>
        <row r="289">
          <cell r="C289" t="str">
            <v>UPA TORRÕES - CG Nº 009/2022</v>
          </cell>
          <cell r="E289" t="str">
            <v>5.16 - Serviços Médico-Hospitalares, Odotonlogia e Laboratoriais</v>
          </cell>
          <cell r="F289">
            <v>59652606000154</v>
          </cell>
          <cell r="G289" t="str">
            <v xml:space="preserve">KENIO BETMANN AZEVEDO </v>
          </cell>
          <cell r="H289" t="str">
            <v>S</v>
          </cell>
          <cell r="I289" t="str">
            <v>S</v>
          </cell>
          <cell r="J289" t="str">
            <v>51</v>
          </cell>
          <cell r="K289">
            <v>46188</v>
          </cell>
          <cell r="L289" t="str">
            <v>2611606225965260600015400000000000512606068886540</v>
          </cell>
          <cell r="M289" t="str">
            <v>2611606 - Recife - PE</v>
          </cell>
          <cell r="N289">
            <v>9250</v>
          </cell>
        </row>
        <row r="290">
          <cell r="C290" t="str">
            <v>UPA TORRÕES - CG Nº 009/2022</v>
          </cell>
          <cell r="E290" t="str">
            <v>5.16 - Serviços Médico-Hospitalares, Odotonlogia e Laboratoriais</v>
          </cell>
          <cell r="F290">
            <v>59652606000154</v>
          </cell>
          <cell r="G290" t="str">
            <v xml:space="preserve">KENIO BETMANN AZEVEDO </v>
          </cell>
          <cell r="H290" t="str">
            <v>S</v>
          </cell>
          <cell r="I290" t="str">
            <v>S</v>
          </cell>
          <cell r="J290" t="str">
            <v>53</v>
          </cell>
          <cell r="K290">
            <v>46188</v>
          </cell>
          <cell r="L290" t="str">
            <v>26116062259652606000154000000000005326066932585240</v>
          </cell>
          <cell r="M290" t="str">
            <v>2611606 - Recife - PE</v>
          </cell>
          <cell r="N290">
            <v>2200</v>
          </cell>
        </row>
        <row r="291">
          <cell r="C291" t="str">
            <v>UPA TORRÕES - CG Nº 009/2022</v>
          </cell>
          <cell r="E291" t="str">
            <v>5.16 - Serviços Médico-Hospitalares, Odotonlogia e Laboratoriais</v>
          </cell>
          <cell r="F291">
            <v>59652606000154</v>
          </cell>
          <cell r="G291" t="str">
            <v xml:space="preserve">KENIO BETMANN AZEVEDO </v>
          </cell>
          <cell r="H291" t="str">
            <v>S</v>
          </cell>
          <cell r="I291" t="str">
            <v>S</v>
          </cell>
          <cell r="J291" t="str">
            <v>52</v>
          </cell>
          <cell r="K291">
            <v>46188</v>
          </cell>
          <cell r="L291" t="str">
            <v>26116062259652606000154000000000005226063828219308</v>
          </cell>
          <cell r="M291" t="str">
            <v>2611606 - Recife - PE</v>
          </cell>
          <cell r="N291">
            <v>8950</v>
          </cell>
        </row>
        <row r="292">
          <cell r="C292" t="str">
            <v>UPA TORRÕES - CG Nº 009/2022</v>
          </cell>
          <cell r="E292" t="str">
            <v>5.16 - Serviços Médico-Hospitalares, Odotonlogia e Laboratoriais</v>
          </cell>
          <cell r="F292">
            <v>48714775000155</v>
          </cell>
          <cell r="G292" t="str">
            <v xml:space="preserve">CCS SERVICOS MEDICOS LTDA </v>
          </cell>
          <cell r="H292" t="str">
            <v>S</v>
          </cell>
          <cell r="I292" t="str">
            <v>S</v>
          </cell>
          <cell r="J292" t="str">
            <v>187</v>
          </cell>
          <cell r="K292">
            <v>46176</v>
          </cell>
          <cell r="L292" t="str">
            <v>2304202124871477500015500000000001872604526460555</v>
          </cell>
          <cell r="M292" t="str">
            <v>2304202 - Crato - CE</v>
          </cell>
          <cell r="N292">
            <v>5000</v>
          </cell>
        </row>
        <row r="293">
          <cell r="C293" t="str">
            <v>UPA TORRÕES - CG Nº 009/2022</v>
          </cell>
          <cell r="E293" t="str">
            <v>5.16 - Serviços Médico-Hospitalares, Odotonlogia e Laboratoriais</v>
          </cell>
          <cell r="F293">
            <v>58844963000151</v>
          </cell>
          <cell r="G293" t="str">
            <v>BEATRIZ LUNA AMORIM SERVICOS MEDICOS LTDA</v>
          </cell>
          <cell r="H293" t="str">
            <v>S</v>
          </cell>
          <cell r="I293" t="str">
            <v>S</v>
          </cell>
          <cell r="J293" t="str">
            <v>44</v>
          </cell>
          <cell r="K293">
            <v>46185</v>
          </cell>
          <cell r="L293" t="str">
            <v>23044001258844963000151000000000004426060844660526</v>
          </cell>
          <cell r="M293" t="str">
            <v>2304400 - Fortaleza - CE</v>
          </cell>
          <cell r="N293">
            <v>7850</v>
          </cell>
        </row>
        <row r="294">
          <cell r="C294" t="str">
            <v>UPA TORRÕES - CG Nº 009/2022</v>
          </cell>
          <cell r="E294" t="str">
            <v>5.16 - Serviços Médico-Hospitalares, Odotonlogia e Laboratoriais</v>
          </cell>
          <cell r="F294">
            <v>51018327000121</v>
          </cell>
          <cell r="G294" t="str">
            <v>SAFEMED SAUDE II LTDA</v>
          </cell>
          <cell r="H294" t="str">
            <v>S</v>
          </cell>
          <cell r="I294" t="str">
            <v>S</v>
          </cell>
          <cell r="J294" t="str">
            <v>400</v>
          </cell>
          <cell r="K294">
            <v>46155</v>
          </cell>
          <cell r="L294" t="str">
            <v>26096001251018327000121260000000040026057442032919</v>
          </cell>
          <cell r="M294" t="str">
            <v>2611606 - Recife - PE</v>
          </cell>
          <cell r="N294">
            <v>1100</v>
          </cell>
        </row>
        <row r="295">
          <cell r="C295" t="str">
            <v>UPA TORRÕES - CG Nº 009/2022</v>
          </cell>
          <cell r="E295" t="str">
            <v>5.16 - Serviços Médico-Hospitalares, Odotonlogia e Laboratoriais</v>
          </cell>
          <cell r="F295">
            <v>52355127000127</v>
          </cell>
          <cell r="G295" t="str">
            <v xml:space="preserve">MASTERMED PE III GESTAO MEDICA LTDA </v>
          </cell>
          <cell r="H295" t="str">
            <v>S</v>
          </cell>
          <cell r="I295" t="str">
            <v>S</v>
          </cell>
          <cell r="J295" t="str">
            <v>1428</v>
          </cell>
          <cell r="K295">
            <v>46182</v>
          </cell>
          <cell r="L295" t="str">
            <v>26096001252355127000127260000000142826068442054350</v>
          </cell>
          <cell r="M295" t="str">
            <v>2609600 - Olinda - PE</v>
          </cell>
          <cell r="N295">
            <v>10500</v>
          </cell>
        </row>
        <row r="296">
          <cell r="C296" t="str">
            <v>UPA TORRÕES - CG Nº 009/2022</v>
          </cell>
          <cell r="E296" t="str">
            <v>5.16 - Serviços Médico-Hospitalares, Odotonlogia e Laboratoriais</v>
          </cell>
          <cell r="F296">
            <v>64068740000142</v>
          </cell>
          <cell r="G296" t="str">
            <v>BORGES MOREIRA ATIVIDADES MEDICAS LTDA</v>
          </cell>
          <cell r="H296" t="str">
            <v>S</v>
          </cell>
          <cell r="I296" t="str">
            <v>S</v>
          </cell>
          <cell r="J296" t="str">
            <v>9</v>
          </cell>
          <cell r="K296">
            <v>46183</v>
          </cell>
          <cell r="L296" t="str">
            <v>26116062264068740000142000000000000926060851194315</v>
          </cell>
          <cell r="M296" t="str">
            <v>2611606 - Recife - PE</v>
          </cell>
          <cell r="N296">
            <v>1250</v>
          </cell>
        </row>
        <row r="297">
          <cell r="C297" t="str">
            <v>UPA TORRÕES - CG Nº 009/2022</v>
          </cell>
          <cell r="E297" t="str">
            <v>5.16 - Serviços Médico-Hospitalares, Odotonlogia e Laboratoriais</v>
          </cell>
          <cell r="F297">
            <v>58040135000160</v>
          </cell>
          <cell r="G297" t="str">
            <v>THAMARA R. A. B. I. GUERRA SERVICOS MEDICOS LTDA</v>
          </cell>
          <cell r="H297" t="str">
            <v>S</v>
          </cell>
          <cell r="I297" t="str">
            <v>S</v>
          </cell>
          <cell r="J297" t="str">
            <v>26</v>
          </cell>
          <cell r="K297">
            <v>46178</v>
          </cell>
          <cell r="L297" t="str">
            <v>26096001258040135000160260000000002626067156326132</v>
          </cell>
          <cell r="M297" t="str">
            <v>2609600 - Olinda - PE</v>
          </cell>
          <cell r="N297">
            <v>7500</v>
          </cell>
        </row>
        <row r="298">
          <cell r="C298" t="str">
            <v>UPA TORRÕES - CG Nº 009/2022</v>
          </cell>
          <cell r="E298" t="str">
            <v>5.16 - Serviços Médico-Hospitalares, Odotonlogia e Laboratoriais</v>
          </cell>
          <cell r="F298">
            <v>61018288000116</v>
          </cell>
          <cell r="G298" t="str">
            <v>RCAD DOURADO SERVICOS MEDICOS LTDA</v>
          </cell>
          <cell r="H298" t="str">
            <v>S</v>
          </cell>
          <cell r="I298" t="str">
            <v>S</v>
          </cell>
          <cell r="J298" t="str">
            <v>5</v>
          </cell>
          <cell r="K298">
            <v>46178</v>
          </cell>
          <cell r="L298" t="str">
            <v>jQ1nlHyfK</v>
          </cell>
          <cell r="M298" t="str">
            <v>2507507 - João Pessoa - PB</v>
          </cell>
          <cell r="N298">
            <v>8150</v>
          </cell>
        </row>
        <row r="299">
          <cell r="C299" t="str">
            <v>UPA TORRÕES - CG Nº 009/2022</v>
          </cell>
          <cell r="E299" t="str">
            <v>5.16 - Serviços Médico-Hospitalares, Odotonlogia e Laboratoriais</v>
          </cell>
          <cell r="F299">
            <v>64142293000124</v>
          </cell>
          <cell r="G299" t="str">
            <v>JOAO GUILHERME RATTES LIMA DE FREITAS SERVICOS MEDICOS LTDA</v>
          </cell>
          <cell r="H299" t="str">
            <v>S</v>
          </cell>
          <cell r="I299" t="str">
            <v>S</v>
          </cell>
          <cell r="J299" t="str">
            <v>24</v>
          </cell>
          <cell r="K299">
            <v>46190</v>
          </cell>
          <cell r="L299" t="str">
            <v>23044001264142293000124000000000002426060761973135</v>
          </cell>
          <cell r="M299" t="str">
            <v>2304400 - Fortaleza - CE</v>
          </cell>
          <cell r="N299">
            <v>6350</v>
          </cell>
        </row>
        <row r="300">
          <cell r="C300" t="str">
            <v>UPA TORRÕES - CG Nº 009/2022</v>
          </cell>
          <cell r="E300" t="str">
            <v>5.16 - Serviços Médico-Hospitalares, Odotonlogia e Laboratoriais</v>
          </cell>
          <cell r="F300">
            <v>45554568000192</v>
          </cell>
          <cell r="G300" t="str">
            <v>FORTEMED ATIVIDADES MEDICAS LTDA</v>
          </cell>
          <cell r="H300" t="str">
            <v>S</v>
          </cell>
          <cell r="I300" t="str">
            <v>S</v>
          </cell>
          <cell r="J300" t="str">
            <v>517</v>
          </cell>
          <cell r="K300">
            <v>46178</v>
          </cell>
          <cell r="L300" t="str">
            <v>26116062245554568000192000000000051726064777373846</v>
          </cell>
          <cell r="M300" t="str">
            <v>2611606 - Recife - PE</v>
          </cell>
          <cell r="N300">
            <v>10550</v>
          </cell>
        </row>
        <row r="301">
          <cell r="C301" t="str">
            <v>UPA TORRÕES - CG Nº 009/2022</v>
          </cell>
          <cell r="E301" t="str">
            <v>5.16 - Serviços Médico-Hospitalares, Odotonlogia e Laboratoriais</v>
          </cell>
          <cell r="F301">
            <v>45554568000192</v>
          </cell>
          <cell r="G301" t="str">
            <v>FORTEMED ATIVIDADES MEDICAS LTDA</v>
          </cell>
          <cell r="H301" t="str">
            <v>S</v>
          </cell>
          <cell r="I301" t="str">
            <v>S</v>
          </cell>
          <cell r="J301" t="str">
            <v>516</v>
          </cell>
          <cell r="K301">
            <v>46178</v>
          </cell>
          <cell r="L301" t="str">
            <v>26116062245554568000192000000000051626060784623210</v>
          </cell>
          <cell r="M301" t="str">
            <v>2611606 - Recife - PE</v>
          </cell>
          <cell r="N301">
            <v>5750</v>
          </cell>
        </row>
        <row r="302">
          <cell r="C302" t="str">
            <v>UPA TORRÕES - CG Nº 009/2022</v>
          </cell>
          <cell r="E302" t="str">
            <v>5.16 - Serviços Médico-Hospitalares, Odotonlogia e Laboratoriais</v>
          </cell>
          <cell r="F302">
            <v>66960066000131</v>
          </cell>
          <cell r="G302" t="str">
            <v>CAMILA BORBA SERVICOS MEDICOS LTDA</v>
          </cell>
          <cell r="H302" t="str">
            <v>S</v>
          </cell>
          <cell r="I302" t="str">
            <v>S</v>
          </cell>
          <cell r="J302" t="str">
            <v>1</v>
          </cell>
          <cell r="K302">
            <v>46178</v>
          </cell>
          <cell r="L302" t="str">
            <v>AV71-B6964</v>
          </cell>
          <cell r="M302" t="str">
            <v>2613800 - São Vicente Férrer - PE</v>
          </cell>
          <cell r="N302">
            <v>3750</v>
          </cell>
        </row>
        <row r="303">
          <cell r="C303" t="str">
            <v>UPA TORRÕES - CG Nº 009/2022</v>
          </cell>
          <cell r="E303" t="str">
            <v>5.16 - Serviços Médico-Hospitalares, Odotonlogia e Laboratoriais</v>
          </cell>
          <cell r="F303">
            <v>45864268000100</v>
          </cell>
          <cell r="G303" t="str">
            <v>CESAR MONTEIRO MEDICINA SERVICOS MEDICOS LTDA</v>
          </cell>
          <cell r="H303" t="str">
            <v>S</v>
          </cell>
          <cell r="I303" t="str">
            <v>S</v>
          </cell>
          <cell r="J303" t="str">
            <v>94</v>
          </cell>
          <cell r="K303">
            <v>46176</v>
          </cell>
          <cell r="L303" t="str">
            <v>26116062245864268000100000000000009426060600364798</v>
          </cell>
          <cell r="M303" t="str">
            <v>2611606 - Recife - PE</v>
          </cell>
          <cell r="N303">
            <v>18650</v>
          </cell>
        </row>
        <row r="304">
          <cell r="C304" t="str">
            <v>UPA TORRÕES - CG Nº 009/2022</v>
          </cell>
          <cell r="E304" t="str">
            <v>5.16 - Serviços Médico-Hospitalares, Odotonlogia e Laboratoriais</v>
          </cell>
          <cell r="F304">
            <v>48511136000192</v>
          </cell>
          <cell r="G304" t="str">
            <v>V1 SERVICOS MEDICOS LTDA</v>
          </cell>
          <cell r="H304" t="str">
            <v>S</v>
          </cell>
          <cell r="I304" t="str">
            <v>S</v>
          </cell>
          <cell r="J304" t="str">
            <v>648</v>
          </cell>
          <cell r="K304">
            <v>46189</v>
          </cell>
          <cell r="L304" t="str">
            <v>26096001248511136000192260000000064826068921095438</v>
          </cell>
          <cell r="M304" t="str">
            <v>2609600 - Olinda - PE</v>
          </cell>
          <cell r="N304">
            <v>14400</v>
          </cell>
        </row>
        <row r="305">
          <cell r="C305" t="str">
            <v>UPA TORRÕES - CG Nº 009/2022</v>
          </cell>
          <cell r="E305" t="str">
            <v>5.16 - Serviços Médico-Hospitalares, Odotonlogia e Laboratoriais</v>
          </cell>
          <cell r="F305">
            <v>64064929000167</v>
          </cell>
          <cell r="G305" t="str">
            <v xml:space="preserve">JOSE ALENCAR SERVIÇOS MEDICOS LTDA </v>
          </cell>
          <cell r="H305" t="str">
            <v>S</v>
          </cell>
          <cell r="I305" t="str">
            <v>S</v>
          </cell>
          <cell r="J305" t="str">
            <v>14</v>
          </cell>
          <cell r="K305">
            <v>46188</v>
          </cell>
          <cell r="L305" t="str">
            <v>26011021264064929000167000000000001426064785916445</v>
          </cell>
          <cell r="M305" t="str">
            <v>2601102 - Araripina - PE</v>
          </cell>
          <cell r="N305">
            <v>4700</v>
          </cell>
        </row>
        <row r="306">
          <cell r="C306" t="str">
            <v>UPA TORRÕES - CG Nº 009/2022</v>
          </cell>
          <cell r="E306" t="str">
            <v>5.16 - Serviços Médico-Hospitalares, Odotonlogia e Laboratoriais</v>
          </cell>
          <cell r="F306">
            <v>60577717000122</v>
          </cell>
          <cell r="G306" t="str">
            <v xml:space="preserve">2HT0 LTDA </v>
          </cell>
          <cell r="H306" t="str">
            <v>S</v>
          </cell>
          <cell r="I306" t="str">
            <v>S</v>
          </cell>
          <cell r="J306" t="str">
            <v>2600000000225</v>
          </cell>
          <cell r="K306">
            <v>46184</v>
          </cell>
          <cell r="L306" t="str">
            <v>26096001260577717000122260000000022526069790822021</v>
          </cell>
          <cell r="M306" t="str">
            <v>2609600 - Olinda - PE</v>
          </cell>
          <cell r="N306">
            <v>4400</v>
          </cell>
        </row>
        <row r="307">
          <cell r="C307" t="str">
            <v>UPA TORRÕES - CG Nº 009/2022</v>
          </cell>
          <cell r="E307" t="str">
            <v>5.16 - Serviços Médico-Hospitalares, Odotonlogia e Laboratoriais</v>
          </cell>
          <cell r="F307">
            <v>60577717000122</v>
          </cell>
          <cell r="G307" t="str">
            <v xml:space="preserve">2HT0 LTDA </v>
          </cell>
          <cell r="H307" t="str">
            <v>S</v>
          </cell>
          <cell r="I307" t="str">
            <v>S</v>
          </cell>
          <cell r="J307" t="str">
            <v>2600000000226</v>
          </cell>
          <cell r="K307">
            <v>46184</v>
          </cell>
          <cell r="L307" t="str">
            <v>26096001260577717000122260000000022626060222282425</v>
          </cell>
          <cell r="M307" t="str">
            <v>2609600 - Olinda - PE</v>
          </cell>
          <cell r="N307">
            <v>2200</v>
          </cell>
        </row>
        <row r="308">
          <cell r="C308" t="str">
            <v>UPA TORRÕES - CG Nº 009/2022</v>
          </cell>
          <cell r="E308" t="str">
            <v>5.16 - Serviços Médico-Hospitalares, Odotonlogia e Laboratoriais</v>
          </cell>
          <cell r="F308">
            <v>64356540000195</v>
          </cell>
          <cell r="G308" t="str">
            <v xml:space="preserve">BEATRIZ ORIA VELOSO SERVICOS MEDICOS LTDA </v>
          </cell>
          <cell r="H308" t="str">
            <v>S</v>
          </cell>
          <cell r="I308" t="str">
            <v>S</v>
          </cell>
          <cell r="J308" t="str">
            <v>19</v>
          </cell>
          <cell r="K308">
            <v>46175</v>
          </cell>
          <cell r="L308" t="str">
            <v>XQC2YTY8X</v>
          </cell>
          <cell r="M308" t="str">
            <v>2604106 - Caruaru - PE</v>
          </cell>
          <cell r="N308">
            <v>2350</v>
          </cell>
        </row>
        <row r="309">
          <cell r="C309" t="str">
            <v>UPA TORRÕES - CG Nº 009/2022</v>
          </cell>
          <cell r="E309" t="str">
            <v>5.16 - Serviços Médico-Hospitalares, Odotonlogia e Laboratoriais</v>
          </cell>
          <cell r="F309">
            <v>51205282000102</v>
          </cell>
          <cell r="G309" t="str">
            <v xml:space="preserve">RIO PISOM SERVUIÇOS MEDICOS LTDA </v>
          </cell>
          <cell r="H309" t="str">
            <v>S</v>
          </cell>
          <cell r="I309" t="str">
            <v>S</v>
          </cell>
          <cell r="J309" t="str">
            <v>21</v>
          </cell>
          <cell r="K309">
            <v>46181</v>
          </cell>
          <cell r="L309" t="str">
            <v>27003002251205282000102000000000002126060123267497</v>
          </cell>
          <cell r="M309" t="str">
            <v>2601102 - Araripina - PE</v>
          </cell>
          <cell r="N309">
            <v>1250</v>
          </cell>
        </row>
        <row r="310">
          <cell r="C310" t="str">
            <v>UPA TORRÕES - CG Nº 009/2022</v>
          </cell>
          <cell r="E310" t="str">
            <v>5.16 - Serviços Médico-Hospitalares, Odotonlogia e Laboratoriais</v>
          </cell>
          <cell r="F310">
            <v>63728360000124</v>
          </cell>
          <cell r="G310" t="str">
            <v xml:space="preserve">COMPLETUDE CLINICA MEDICA LTDA </v>
          </cell>
          <cell r="H310" t="str">
            <v>S</v>
          </cell>
          <cell r="I310" t="str">
            <v>S</v>
          </cell>
          <cell r="J310" t="str">
            <v>13</v>
          </cell>
          <cell r="K310">
            <v>46176</v>
          </cell>
          <cell r="L310" t="str">
            <v>26116062263728360000124000000000001326064884974076</v>
          </cell>
          <cell r="M310" t="str">
            <v>2611606 - Recife - PE</v>
          </cell>
          <cell r="N310">
            <v>1100</v>
          </cell>
        </row>
        <row r="311">
          <cell r="C311" t="str">
            <v>UPA TORRÕES - CG Nº 009/2022</v>
          </cell>
          <cell r="E311" t="str">
            <v>5.16 - Serviços Médico-Hospitalares, Odotonlogia e Laboratoriais</v>
          </cell>
          <cell r="F311">
            <v>63799200000176</v>
          </cell>
          <cell r="G311" t="str">
            <v xml:space="preserve">VITORIA ARAUJO BERNARDO SERVIÇOS MEDICOS LTDA </v>
          </cell>
          <cell r="H311" t="str">
            <v>S</v>
          </cell>
          <cell r="I311" t="str">
            <v>S</v>
          </cell>
          <cell r="J311" t="str">
            <v>16</v>
          </cell>
          <cell r="K311">
            <v>46184</v>
          </cell>
          <cell r="L311" t="str">
            <v>LATZEEEG3</v>
          </cell>
          <cell r="M311" t="str">
            <v>2604106 - Caruaru - PE</v>
          </cell>
          <cell r="N311">
            <v>10350</v>
          </cell>
        </row>
        <row r="312">
          <cell r="C312" t="str">
            <v>UPA TORRÕES - CG Nº 009/2022</v>
          </cell>
          <cell r="E312" t="str">
            <v>5.16 - Serviços Médico-Hospitalares, Odotonlogia e Laboratoriais</v>
          </cell>
          <cell r="F312">
            <v>45388863000116</v>
          </cell>
          <cell r="G312" t="str">
            <v>P A SOARES SERVICOS DE PRESTACOES HOSPITALARES LTDA</v>
          </cell>
          <cell r="H312" t="str">
            <v>S</v>
          </cell>
          <cell r="I312" t="str">
            <v>S</v>
          </cell>
          <cell r="J312" t="str">
            <v>74</v>
          </cell>
          <cell r="K312">
            <v>46184</v>
          </cell>
          <cell r="L312" t="str">
            <v>PZHUAY2PU</v>
          </cell>
          <cell r="M312" t="str">
            <v>2609402 - Moreno - PE</v>
          </cell>
          <cell r="N312">
            <v>5000</v>
          </cell>
        </row>
        <row r="313">
          <cell r="C313" t="str">
            <v>UPA TORRÕES - CG Nº 009/2022</v>
          </cell>
          <cell r="E313" t="str">
            <v>5.16 - Serviços Médico-Hospitalares, Odotonlogia e Laboratoriais</v>
          </cell>
          <cell r="F313">
            <v>43652788000123</v>
          </cell>
          <cell r="G313" t="str">
            <v xml:space="preserve">ARZT SAUDE LTDA </v>
          </cell>
          <cell r="H313" t="str">
            <v>S</v>
          </cell>
          <cell r="I313" t="str">
            <v>S</v>
          </cell>
          <cell r="J313" t="str">
            <v>2600000000186</v>
          </cell>
          <cell r="K313">
            <v>46174</v>
          </cell>
          <cell r="L313" t="str">
            <v>26096001243652788000123260000000018626064036424104</v>
          </cell>
          <cell r="M313" t="str">
            <v>2609600 - Olinda - PE</v>
          </cell>
          <cell r="N313">
            <v>3750</v>
          </cell>
        </row>
        <row r="314">
          <cell r="C314" t="str">
            <v>UPA TORRÕES - CG Nº 009/2022</v>
          </cell>
          <cell r="E314" t="str">
            <v>5.16 - Serviços Médico-Hospitalares, Odotonlogia e Laboratoriais</v>
          </cell>
          <cell r="F314">
            <v>64025284000153</v>
          </cell>
          <cell r="G314" t="str">
            <v xml:space="preserve">KEVIN FELIPE DOS SANTOS SILVA SERVICOS MEDICOS LTDA </v>
          </cell>
          <cell r="H314" t="str">
            <v>S</v>
          </cell>
          <cell r="I314" t="str">
            <v>S</v>
          </cell>
          <cell r="J314" t="str">
            <v>18</v>
          </cell>
          <cell r="K314">
            <v>46177</v>
          </cell>
          <cell r="L314" t="str">
            <v>RER3PCDRR</v>
          </cell>
          <cell r="M314" t="str">
            <v>2604106 - Caruaru - PE</v>
          </cell>
          <cell r="N314">
            <v>18800</v>
          </cell>
        </row>
        <row r="315">
          <cell r="C315" t="str">
            <v>UPA TORRÕES - CG Nº 009/2022</v>
          </cell>
          <cell r="E315" t="str">
            <v>5.16 - Serviços Médico-Hospitalares, Odotonlogia e Laboratoriais</v>
          </cell>
          <cell r="F315">
            <v>52936843000106</v>
          </cell>
          <cell r="G315" t="str">
            <v xml:space="preserve">GMATS LTDA </v>
          </cell>
          <cell r="H315" t="str">
            <v>S</v>
          </cell>
          <cell r="I315" t="str">
            <v>S</v>
          </cell>
          <cell r="J315" t="str">
            <v>19</v>
          </cell>
          <cell r="K315">
            <v>46182</v>
          </cell>
          <cell r="L315" t="str">
            <v>26116062252936843000106000000000001926060136213539</v>
          </cell>
          <cell r="M315" t="str">
            <v>2611606 - Recife - PE</v>
          </cell>
          <cell r="N315">
            <v>8800</v>
          </cell>
        </row>
        <row r="316">
          <cell r="C316" t="str">
            <v>UPA TORRÕES - CG Nº 009/2022</v>
          </cell>
          <cell r="E316" t="str">
            <v>5.16 - Serviços Médico-Hospitalares, Odotonlogia e Laboratoriais</v>
          </cell>
          <cell r="F316">
            <v>52981562000167</v>
          </cell>
          <cell r="G316" t="str">
            <v xml:space="preserve">GABRIELA MARTINS DA SILVA LTDA </v>
          </cell>
          <cell r="H316" t="str">
            <v>S</v>
          </cell>
          <cell r="I316" t="str">
            <v>S</v>
          </cell>
          <cell r="J316" t="str">
            <v>29</v>
          </cell>
          <cell r="K316">
            <v>46185</v>
          </cell>
          <cell r="L316" t="str">
            <v>26116062252981562000167000000000002926067253524494</v>
          </cell>
          <cell r="M316" t="str">
            <v>2611606 - Recife - PE</v>
          </cell>
          <cell r="N316">
            <v>20050</v>
          </cell>
        </row>
        <row r="317">
          <cell r="C317" t="str">
            <v>UPA TORRÕES - CG Nº 009/2022</v>
          </cell>
          <cell r="E317" t="str">
            <v>5.16 - Serviços Médico-Hospitalares, Odotonlogia e Laboratoriais</v>
          </cell>
          <cell r="F317">
            <v>53098058000186</v>
          </cell>
          <cell r="G317" t="str">
            <v xml:space="preserve">MARIA EDUARDA SALAZAR GOMES SERVICOS MEDICOS LTDA </v>
          </cell>
          <cell r="H317" t="str">
            <v>S</v>
          </cell>
          <cell r="I317" t="str">
            <v>S</v>
          </cell>
          <cell r="J317" t="str">
            <v>93</v>
          </cell>
          <cell r="K317">
            <v>46185</v>
          </cell>
          <cell r="L317" t="str">
            <v>23044001253098058000186000000000009326060667319041</v>
          </cell>
          <cell r="M317" t="str">
            <v>2304400 - Fortaleza - CE</v>
          </cell>
          <cell r="N317">
            <v>2200</v>
          </cell>
        </row>
        <row r="318">
          <cell r="C318" t="str">
            <v>UPA TORRÕES - CG Nº 009/2022</v>
          </cell>
          <cell r="E318" t="str">
            <v>5.16 - Serviços Médico-Hospitalares, Odotonlogia e Laboratoriais</v>
          </cell>
          <cell r="F318">
            <v>50868821000112</v>
          </cell>
          <cell r="G318" t="str">
            <v>SUED SERVICOS MEDICOS LTDA</v>
          </cell>
          <cell r="H318" t="str">
            <v>S</v>
          </cell>
          <cell r="I318" t="str">
            <v>S</v>
          </cell>
          <cell r="J318" t="str">
            <v>35</v>
          </cell>
          <cell r="K318">
            <v>46189</v>
          </cell>
          <cell r="L318" t="str">
            <v>6Q86JBU4</v>
          </cell>
          <cell r="M318" t="str">
            <v>2504009 - Campina Grande - PB</v>
          </cell>
          <cell r="N318">
            <v>1250</v>
          </cell>
        </row>
        <row r="319">
          <cell r="C319" t="str">
            <v>UPA TORRÕES - CG Nº 009/2022</v>
          </cell>
          <cell r="E319" t="str">
            <v>5.16 - Serviços Médico-Hospitalares, Odotonlogia e Laboratoriais</v>
          </cell>
          <cell r="F319">
            <v>51678405000114</v>
          </cell>
          <cell r="G319" t="str">
            <v xml:space="preserve">BM MEDICINA LTDA </v>
          </cell>
          <cell r="H319" t="str">
            <v>S</v>
          </cell>
          <cell r="I319" t="str">
            <v>S</v>
          </cell>
          <cell r="J319" t="str">
            <v>36</v>
          </cell>
          <cell r="K319">
            <v>46185</v>
          </cell>
          <cell r="L319" t="str">
            <v>23044001251678405000114000000000003626060303451917</v>
          </cell>
          <cell r="M319" t="str">
            <v>2304400 - Fortaleza - CE</v>
          </cell>
          <cell r="N319">
            <v>2350</v>
          </cell>
        </row>
        <row r="320">
          <cell r="C320" t="str">
            <v>UPA TORRÕES - CG Nº 009/2022</v>
          </cell>
          <cell r="E320" t="str">
            <v>5.16 - Serviços Médico-Hospitalares, Odotonlogia e Laboratoriais</v>
          </cell>
          <cell r="F320">
            <v>50868214000152</v>
          </cell>
          <cell r="G320" t="str">
            <v xml:space="preserve">MILENA AYRES CHAVES </v>
          </cell>
          <cell r="H320" t="str">
            <v>S</v>
          </cell>
          <cell r="I320" t="str">
            <v>S</v>
          </cell>
          <cell r="J320" t="str">
            <v>12</v>
          </cell>
          <cell r="K320">
            <v>46191</v>
          </cell>
          <cell r="L320" t="str">
            <v>26116062250868214000152000000000001226063069238185</v>
          </cell>
          <cell r="M320" t="str">
            <v>2611606 - Recife - PE</v>
          </cell>
          <cell r="N320">
            <v>5400</v>
          </cell>
        </row>
        <row r="321">
          <cell r="C321" t="str">
            <v>UPA TORRÕES - CG Nº 009/2022</v>
          </cell>
          <cell r="E321" t="str">
            <v>5.16 - Serviços Médico-Hospitalares, Odotonlogia e Laboratoriais</v>
          </cell>
          <cell r="F321">
            <v>58467380000159</v>
          </cell>
          <cell r="G321" t="str">
            <v xml:space="preserve">JULIA LUCENA DA SILVA SERVICOS MEDICOS LTDA </v>
          </cell>
          <cell r="H321" t="str">
            <v>S</v>
          </cell>
          <cell r="I321" t="str">
            <v>S</v>
          </cell>
          <cell r="J321" t="str">
            <v>24</v>
          </cell>
          <cell r="K321">
            <v>46185</v>
          </cell>
          <cell r="L321" t="str">
            <v>23044001258467380000159000000000002426060838330593</v>
          </cell>
          <cell r="M321" t="str">
            <v>2304400 - Fortaleza - CE</v>
          </cell>
          <cell r="N321">
            <v>8000</v>
          </cell>
        </row>
        <row r="322">
          <cell r="C322" t="str">
            <v>UPA TORRÕES - CG Nº 009/2022</v>
          </cell>
          <cell r="E322" t="str">
            <v>5.16 - Serviços Médico-Hospitalares, Odotonlogia e Laboratoriais</v>
          </cell>
          <cell r="F322">
            <v>65817525000160</v>
          </cell>
          <cell r="G322" t="str">
            <v xml:space="preserve">PEDRO AGRA CELESTINO LTDA </v>
          </cell>
          <cell r="H322" t="str">
            <v>S</v>
          </cell>
          <cell r="I322" t="str">
            <v>S</v>
          </cell>
          <cell r="J322" t="str">
            <v>7</v>
          </cell>
          <cell r="K322">
            <v>46190</v>
          </cell>
          <cell r="L322" t="str">
            <v>VMHJSO5M8</v>
          </cell>
          <cell r="M322" t="str">
            <v>2604106 - Caruaru - PE</v>
          </cell>
          <cell r="N322">
            <v>1250</v>
          </cell>
        </row>
        <row r="323">
          <cell r="C323" t="str">
            <v>UPA TORRÕES - CG Nº 009/2022</v>
          </cell>
          <cell r="E323" t="str">
            <v>5.16 - Serviços Médico-Hospitalares, Odotonlogia e Laboratoriais</v>
          </cell>
          <cell r="F323">
            <v>37095416000140</v>
          </cell>
          <cell r="G323" t="str">
            <v xml:space="preserve">SOUSA PEREIRA SERVIÇOS MEDICOS LTDA </v>
          </cell>
          <cell r="H323" t="str">
            <v>S</v>
          </cell>
          <cell r="I323" t="str">
            <v>S</v>
          </cell>
          <cell r="J323" t="str">
            <v>39</v>
          </cell>
          <cell r="K323">
            <v>46191</v>
          </cell>
          <cell r="L323" t="str">
            <v>26116062237095416000140000000000003926069049651073</v>
          </cell>
          <cell r="M323" t="str">
            <v>2611606 - Recife - PE</v>
          </cell>
          <cell r="N323">
            <v>17950</v>
          </cell>
        </row>
        <row r="324">
          <cell r="C324" t="str">
            <v>UPA TORRÕES - CG Nº 009/2022</v>
          </cell>
          <cell r="E324" t="str">
            <v>5.16 - Serviços Médico-Hospitalares, Odotonlogia e Laboratoriais</v>
          </cell>
          <cell r="F324">
            <v>48817601000118</v>
          </cell>
          <cell r="G324" t="str">
            <v xml:space="preserve">MASTERMED PE II GESTAO MEDICA LTDA </v>
          </cell>
          <cell r="H324" t="str">
            <v>S</v>
          </cell>
          <cell r="I324" t="str">
            <v>S</v>
          </cell>
          <cell r="J324" t="str">
            <v>2600000001272</v>
          </cell>
          <cell r="K324">
            <v>46149</v>
          </cell>
          <cell r="L324" t="str">
            <v>26096001248817601000118260000000127226053107291600</v>
          </cell>
          <cell r="M324" t="str">
            <v>2609600 - Olinda - PE</v>
          </cell>
          <cell r="N324">
            <v>1100</v>
          </cell>
        </row>
        <row r="325">
          <cell r="C325" t="str">
            <v>UPA TORRÕES - CG Nº 009/2022</v>
          </cell>
          <cell r="E325" t="str">
            <v>5.16 - Serviços Médico-Hospitalares, Odotonlogia e Laboratoriais</v>
          </cell>
          <cell r="F325">
            <v>37095416000140</v>
          </cell>
          <cell r="G325" t="str">
            <v xml:space="preserve">SOUSA PEREIRA SERVIÇOS MEDICOS LTDA </v>
          </cell>
          <cell r="H325" t="str">
            <v>S</v>
          </cell>
          <cell r="I325" t="str">
            <v>S</v>
          </cell>
          <cell r="J325" t="str">
            <v>36</v>
          </cell>
          <cell r="K325">
            <v>46188</v>
          </cell>
          <cell r="L325" t="str">
            <v>26116062237095416000140000000000003626061091477250</v>
          </cell>
          <cell r="M325" t="str">
            <v>2611606 - Recife - PE</v>
          </cell>
          <cell r="N325">
            <v>1350</v>
          </cell>
        </row>
        <row r="326">
          <cell r="C326" t="str">
            <v>UPA TORRÕES - CG Nº 009/2022</v>
          </cell>
          <cell r="E326" t="str">
            <v>5.16 - Serviços Médico-Hospitalares, Odotonlogia e Laboratoriais</v>
          </cell>
          <cell r="F326">
            <v>58145064000160</v>
          </cell>
          <cell r="G326" t="str">
            <v xml:space="preserve">EVERTON SANTOPS DUARTE LTDA </v>
          </cell>
          <cell r="H326" t="str">
            <v>S</v>
          </cell>
          <cell r="I326" t="str">
            <v>S</v>
          </cell>
          <cell r="J326" t="str">
            <v>52</v>
          </cell>
          <cell r="K326">
            <v>46185</v>
          </cell>
          <cell r="L326" t="str">
            <v>23044001258145064000160000000000005226060794740446</v>
          </cell>
          <cell r="M326" t="str">
            <v>2304400 - Fortaleza - CE</v>
          </cell>
          <cell r="N326">
            <v>2200</v>
          </cell>
        </row>
        <row r="327">
          <cell r="C327" t="str">
            <v>UPA TORRÕES - CG Nº 009/2022</v>
          </cell>
          <cell r="E327" t="str">
            <v>5.16 - Serviços Médico-Hospitalares, Odotonlogia e Laboratoriais</v>
          </cell>
          <cell r="F327">
            <v>58277904000149</v>
          </cell>
          <cell r="G327" t="str">
            <v xml:space="preserve">CAMILA R BARBOSA DE SOUSA SERVICOS MEDICOS LTDA </v>
          </cell>
          <cell r="H327" t="str">
            <v>S</v>
          </cell>
          <cell r="I327" t="str">
            <v>S</v>
          </cell>
          <cell r="J327" t="str">
            <v>18</v>
          </cell>
          <cell r="K327">
            <v>46198</v>
          </cell>
          <cell r="L327" t="str">
            <v>26116062258277904000149000000000001826062294328012</v>
          </cell>
          <cell r="M327" t="str">
            <v>2611606 - Recife - PE</v>
          </cell>
          <cell r="N327">
            <v>1100</v>
          </cell>
        </row>
        <row r="328">
          <cell r="C328" t="str">
            <v>UPA TORRÕES - CG Nº 009/2022</v>
          </cell>
          <cell r="E328" t="str">
            <v>5.16 - Serviços Médico-Hospitalares, Odotonlogia e Laboratoriais</v>
          </cell>
          <cell r="F328">
            <v>47200199000165</v>
          </cell>
          <cell r="G328" t="str">
            <v>MASTERMED PE VII GESTAO MEDICAS LTDA</v>
          </cell>
          <cell r="H328" t="str">
            <v>S</v>
          </cell>
          <cell r="I328" t="str">
            <v>S</v>
          </cell>
          <cell r="J328" t="str">
            <v>256</v>
          </cell>
          <cell r="K328">
            <v>46190</v>
          </cell>
          <cell r="L328" t="str">
            <v>26116062247200199000165000000000025626065031186525</v>
          </cell>
          <cell r="M328" t="str">
            <v>2611606 - Recife - PE</v>
          </cell>
          <cell r="N328">
            <v>1250</v>
          </cell>
        </row>
        <row r="329">
          <cell r="C329" t="str">
            <v>UPA TORRÕES - CG Nº 009/2022</v>
          </cell>
          <cell r="E329" t="str">
            <v>5.16 - Serviços Médico-Hospitalares, Odotonlogia e Laboratoriais</v>
          </cell>
          <cell r="F329">
            <v>48817601000118</v>
          </cell>
          <cell r="G329" t="str">
            <v xml:space="preserve">MASTERMED PE II GESTAO MEDICA LTDA </v>
          </cell>
          <cell r="H329" t="str">
            <v>S</v>
          </cell>
          <cell r="I329" t="str">
            <v>S</v>
          </cell>
          <cell r="J329" t="str">
            <v>2600000001701</v>
          </cell>
          <cell r="K329">
            <v>46189</v>
          </cell>
          <cell r="L329" t="str">
            <v>26096001248817601000118260000000170126062570460106</v>
          </cell>
          <cell r="M329" t="str">
            <v>2609600 - Olinda - PE</v>
          </cell>
          <cell r="N329">
            <v>4050</v>
          </cell>
        </row>
        <row r="330">
          <cell r="C330" t="str">
            <v>UPA TORRÕES - CG Nº 009/2022</v>
          </cell>
          <cell r="E330" t="str">
            <v>5.16 - Serviços Médico-Hospitalares, Odotonlogia e Laboratoriais</v>
          </cell>
          <cell r="F330">
            <v>48817601000118</v>
          </cell>
          <cell r="G330" t="str">
            <v xml:space="preserve">MASTERMED PE II GESTAO MEDICA LTDA </v>
          </cell>
          <cell r="H330" t="str">
            <v>S</v>
          </cell>
          <cell r="I330" t="str">
            <v>S</v>
          </cell>
          <cell r="J330" t="str">
            <v>2600000001700</v>
          </cell>
          <cell r="K330">
            <v>46189</v>
          </cell>
          <cell r="L330" t="str">
            <v>26096001248817601000118260000000170026068173712627</v>
          </cell>
          <cell r="M330" t="str">
            <v>2609600 - Olinda - PE</v>
          </cell>
          <cell r="N330">
            <v>1250</v>
          </cell>
        </row>
        <row r="331">
          <cell r="C331" t="str">
            <v>UPA TORRÕES - CG Nº 009/2022</v>
          </cell>
          <cell r="E331" t="str">
            <v>5.16 - Serviços Médico-Hospitalares, Odotonlogia e Laboratoriais</v>
          </cell>
          <cell r="F331">
            <v>47200199000165</v>
          </cell>
          <cell r="G331" t="str">
            <v>MASTERMED PE VII GESTAO MEDICAS LTDA</v>
          </cell>
          <cell r="H331" t="str">
            <v>S</v>
          </cell>
          <cell r="I331" t="str">
            <v>S</v>
          </cell>
          <cell r="J331" t="str">
            <v>247</v>
          </cell>
          <cell r="K331">
            <v>46185</v>
          </cell>
          <cell r="L331" t="str">
            <v>26116062247200199000165000000000024726060014248968</v>
          </cell>
          <cell r="M331" t="str">
            <v>2611606 - Recife - PE</v>
          </cell>
          <cell r="N331">
            <v>3750</v>
          </cell>
        </row>
        <row r="332">
          <cell r="C332" t="str">
            <v>UPA TORRÕES - CG Nº 009/2022</v>
          </cell>
          <cell r="E332" t="str">
            <v>5.16 - Serviços Médico-Hospitalares, Odotonlogia e Laboratoriais</v>
          </cell>
          <cell r="F332">
            <v>63920044000150</v>
          </cell>
          <cell r="G332" t="str">
            <v xml:space="preserve">GEORGE HENRIQUE FEITOSA CHIANCA BESSA SERVICOS LTDA </v>
          </cell>
          <cell r="H332" t="str">
            <v>S</v>
          </cell>
          <cell r="I332" t="str">
            <v>S</v>
          </cell>
          <cell r="J332" t="str">
            <v>21</v>
          </cell>
          <cell r="K332">
            <v>46178</v>
          </cell>
          <cell r="L332" t="str">
            <v>23044001263920044000150000000000002126060100468168</v>
          </cell>
          <cell r="M332" t="str">
            <v>2304400 - Fortaleza - CE</v>
          </cell>
          <cell r="N332">
            <v>4400</v>
          </cell>
        </row>
        <row r="333">
          <cell r="C333" t="str">
            <v>UPA TORRÕES - CG Nº 009/2022</v>
          </cell>
          <cell r="E333" t="str">
            <v>5.16 - Serviços Médico-Hospitalares, Odotonlogia e Laboratoriais</v>
          </cell>
          <cell r="F333">
            <v>63920044000150</v>
          </cell>
          <cell r="G333" t="str">
            <v xml:space="preserve">GEORGE HENRIQUE FEITOSA CHIANCA BESSA SERVICOS LTDA </v>
          </cell>
          <cell r="H333" t="str">
            <v>S</v>
          </cell>
          <cell r="I333" t="str">
            <v>S</v>
          </cell>
          <cell r="J333" t="str">
            <v>22</v>
          </cell>
          <cell r="K333">
            <v>46178</v>
          </cell>
          <cell r="L333" t="str">
            <v>23044001263920044000150000000000002226060855543389</v>
          </cell>
          <cell r="M333" t="str">
            <v>2304400 - Fortaleza - CE</v>
          </cell>
          <cell r="N333">
            <v>5800</v>
          </cell>
        </row>
        <row r="334">
          <cell r="C334" t="str">
            <v>UPA TORRÕES - CG Nº 009/2022</v>
          </cell>
          <cell r="E334" t="str">
            <v>5.16 - Serviços Médico-Hospitalares, Odotonlogia e Laboratoriais</v>
          </cell>
          <cell r="F334">
            <v>65242003000187</v>
          </cell>
          <cell r="G334" t="str">
            <v xml:space="preserve">LEONARDO TORREAO BEZERRA CAVALCANTI SERVICOS MEDICOS </v>
          </cell>
          <cell r="H334" t="str">
            <v>S</v>
          </cell>
          <cell r="I334" t="str">
            <v>S</v>
          </cell>
          <cell r="J334" t="str">
            <v>17</v>
          </cell>
          <cell r="K334">
            <v>46182</v>
          </cell>
          <cell r="L334" t="str">
            <v>2507507126524200300018700000000001726060515473069</v>
          </cell>
          <cell r="M334" t="str">
            <v>2507507 - João Pessoa - PB</v>
          </cell>
          <cell r="N334">
            <v>11750</v>
          </cell>
        </row>
        <row r="335">
          <cell r="C335" t="str">
            <v>UPA TORRÕES - CG Nº 009/2022</v>
          </cell>
          <cell r="E335" t="str">
            <v>5.16 - Serviços Médico-Hospitalares, Odotonlogia e Laboratoriais</v>
          </cell>
          <cell r="F335">
            <v>65242003000187</v>
          </cell>
          <cell r="G335" t="str">
            <v xml:space="preserve">LEONARDO TORREAO BEZERRA CAVALCANTI SERVICOS MEDICOS </v>
          </cell>
          <cell r="H335" t="str">
            <v>S</v>
          </cell>
          <cell r="I335" t="str">
            <v>S</v>
          </cell>
          <cell r="J335" t="str">
            <v>18</v>
          </cell>
          <cell r="K335">
            <v>46182</v>
          </cell>
          <cell r="L335" t="str">
            <v>25075071265242003000187000000000001826060515473518</v>
          </cell>
          <cell r="M335" t="str">
            <v>2507507 - João Pessoa - PB</v>
          </cell>
          <cell r="N335">
            <v>7350</v>
          </cell>
        </row>
        <row r="336">
          <cell r="C336" t="str">
            <v>UPA TORRÕES - CG Nº 009/2022</v>
          </cell>
          <cell r="E336" t="str">
            <v>5.16 - Serviços Médico-Hospitalares, Odotonlogia e Laboratoriais</v>
          </cell>
          <cell r="F336">
            <v>61268432000172</v>
          </cell>
          <cell r="G336" t="str">
            <v>SAFEMED SAUDE II LTDA</v>
          </cell>
          <cell r="H336" t="str">
            <v>S</v>
          </cell>
          <cell r="I336" t="str">
            <v>S</v>
          </cell>
          <cell r="J336" t="str">
            <v>2600000000299</v>
          </cell>
          <cell r="K336">
            <v>46181</v>
          </cell>
          <cell r="L336" t="str">
            <v>26096001261268432000172260000000029926069695065250</v>
          </cell>
          <cell r="M336" t="str">
            <v>2609600 - Olinda - PE</v>
          </cell>
          <cell r="N336">
            <v>1250</v>
          </cell>
        </row>
        <row r="337">
          <cell r="C337" t="str">
            <v>UPA TORRÕES - CG Nº 009/2022</v>
          </cell>
          <cell r="E337" t="str">
            <v>5.16 - Serviços Médico-Hospitalares, Odotonlogia e Laboratoriais</v>
          </cell>
          <cell r="F337">
            <v>55439187000116</v>
          </cell>
          <cell r="G337" t="str">
            <v xml:space="preserve">ISABELLE OLIVEIRA RODRIGUES SERVICOS MEDICOS LTDA </v>
          </cell>
          <cell r="H337" t="str">
            <v>S</v>
          </cell>
          <cell r="I337" t="str">
            <v>S</v>
          </cell>
          <cell r="J337" t="str">
            <v>66</v>
          </cell>
          <cell r="K337">
            <v>46176</v>
          </cell>
          <cell r="L337" t="str">
            <v>K6EFCS26Z</v>
          </cell>
          <cell r="M337" t="str">
            <v>2610004 - Palmares - PE</v>
          </cell>
          <cell r="N337">
            <v>2500</v>
          </cell>
        </row>
        <row r="338">
          <cell r="C338" t="str">
            <v>UPA TORRÕES - CG Nº 009/2022</v>
          </cell>
          <cell r="E338" t="str">
            <v>5.16 - Serviços Médico-Hospitalares, Odotonlogia e Laboratoriais</v>
          </cell>
          <cell r="F338">
            <v>47200199000165</v>
          </cell>
          <cell r="G338" t="str">
            <v>MASTERMED PE VII GESTAO MEDICAS LTDA</v>
          </cell>
          <cell r="H338" t="str">
            <v>S</v>
          </cell>
          <cell r="I338" t="str">
            <v>S</v>
          </cell>
          <cell r="J338" t="str">
            <v>253</v>
          </cell>
          <cell r="K338">
            <v>46188</v>
          </cell>
          <cell r="L338" t="str">
            <v>26116062247200199000165000000000025326061653556071</v>
          </cell>
          <cell r="M338" t="str">
            <v>2611606 - Recife - PE</v>
          </cell>
          <cell r="N338">
            <v>8800</v>
          </cell>
        </row>
        <row r="339">
          <cell r="C339" t="str">
            <v>UPA TORRÕES - CG Nº 009/2022</v>
          </cell>
          <cell r="E339" t="str">
            <v>5.16 - Serviços Médico-Hospitalares, Odotonlogia e Laboratoriais</v>
          </cell>
          <cell r="F339">
            <v>47200199000165</v>
          </cell>
          <cell r="G339" t="str">
            <v>MASTERMED PE VII GESTAO MEDICAS LTDA</v>
          </cell>
          <cell r="H339" t="str">
            <v>S</v>
          </cell>
          <cell r="I339" t="str">
            <v>S</v>
          </cell>
          <cell r="J339" t="str">
            <v>252</v>
          </cell>
          <cell r="K339">
            <v>46188</v>
          </cell>
          <cell r="L339" t="str">
            <v>26116062247200199000165000000000025226062044495778</v>
          </cell>
          <cell r="M339" t="str">
            <v>2611606 - Recife - PE</v>
          </cell>
          <cell r="N339">
            <v>2200</v>
          </cell>
        </row>
        <row r="340">
          <cell r="C340" t="str">
            <v>UPA TORRÕES - CG Nº 009/2022</v>
          </cell>
          <cell r="E340" t="str">
            <v>5.16 - Serviços Médico-Hospitalares, Odotonlogia e Laboratoriais</v>
          </cell>
          <cell r="F340">
            <v>48511136000192</v>
          </cell>
          <cell r="G340" t="str">
            <v>V1 SERVICOS MEDICOS LTDA</v>
          </cell>
          <cell r="H340" t="str">
            <v>S</v>
          </cell>
          <cell r="I340" t="str">
            <v>S</v>
          </cell>
          <cell r="J340" t="str">
            <v>2600000000649</v>
          </cell>
          <cell r="K340">
            <v>46189</v>
          </cell>
          <cell r="L340" t="str">
            <v>26096001248511136000192260000000064926068569170363</v>
          </cell>
          <cell r="M340" t="str">
            <v>2609600 - Olinda - PE</v>
          </cell>
          <cell r="N340">
            <v>2200</v>
          </cell>
        </row>
        <row r="341">
          <cell r="C341" t="str">
            <v>UPA TORRÕES - CG Nº 009/2022</v>
          </cell>
          <cell r="E341" t="str">
            <v>5.16 - Serviços Médico-Hospitalares, Odotonlogia e Laboratoriais</v>
          </cell>
          <cell r="F341">
            <v>63911035000100</v>
          </cell>
          <cell r="G341" t="str">
            <v xml:space="preserve">MARIA LUIZA DRPTM SERVICOS MEDICOS LTDA </v>
          </cell>
          <cell r="H341" t="str">
            <v>S</v>
          </cell>
          <cell r="I341" t="str">
            <v>S</v>
          </cell>
          <cell r="J341" t="str">
            <v>15</v>
          </cell>
          <cell r="K341">
            <v>46198</v>
          </cell>
          <cell r="L341" t="str">
            <v>2611606226391103500010000000000001526068359649166</v>
          </cell>
          <cell r="M341" t="str">
            <v>2611606 - Recife - PE</v>
          </cell>
          <cell r="N341">
            <v>1100</v>
          </cell>
        </row>
        <row r="342">
          <cell r="C342" t="str">
            <v>UPA TORRÕES - CG Nº 009/2022</v>
          </cell>
          <cell r="E342" t="str">
            <v>5.16 - Serviços Médico-Hospitalares, Odotonlogia e Laboratoriais</v>
          </cell>
          <cell r="F342">
            <v>55752905000100</v>
          </cell>
          <cell r="G342" t="str">
            <v>GUILHERME HENRIQUE DE ATAIDE MELO SERV MEDICOS</v>
          </cell>
          <cell r="H342" t="str">
            <v>S</v>
          </cell>
          <cell r="I342" t="str">
            <v>S</v>
          </cell>
          <cell r="J342" t="str">
            <v>08</v>
          </cell>
          <cell r="K342">
            <v>46188</v>
          </cell>
          <cell r="L342" t="str">
            <v>26068041255752905000100260000000000826062086237598</v>
          </cell>
          <cell r="M342" t="str">
            <v>2606804 - Igarassu - PE</v>
          </cell>
          <cell r="N342">
            <v>9500</v>
          </cell>
        </row>
        <row r="343">
          <cell r="C343" t="str">
            <v>UPA TORRÕES - CG Nº 009/2022</v>
          </cell>
          <cell r="E343" t="str">
            <v>5.16 - Serviços Médico-Hospitalares, Odotonlogia e Laboratoriais</v>
          </cell>
          <cell r="F343">
            <v>47200199000165</v>
          </cell>
          <cell r="G343" t="str">
            <v xml:space="preserve">MASTREMED PE VII GESTAO MEDICAS LTDA </v>
          </cell>
          <cell r="H343" t="str">
            <v>S</v>
          </cell>
          <cell r="I343" t="str">
            <v>S</v>
          </cell>
          <cell r="J343" t="str">
            <v>239</v>
          </cell>
          <cell r="K343">
            <v>46181</v>
          </cell>
          <cell r="L343" t="str">
            <v>26116062247200199000165000000000023926063926721804</v>
          </cell>
          <cell r="M343" t="str">
            <v>2611606 - Recife - PE</v>
          </cell>
          <cell r="N343">
            <v>9400</v>
          </cell>
        </row>
        <row r="344">
          <cell r="C344" t="str">
            <v>UPA TORRÕES - CG Nº 009/2022</v>
          </cell>
          <cell r="E344" t="str">
            <v>5.16 - Serviços Médico-Hospitalares, Odotonlogia e Laboratoriais</v>
          </cell>
          <cell r="F344">
            <v>64918487000179</v>
          </cell>
          <cell r="G344" t="str">
            <v xml:space="preserve">MASTERMED PE X GESTAO MEDICA LTDA </v>
          </cell>
          <cell r="H344" t="str">
            <v>S</v>
          </cell>
          <cell r="I344" t="str">
            <v>S</v>
          </cell>
          <cell r="J344" t="str">
            <v>21</v>
          </cell>
          <cell r="K344">
            <v>46185</v>
          </cell>
          <cell r="L344" t="str">
            <v>26096001264918487000179260000000002126062721903656</v>
          </cell>
          <cell r="M344" t="str">
            <v>2609600 - Olinda - PE</v>
          </cell>
          <cell r="N344">
            <v>1100</v>
          </cell>
        </row>
        <row r="345">
          <cell r="C345" t="str">
            <v>UPA TORRÕES - CG Nº 009/2022</v>
          </cell>
          <cell r="E345" t="str">
            <v>5.16 - Serviços Médico-Hospitalares, Odotonlogia e Laboratoriais</v>
          </cell>
          <cell r="F345">
            <v>64918487000179</v>
          </cell>
          <cell r="G345" t="str">
            <v xml:space="preserve">MASTERMED PE X GESTAO MEDICA LTDA </v>
          </cell>
          <cell r="H345" t="str">
            <v>S</v>
          </cell>
          <cell r="I345" t="str">
            <v>S</v>
          </cell>
          <cell r="J345" t="str">
            <v>22</v>
          </cell>
          <cell r="K345">
            <v>46185</v>
          </cell>
          <cell r="L345" t="str">
            <v>26096001264918487000179260000000002226069741303701</v>
          </cell>
          <cell r="M345" t="str">
            <v>2609600 - Olinda - PE</v>
          </cell>
          <cell r="N345">
            <v>1100</v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A91" zoomScale="86" zoomScaleNormal="86" workbookViewId="0">
      <selection activeCell="A103" sqref="A103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9767633000870</v>
      </c>
      <c r="B2" s="4" t="str">
        <f>'[1]TCE - ANEXO IV - Preencher'!C11</f>
        <v>UPA TORRÕES - CG Nº 009/2022</v>
      </c>
      <c r="C2" s="4" t="str">
        <f>'[1]TCE - ANEXO IV - Preencher'!E11</f>
        <v>1.99 - Outras Despesas com Pessoal</v>
      </c>
      <c r="D2" s="3">
        <f>'[1]TCE - ANEXO IV - Preencher'!F11</f>
        <v>28296399000119</v>
      </c>
      <c r="E2" s="5" t="str">
        <f>'[1]TCE - ANEXO IV - Preencher'!G11</f>
        <v>AVANNTE COMERCIO E SERVIÇOS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01915</v>
      </c>
      <c r="I2" s="6">
        <f>IF('[1]TCE - ANEXO IV - Preencher'!K11="","",'[1]TCE - ANEXO IV - Preencher'!K11)</f>
        <v>46171</v>
      </c>
      <c r="J2" s="5" t="str">
        <f>'[1]TCE - ANEXO IV - Preencher'!L11</f>
        <v>26260528296399000119550010000019151000376484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46954</v>
      </c>
    </row>
    <row r="3" spans="1:12" s="8" customFormat="1" ht="19.5" customHeight="1" x14ac:dyDescent="0.2">
      <c r="A3" s="3">
        <f>IFERROR(VLOOKUP(B3,'[1]DADOS (OCULTAR)'!$Q$3:$S$136,3,0),"")</f>
        <v>9767633000870</v>
      </c>
      <c r="B3" s="4" t="str">
        <f>'[1]TCE - ANEXO IV - Preencher'!C12</f>
        <v>UPA TORRÕES - CG Nº 009/2022</v>
      </c>
      <c r="C3" s="4" t="str">
        <f>'[1]TCE - ANEXO IV - Preencher'!E12</f>
        <v>1.99 - Outras Despesas com Pessoal</v>
      </c>
      <c r="D3" s="3">
        <f>'[1]TCE - ANEXO IV - Preencher'!F12</f>
        <v>28296399000119</v>
      </c>
      <c r="E3" s="5" t="str">
        <f>'[1]TCE - ANEXO IV - Preencher'!G12</f>
        <v>AVANNTE COMERCIO E SERVIÇOS LTDA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01837</v>
      </c>
      <c r="I3" s="6">
        <f>IF('[1]TCE - ANEXO IV - Preencher'!K12="","",'[1]TCE - ANEXO IV - Preencher'!K12)</f>
        <v>46146</v>
      </c>
      <c r="J3" s="5" t="str">
        <f>'[1]TCE - ANEXO IV - Preencher'!L12</f>
        <v>26260528296399000119550010000018371000366340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49025.5</v>
      </c>
    </row>
    <row r="4" spans="1:12" s="8" customFormat="1" ht="19.5" customHeight="1" x14ac:dyDescent="0.2">
      <c r="A4" s="3">
        <f>IFERROR(VLOOKUP(B4,'[1]DADOS (OCULTAR)'!$Q$3:$S$136,3,0),"")</f>
        <v>9767633000870</v>
      </c>
      <c r="B4" s="4" t="str">
        <f>'[1]TCE - ANEXO IV - Preencher'!C13</f>
        <v>UPA TORRÕES - CG Nº 009/2022</v>
      </c>
      <c r="C4" s="4" t="str">
        <f>'[1]TCE - ANEXO IV - Preencher'!E13</f>
        <v>1.99 - Outras Despesas com Pessoal</v>
      </c>
      <c r="D4" s="3">
        <f>'[1]TCE - ANEXO IV - Preencher'!F13</f>
        <v>9759606000180</v>
      </c>
      <c r="E4" s="5" t="str">
        <f>'[1]TCE - ANEXO IV - Preencher'!G13</f>
        <v>SIND DAS EMP DE TRANSP DE PASSAG DO EST DE PERNAMBUCO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15514.04</v>
      </c>
    </row>
    <row r="5" spans="1:12" s="8" customFormat="1" ht="19.5" customHeight="1" x14ac:dyDescent="0.2">
      <c r="A5" s="3">
        <f>IFERROR(VLOOKUP(B5,'[1]DADOS (OCULTAR)'!$Q$3:$S$136,3,0),"")</f>
        <v>9767633000870</v>
      </c>
      <c r="B5" s="4" t="str">
        <f>'[1]TCE - ANEXO IV - Preencher'!C14</f>
        <v>UPA TORRÕES - CG Nº 009/2022</v>
      </c>
      <c r="C5" s="4" t="str">
        <f>'[1]TCE - ANEXO IV - Preencher'!E14</f>
        <v>1.99 - Outras Despesas com Pessoal</v>
      </c>
      <c r="D5" s="3">
        <f>'[1]TCE - ANEXO IV - Preencher'!F14</f>
        <v>9759606000180</v>
      </c>
      <c r="E5" s="5" t="str">
        <f>'[1]TCE - ANEXO IV - Preencher'!G14</f>
        <v>SIND DAS EMP DE TRANSP DE PASSAG DO EST DE PERNAMBUCO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758.65</v>
      </c>
    </row>
    <row r="6" spans="1:12" s="8" customFormat="1" ht="19.5" customHeight="1" x14ac:dyDescent="0.2">
      <c r="A6" s="3">
        <f>IFERROR(VLOOKUP(B6,'[1]DADOS (OCULTAR)'!$Q$3:$S$136,3,0),"")</f>
        <v>9767633000870</v>
      </c>
      <c r="B6" s="4" t="str">
        <f>'[1]TCE - ANEXO IV - Preencher'!C15</f>
        <v>UPA TORRÕES - CG Nº 009/2022</v>
      </c>
      <c r="C6" s="4" t="str">
        <f>'[1]TCE - ANEXO IV - Preencher'!E15</f>
        <v>1.99 - Outras Despesas com Pessoal</v>
      </c>
      <c r="D6" s="3">
        <f>'[1]TCE - ANEXO IV - Preencher'!F15</f>
        <v>17197385000121</v>
      </c>
      <c r="E6" s="5" t="str">
        <f>'[1]TCE - ANEXO IV - Preencher'!G15</f>
        <v>ZURICH MINAS BRASIL SEGUROS S/A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316.68</v>
      </c>
    </row>
    <row r="7" spans="1:12" s="8" customFormat="1" ht="19.5" customHeight="1" x14ac:dyDescent="0.2">
      <c r="A7" s="3">
        <f>IFERROR(VLOOKUP(B7,'[1]DADOS (OCULTAR)'!$Q$3:$S$136,3,0),"")</f>
        <v>9767633000870</v>
      </c>
      <c r="B7" s="4" t="str">
        <f>'[1]TCE - ANEXO IV - Preencher'!C16</f>
        <v>UPA TORRÕES - CG Nº 009/2022</v>
      </c>
      <c r="C7" s="4" t="str">
        <f>'[1]TCE - ANEXO IV - Preencher'!E16</f>
        <v>1.99 - Outras Despesas com Pessoal</v>
      </c>
      <c r="D7" s="3">
        <f>'[1]TCE - ANEXO IV - Preencher'!F16</f>
        <v>46731059000150</v>
      </c>
      <c r="E7" s="5" t="str">
        <f>'[1]TCE - ANEXO IV - Preencher'!G16</f>
        <v>AGIBEN BENEFICIOS LTDA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2611606</v>
      </c>
      <c r="L7" s="7">
        <f>'[1]TCE - ANEXO IV - Preencher'!N16</f>
        <v>2033.2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>
        <f>IFERROR(VLOOKUP(B10,'[1]DADOS (OCULTAR)'!$Q$3:$S$136,3,0),"")</f>
        <v>9767633000870</v>
      </c>
      <c r="B10" s="4" t="str">
        <f>'[1]TCE - ANEXO IV - Preencher'!C19</f>
        <v>UPA TORRÕES - CG Nº 009/2022</v>
      </c>
      <c r="C10" s="4" t="str">
        <f>'[1]TCE - ANEXO IV - Preencher'!E19</f>
        <v>3.12 - Material Hospitalar</v>
      </c>
      <c r="D10" s="3">
        <f>'[1]TCE - ANEXO IV - Preencher'!F19</f>
        <v>11449180000290</v>
      </c>
      <c r="E10" s="5" t="str">
        <f>'[1]TCE - ANEXO IV - Preencher'!G19</f>
        <v>DPROSMED DISTRIBUIDORA DE PRODUTOS MEDICO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33521</v>
      </c>
      <c r="I10" s="6">
        <f>IF('[1]TCE - ANEXO IV - Preencher'!K19="","",'[1]TCE - ANEXO IV - Preencher'!K19)</f>
        <v>46142</v>
      </c>
      <c r="J10" s="5" t="str">
        <f>'[1]TCE - ANEXO IV - Preencher'!L19</f>
        <v>26260411449180000290550010000335211000800194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795</v>
      </c>
    </row>
    <row r="11" spans="1:12" s="8" customFormat="1" ht="19.5" customHeight="1" x14ac:dyDescent="0.2">
      <c r="A11" s="3">
        <f>IFERROR(VLOOKUP(B11,'[1]DADOS (OCULTAR)'!$Q$3:$S$136,3,0),"")</f>
        <v>9767633000870</v>
      </c>
      <c r="B11" s="4" t="str">
        <f>'[1]TCE - ANEXO IV - Preencher'!C20</f>
        <v>UPA TORRÕES - CG Nº 009/2022</v>
      </c>
      <c r="C11" s="4" t="str">
        <f>'[1]TCE - ANEXO IV - Preencher'!E20</f>
        <v>3.12 - Material Hospitalar</v>
      </c>
      <c r="D11" s="3">
        <f>'[1]TCE - ANEXO IV - Preencher'!F20</f>
        <v>10779833000156</v>
      </c>
      <c r="E11" s="5" t="str">
        <f>'[1]TCE - ANEXO IV - Preencher'!G20</f>
        <v xml:space="preserve">MEDICAL MERCANTIL DE APARELHAGEM MEDICA LTDA 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673566</v>
      </c>
      <c r="I11" s="6">
        <f>IF('[1]TCE - ANEXO IV - Preencher'!K20="","",'[1]TCE - ANEXO IV - Preencher'!K20)</f>
        <v>46147</v>
      </c>
      <c r="J11" s="5" t="str">
        <f>'[1]TCE - ANEXO IV - Preencher'!L20</f>
        <v>26260510779833000156550010006735661675592002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1800</v>
      </c>
    </row>
    <row r="12" spans="1:12" s="8" customFormat="1" ht="19.5" customHeight="1" x14ac:dyDescent="0.2">
      <c r="A12" s="3">
        <f>IFERROR(VLOOKUP(B12,'[1]DADOS (OCULTAR)'!$Q$3:$S$136,3,0),"")</f>
        <v>9767633000870</v>
      </c>
      <c r="B12" s="4" t="str">
        <f>'[1]TCE - ANEXO IV - Preencher'!C21</f>
        <v>UPA TORRÕES - CG Nº 009/2022</v>
      </c>
      <c r="C12" s="4" t="str">
        <f>'[1]TCE - ANEXO IV - Preencher'!E21</f>
        <v>3.12 - Material Hospitalar</v>
      </c>
      <c r="D12" s="3">
        <f>'[1]TCE - ANEXO IV - Preencher'!F21</f>
        <v>10859287000163</v>
      </c>
      <c r="E12" s="5" t="str">
        <f>'[1]TCE - ANEXO IV - Preencher'!G21</f>
        <v xml:space="preserve">NEWMED COMERCIO E SERVICOS DE EQUIPAMENTOS 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11402</v>
      </c>
      <c r="I12" s="6">
        <f>IF('[1]TCE - ANEXO IV - Preencher'!K21="","",'[1]TCE - ANEXO IV - Preencher'!K21)</f>
        <v>46150</v>
      </c>
      <c r="J12" s="5" t="str">
        <f>'[1]TCE - ANEXO IV - Preencher'!L21</f>
        <v>26260510859287000163550010000114021622289110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123</v>
      </c>
    </row>
    <row r="13" spans="1:12" s="8" customFormat="1" ht="19.5" customHeight="1" x14ac:dyDescent="0.2">
      <c r="A13" s="3">
        <f>IFERROR(VLOOKUP(B13,'[1]DADOS (OCULTAR)'!$Q$3:$S$136,3,0),"")</f>
        <v>9767633000870</v>
      </c>
      <c r="B13" s="4" t="str">
        <f>'[1]TCE - ANEXO IV - Preencher'!C22</f>
        <v>UPA TORRÕES - CG Nº 009/2022</v>
      </c>
      <c r="C13" s="4" t="str">
        <f>'[1]TCE - ANEXO IV - Preencher'!E22</f>
        <v>3.12 - Material Hospitalar</v>
      </c>
      <c r="D13" s="3">
        <f>'[1]TCE - ANEXO IV - Preencher'!F22</f>
        <v>8674752000140</v>
      </c>
      <c r="E13" s="5" t="str">
        <f>'[1]TCE - ANEXO IV - Preencher'!G22</f>
        <v xml:space="preserve">CIRURGICA MONTEBELLO LTDA 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255924</v>
      </c>
      <c r="I13" s="6">
        <f>IF('[1]TCE - ANEXO IV - Preencher'!K22="","",'[1]TCE - ANEXO IV - Preencher'!K22)</f>
        <v>46149</v>
      </c>
      <c r="J13" s="5" t="str">
        <f>'[1]TCE - ANEXO IV - Preencher'!L22</f>
        <v>26260508674752000140550010002559241012411242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1230.18</v>
      </c>
    </row>
    <row r="14" spans="1:12" s="8" customFormat="1" ht="19.5" customHeight="1" x14ac:dyDescent="0.2">
      <c r="A14" s="3">
        <f>IFERROR(VLOOKUP(B14,'[1]DADOS (OCULTAR)'!$Q$3:$S$136,3,0),"")</f>
        <v>9767633000870</v>
      </c>
      <c r="B14" s="4" t="str">
        <f>'[1]TCE - ANEXO IV - Preencher'!C23</f>
        <v>UPA TORRÕES - CG Nº 009/2022</v>
      </c>
      <c r="C14" s="4" t="str">
        <f>'[1]TCE - ANEXO IV - Preencher'!E23</f>
        <v>3.12 - Material Hospitalar</v>
      </c>
      <c r="D14" s="3">
        <f>'[1]TCE - ANEXO IV - Preencher'!F23</f>
        <v>23680034000170</v>
      </c>
      <c r="E14" s="5" t="str">
        <f>'[1]TCE - ANEXO IV - Preencher'!G23</f>
        <v xml:space="preserve">D ARAUJO COMERCIO ATACADISTA LTDA 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26085</v>
      </c>
      <c r="I14" s="6">
        <f>IF('[1]TCE - ANEXO IV - Preencher'!K23="","",'[1]TCE - ANEXO IV - Preencher'!K23)</f>
        <v>46149</v>
      </c>
      <c r="J14" s="5" t="str">
        <f>'[1]TCE - ANEXO IV - Preencher'!L23</f>
        <v>26260523680034000170550010000260851463582585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1014.3</v>
      </c>
    </row>
    <row r="15" spans="1:12" s="8" customFormat="1" ht="19.5" customHeight="1" x14ac:dyDescent="0.2">
      <c r="A15" s="3">
        <f>IFERROR(VLOOKUP(B15,'[1]DADOS (OCULTAR)'!$Q$3:$S$136,3,0),"")</f>
        <v>9767633000870</v>
      </c>
      <c r="B15" s="4" t="str">
        <f>'[1]TCE - ANEXO IV - Preencher'!C24</f>
        <v>UPA TORRÕES - CG Nº 009/2022</v>
      </c>
      <c r="C15" s="4" t="str">
        <f>'[1]TCE - ANEXO IV - Preencher'!E24</f>
        <v>3.12 - Material Hospitalar</v>
      </c>
      <c r="D15" s="3">
        <f>'[1]TCE - ANEXO IV - Preencher'!F24</f>
        <v>55111043000136</v>
      </c>
      <c r="E15" s="5" t="str">
        <f>'[1]TCE - ANEXO IV - Preencher'!G24</f>
        <v xml:space="preserve">A5 ATACADISTA PE 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4853</v>
      </c>
      <c r="I15" s="6">
        <f>IF('[1]TCE - ANEXO IV - Preencher'!K24="","",'[1]TCE - ANEXO IV - Preencher'!K24)</f>
        <v>46149</v>
      </c>
      <c r="J15" s="5" t="str">
        <f>'[1]TCE - ANEXO IV - Preencher'!L24</f>
        <v>26260555111043000136550010000048531218539240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2034.2</v>
      </c>
    </row>
    <row r="16" spans="1:12" s="8" customFormat="1" ht="19.5" customHeight="1" x14ac:dyDescent="0.2">
      <c r="A16" s="3">
        <f>IFERROR(VLOOKUP(B16,'[1]DADOS (OCULTAR)'!$Q$3:$S$136,3,0),"")</f>
        <v>9767633000870</v>
      </c>
      <c r="B16" s="4" t="str">
        <f>'[1]TCE - ANEXO IV - Preencher'!C25</f>
        <v>UPA TORRÕES - CG Nº 009/2022</v>
      </c>
      <c r="C16" s="4" t="str">
        <f>'[1]TCE - ANEXO IV - Preencher'!E25</f>
        <v>3.12 - Material Hospitalar</v>
      </c>
      <c r="D16" s="3">
        <f>'[1]TCE - ANEXO IV - Preencher'!F25</f>
        <v>51680172000194</v>
      </c>
      <c r="E16" s="5" t="str">
        <f>'[1]TCE - ANEXO IV - Preencher'!G25</f>
        <v>GOOD MED SURGICAL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5169</v>
      </c>
      <c r="I16" s="6">
        <f>IF('[1]TCE - ANEXO IV - Preencher'!K25="","",'[1]TCE - ANEXO IV - Preencher'!K25)</f>
        <v>46149</v>
      </c>
      <c r="J16" s="5" t="str">
        <f>'[1]TCE - ANEXO IV - Preencher'!L25</f>
        <v>26260551680172000194550010000051691766342680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585</v>
      </c>
    </row>
    <row r="17" spans="1:12" s="8" customFormat="1" ht="19.5" customHeight="1" x14ac:dyDescent="0.2">
      <c r="A17" s="3">
        <f>IFERROR(VLOOKUP(B17,'[1]DADOS (OCULTAR)'!$Q$3:$S$136,3,0),"")</f>
        <v>9767633000870</v>
      </c>
      <c r="B17" s="4" t="str">
        <f>'[1]TCE - ANEXO IV - Preencher'!C26</f>
        <v>UPA TORRÕES - CG Nº 009/2022</v>
      </c>
      <c r="C17" s="4" t="str">
        <f>'[1]TCE - ANEXO IV - Preencher'!E26</f>
        <v>3.12 - Material Hospitalar</v>
      </c>
      <c r="D17" s="3">
        <f>'[1]TCE - ANEXO IV - Preencher'!F26</f>
        <v>21381761000100</v>
      </c>
      <c r="E17" s="5" t="str">
        <f>'[1]TCE - ANEXO IV - Preencher'!G26</f>
        <v xml:space="preserve">SIX DISTRIBUIDORA HOSPITALAR LTDA 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89233</v>
      </c>
      <c r="I17" s="6">
        <f>IF('[1]TCE - ANEXO IV - Preencher'!K26="","",'[1]TCE - ANEXO IV - Preencher'!K26)</f>
        <v>46149</v>
      </c>
      <c r="J17" s="5" t="str">
        <f>'[1]TCE - ANEXO IV - Preencher'!L26</f>
        <v>26260521381761000100550010000892331649701240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666</v>
      </c>
    </row>
    <row r="18" spans="1:12" s="8" customFormat="1" ht="19.5" customHeight="1" x14ac:dyDescent="0.2">
      <c r="A18" s="3">
        <f>IFERROR(VLOOKUP(B18,'[1]DADOS (OCULTAR)'!$Q$3:$S$136,3,0),"")</f>
        <v>9767633000870</v>
      </c>
      <c r="B18" s="4" t="str">
        <f>'[1]TCE - ANEXO IV - Preencher'!C27</f>
        <v>UPA TORRÕES - CG Nº 009/2022</v>
      </c>
      <c r="C18" s="4" t="str">
        <f>'[1]TCE - ANEXO IV - Preencher'!E27</f>
        <v>3.12 - Material Hospitalar</v>
      </c>
      <c r="D18" s="3">
        <f>'[1]TCE - ANEXO IV - Preencher'!F27</f>
        <v>4614288000145</v>
      </c>
      <c r="E18" s="5" t="str">
        <f>'[1]TCE - ANEXO IV - Preencher'!G27</f>
        <v xml:space="preserve">DISK LIFE COMERCIO DE PRODUTOS CIRURGICOS LTDA 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11870</v>
      </c>
      <c r="I18" s="6">
        <f>IF('[1]TCE - ANEXO IV - Preencher'!K27="","",'[1]TCE - ANEXO IV - Preencher'!K27)</f>
        <v>46150</v>
      </c>
      <c r="J18" s="5" t="str">
        <f>'[1]TCE - ANEXO IV - Preencher'!L27</f>
        <v>26260504614288000145550010000118701977673110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3792.3</v>
      </c>
    </row>
    <row r="19" spans="1:12" s="8" customFormat="1" ht="19.5" customHeight="1" x14ac:dyDescent="0.2">
      <c r="A19" s="3">
        <f>IFERROR(VLOOKUP(B19,'[1]DADOS (OCULTAR)'!$Q$3:$S$136,3,0),"")</f>
        <v>9767633000870</v>
      </c>
      <c r="B19" s="4" t="str">
        <f>'[1]TCE - ANEXO IV - Preencher'!C28</f>
        <v>UPA TORRÕES - CG Nº 009/2022</v>
      </c>
      <c r="C19" s="4" t="str">
        <f>'[1]TCE - ANEXO IV - Preencher'!E28</f>
        <v>3.12 - Material Hospitalar</v>
      </c>
      <c r="D19" s="3">
        <f>'[1]TCE - ANEXO IV - Preencher'!F28</f>
        <v>67729178000653</v>
      </c>
      <c r="E19" s="5" t="str">
        <f>'[1]TCE - ANEXO IV - Preencher'!G28</f>
        <v xml:space="preserve">COMERCIAL CIRURGICA RIOCLARENSE LTDA 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133952</v>
      </c>
      <c r="I19" s="6">
        <f>IF('[1]TCE - ANEXO IV - Preencher'!K28="","",'[1]TCE - ANEXO IV - Preencher'!K28)</f>
        <v>46150</v>
      </c>
      <c r="J19" s="5" t="str">
        <f>'[1]TCE - ANEXO IV - Preencher'!L28</f>
        <v>26260567729178000653550010001339521540961492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930</v>
      </c>
    </row>
    <row r="20" spans="1:12" s="8" customFormat="1" ht="19.5" customHeight="1" x14ac:dyDescent="0.2">
      <c r="A20" s="3">
        <f>IFERROR(VLOOKUP(B20,'[1]DADOS (OCULTAR)'!$Q$3:$S$136,3,0),"")</f>
        <v>9767633000870</v>
      </c>
      <c r="B20" s="4" t="str">
        <f>'[1]TCE - ANEXO IV - Preencher'!C29</f>
        <v>UPA TORRÕES - CG Nº 009/2022</v>
      </c>
      <c r="C20" s="4" t="str">
        <f>'[1]TCE - ANEXO IV - Preencher'!E29</f>
        <v>3.12 - Material Hospitalar</v>
      </c>
      <c r="D20" s="3">
        <f>'[1]TCE - ANEXO IV - Preencher'!F29</f>
        <v>21596736000144</v>
      </c>
      <c r="E20" s="5" t="str">
        <f>'[1]TCE - ANEXO IV - Preencher'!G29</f>
        <v xml:space="preserve">ULTRAMEGA DISTRIBUIDORA HOSPITALAR LTDA 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297023</v>
      </c>
      <c r="I20" s="6">
        <f>IF('[1]TCE - ANEXO IV - Preencher'!K29="","",'[1]TCE - ANEXO IV - Preencher'!K29)</f>
        <v>46150</v>
      </c>
      <c r="J20" s="5" t="str">
        <f>'[1]TCE - ANEXO IV - Preencher'!L29</f>
        <v>26260521596736000144550010002970231461644502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5557.69</v>
      </c>
    </row>
    <row r="21" spans="1:12" s="8" customFormat="1" ht="19.5" customHeight="1" x14ac:dyDescent="0.2">
      <c r="A21" s="3">
        <f>IFERROR(VLOOKUP(B21,'[1]DADOS (OCULTAR)'!$Q$3:$S$136,3,0),"")</f>
        <v>9767633000870</v>
      </c>
      <c r="B21" s="4" t="str">
        <f>'[1]TCE - ANEXO IV - Preencher'!C30</f>
        <v>UPA TORRÕES - CG Nº 009/2022</v>
      </c>
      <c r="C21" s="4" t="str">
        <f>'[1]TCE - ANEXO IV - Preencher'!E30</f>
        <v>3.12 - Material Hospitalar</v>
      </c>
      <c r="D21" s="3">
        <f>'[1]TCE - ANEXO IV - Preencher'!F30</f>
        <v>35514416000102</v>
      </c>
      <c r="E21" s="5" t="str">
        <f>'[1]TCE - ANEXO IV - Preencher'!G30</f>
        <v xml:space="preserve">QUALIMMED COM ATAC DE MED E MAT LTDA 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4270</v>
      </c>
      <c r="I21" s="6">
        <f>IF('[1]TCE - ANEXO IV - Preencher'!K30="","",'[1]TCE - ANEXO IV - Preencher'!K30)</f>
        <v>46150</v>
      </c>
      <c r="J21" s="5" t="str">
        <f>'[1]TCE - ANEXO IV - Preencher'!L30</f>
        <v>26260535514416000102550010000042701458951380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600</v>
      </c>
    </row>
    <row r="22" spans="1:12" s="8" customFormat="1" ht="19.5" customHeight="1" x14ac:dyDescent="0.2">
      <c r="A22" s="3">
        <f>IFERROR(VLOOKUP(B22,'[1]DADOS (OCULTAR)'!$Q$3:$S$136,3,0),"")</f>
        <v>9767633000870</v>
      </c>
      <c r="B22" s="4" t="str">
        <f>'[1]TCE - ANEXO IV - Preencher'!C31</f>
        <v>UPA TORRÕES - CG Nº 009/2022</v>
      </c>
      <c r="C22" s="4" t="str">
        <f>'[1]TCE - ANEXO IV - Preencher'!E31</f>
        <v>3.12 - Material Hospitalar</v>
      </c>
      <c r="D22" s="3">
        <f>'[1]TCE - ANEXO IV - Preencher'!F31</f>
        <v>39500546000147</v>
      </c>
      <c r="E22" s="5" t="str">
        <f>'[1]TCE - ANEXO IV - Preencher'!G31</f>
        <v xml:space="preserve">REC HOSPITALAR LTDA 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5095</v>
      </c>
      <c r="I22" s="6">
        <f>IF('[1]TCE - ANEXO IV - Preencher'!K31="","",'[1]TCE - ANEXO IV - Preencher'!K31)</f>
        <v>46150</v>
      </c>
      <c r="J22" s="5" t="str">
        <f>'[1]TCE - ANEXO IV - Preencher'!L31</f>
        <v>26260539500546000147550010000050951864042594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12733.4</v>
      </c>
    </row>
    <row r="23" spans="1:12" s="8" customFormat="1" ht="19.5" customHeight="1" x14ac:dyDescent="0.2">
      <c r="A23" s="3">
        <f>IFERROR(VLOOKUP(B23,'[1]DADOS (OCULTAR)'!$Q$3:$S$136,3,0),"")</f>
        <v>9767633000870</v>
      </c>
      <c r="B23" s="4" t="str">
        <f>'[1]TCE - ANEXO IV - Preencher'!C32</f>
        <v>UPA TORRÕES - CG Nº 009/2022</v>
      </c>
      <c r="C23" s="4" t="str">
        <f>'[1]TCE - ANEXO IV - Preencher'!E32</f>
        <v>3.12 - Material Hospitalar</v>
      </c>
      <c r="D23" s="3">
        <f>'[1]TCE - ANEXO IV - Preencher'!F32</f>
        <v>10859287000163</v>
      </c>
      <c r="E23" s="5" t="str">
        <f>'[1]TCE - ANEXO IV - Preencher'!G32</f>
        <v xml:space="preserve">NEWMED COMERCIO E SERVICOS DE EQUIPAMENTOS 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11414</v>
      </c>
      <c r="I23" s="6">
        <f>IF('[1]TCE - ANEXO IV - Preencher'!K32="","",'[1]TCE - ANEXO IV - Preencher'!K32)</f>
        <v>46154</v>
      </c>
      <c r="J23" s="5" t="str">
        <f>'[1]TCE - ANEXO IV - Preencher'!L32</f>
        <v>26260510859287000163550010000114141309716901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575</v>
      </c>
    </row>
    <row r="24" spans="1:12" s="8" customFormat="1" ht="19.5" customHeight="1" x14ac:dyDescent="0.2">
      <c r="A24" s="3">
        <f>IFERROR(VLOOKUP(B24,'[1]DADOS (OCULTAR)'!$Q$3:$S$136,3,0),"")</f>
        <v>9767633000870</v>
      </c>
      <c r="B24" s="4" t="str">
        <f>'[1]TCE - ANEXO IV - Preencher'!C33</f>
        <v>UPA TORRÕES - CG Nº 009/2022</v>
      </c>
      <c r="C24" s="4" t="str">
        <f>'[1]TCE - ANEXO IV - Preencher'!E33</f>
        <v>3.12 - Material Hospitalar</v>
      </c>
      <c r="D24" s="3">
        <f>'[1]TCE - ANEXO IV - Preencher'!F33</f>
        <v>5932624000160</v>
      </c>
      <c r="E24" s="5" t="str">
        <f>'[1]TCE - ANEXO IV - Preencher'!G33</f>
        <v xml:space="preserve">MEGAMED COMERCIO LTDA 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26836</v>
      </c>
      <c r="I24" s="6">
        <f>IF('[1]TCE - ANEXO IV - Preencher'!K33="","",'[1]TCE - ANEXO IV - Preencher'!K33)</f>
        <v>46153</v>
      </c>
      <c r="J24" s="5" t="str">
        <f>'[1]TCE - ANEXO IV - Preencher'!L33</f>
        <v>26260505932624000160550010000268361224194550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978.75</v>
      </c>
    </row>
    <row r="25" spans="1:12" s="8" customFormat="1" ht="19.5" customHeight="1" x14ac:dyDescent="0.2">
      <c r="A25" s="3">
        <f>IFERROR(VLOOKUP(B25,'[1]DADOS (OCULTAR)'!$Q$3:$S$136,3,0),"")</f>
        <v>9767633000870</v>
      </c>
      <c r="B25" s="4" t="str">
        <f>'[1]TCE - ANEXO IV - Preencher'!C34</f>
        <v>UPA TORRÕES - CG Nº 009/2022</v>
      </c>
      <c r="C25" s="4" t="str">
        <f>'[1]TCE - ANEXO IV - Preencher'!E34</f>
        <v>3.12 - Material Hospitalar</v>
      </c>
      <c r="D25" s="3">
        <f>'[1]TCE - ANEXO IV - Preencher'!F34</f>
        <v>11449180000290</v>
      </c>
      <c r="E25" s="5" t="str">
        <f>'[1]TCE - ANEXO IV - Preencher'!G34</f>
        <v>DPROSMED DISTRIBUIDORA DE PRODUTOS MEDICO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33730</v>
      </c>
      <c r="I25" s="6">
        <f>IF('[1]TCE - ANEXO IV - Preencher'!K34="","",'[1]TCE - ANEXO IV - Preencher'!K34)</f>
        <v>46150</v>
      </c>
      <c r="J25" s="5" t="str">
        <f>'[1]TCE - ANEXO IV - Preencher'!L34</f>
        <v>26260511449180000290550010000337301000805998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1809.4</v>
      </c>
    </row>
    <row r="26" spans="1:12" s="8" customFormat="1" ht="19.5" customHeight="1" x14ac:dyDescent="0.2">
      <c r="A26" s="3">
        <f>IFERROR(VLOOKUP(B26,'[1]DADOS (OCULTAR)'!$Q$3:$S$136,3,0),"")</f>
        <v>9767633000870</v>
      </c>
      <c r="B26" s="4" t="str">
        <f>'[1]TCE - ANEXO IV - Preencher'!C35</f>
        <v>UPA TORRÕES - CG Nº 009/2022</v>
      </c>
      <c r="C26" s="4" t="str">
        <f>'[1]TCE - ANEXO IV - Preencher'!E35</f>
        <v>3.12 - Material Hospitalar</v>
      </c>
      <c r="D26" s="3">
        <f>'[1]TCE - ANEXO IV - Preencher'!F35</f>
        <v>11449180000290</v>
      </c>
      <c r="E26" s="5" t="str">
        <f>'[1]TCE - ANEXO IV - Preencher'!G35</f>
        <v>DPROSMED DISTRIBUIDORA DE PRODUTOS MEDICO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33763</v>
      </c>
      <c r="I26" s="6">
        <f>IF('[1]TCE - ANEXO IV - Preencher'!K35="","",'[1]TCE - ANEXO IV - Preencher'!K35)</f>
        <v>46153</v>
      </c>
      <c r="J26" s="5" t="str">
        <f>'[1]TCE - ANEXO IV - Preencher'!L35</f>
        <v>26260511449180000290550010000337631000806928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670</v>
      </c>
    </row>
    <row r="27" spans="1:12" s="8" customFormat="1" ht="19.5" customHeight="1" x14ac:dyDescent="0.2">
      <c r="A27" s="3">
        <f>IFERROR(VLOOKUP(B27,'[1]DADOS (OCULTAR)'!$Q$3:$S$136,3,0),"")</f>
        <v>9767633000870</v>
      </c>
      <c r="B27" s="4" t="str">
        <f>'[1]TCE - ANEXO IV - Preencher'!C36</f>
        <v>UPA TORRÕES - CG Nº 009/2022</v>
      </c>
      <c r="C27" s="4" t="str">
        <f>'[1]TCE - ANEXO IV - Preencher'!E36</f>
        <v>3.12 - Material Hospitalar</v>
      </c>
      <c r="D27" s="3">
        <f>'[1]TCE - ANEXO IV - Preencher'!F36</f>
        <v>55111043000136</v>
      </c>
      <c r="E27" s="5" t="str">
        <f>'[1]TCE - ANEXO IV - Preencher'!G36</f>
        <v xml:space="preserve">A5 ATACADISTA PE 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4871</v>
      </c>
      <c r="I27" s="6">
        <f>IF('[1]TCE - ANEXO IV - Preencher'!K36="","",'[1]TCE - ANEXO IV - Preencher'!K36)</f>
        <v>46153</v>
      </c>
      <c r="J27" s="5" t="str">
        <f>'[1]TCE - ANEXO IV - Preencher'!L36</f>
        <v>26260555111043000136550010000048711951609040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945</v>
      </c>
    </row>
    <row r="28" spans="1:12" s="8" customFormat="1" ht="19.5" customHeight="1" x14ac:dyDescent="0.2">
      <c r="A28" s="3">
        <f>IFERROR(VLOOKUP(B28,'[1]DADOS (OCULTAR)'!$Q$3:$S$136,3,0),"")</f>
        <v>9767633000870</v>
      </c>
      <c r="B28" s="4" t="str">
        <f>'[1]TCE - ANEXO IV - Preencher'!C37</f>
        <v>UPA TORRÕES - CG Nº 009/2022</v>
      </c>
      <c r="C28" s="4" t="str">
        <f>'[1]TCE - ANEXO IV - Preencher'!E37</f>
        <v>3.12 - Material Hospitalar</v>
      </c>
      <c r="D28" s="3">
        <f>'[1]TCE - ANEXO IV - Preencher'!F37</f>
        <v>8778201000126</v>
      </c>
      <c r="E28" s="5" t="str">
        <f>'[1]TCE - ANEXO IV - Preencher'!G37</f>
        <v xml:space="preserve">DROGAFONTE LTDA 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536940</v>
      </c>
      <c r="I28" s="6">
        <f>IF('[1]TCE - ANEXO IV - Preencher'!K37="","",'[1]TCE - ANEXO IV - Preencher'!K37)</f>
        <v>46150</v>
      </c>
      <c r="J28" s="5" t="str">
        <f>'[1]TCE - ANEXO IV - Preencher'!L37</f>
        <v>26260508778201000126550010005369401407749803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3402.88</v>
      </c>
    </row>
    <row r="29" spans="1:12" s="8" customFormat="1" ht="19.5" customHeight="1" x14ac:dyDescent="0.2">
      <c r="A29" s="3">
        <f>IFERROR(VLOOKUP(B29,'[1]DADOS (OCULTAR)'!$Q$3:$S$136,3,0),"")</f>
        <v>9767633000870</v>
      </c>
      <c r="B29" s="4" t="str">
        <f>'[1]TCE - ANEXO IV - Preencher'!C38</f>
        <v>UPA TORRÕES - CG Nº 009/2022</v>
      </c>
      <c r="C29" s="4" t="str">
        <f>'[1]TCE - ANEXO IV - Preencher'!E38</f>
        <v>3.12 - Material Hospitalar</v>
      </c>
      <c r="D29" s="3">
        <f>'[1]TCE - ANEXO IV - Preencher'!F38</f>
        <v>58426628000990</v>
      </c>
      <c r="E29" s="5" t="str">
        <f>'[1]TCE - ANEXO IV - Preencher'!G38</f>
        <v xml:space="preserve">SAMTRONIC INDUSTRIA E COMERCIO 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5943</v>
      </c>
      <c r="I29" s="6">
        <f>IF('[1]TCE - ANEXO IV - Preencher'!K38="","",'[1]TCE - ANEXO IV - Preencher'!K38)</f>
        <v>46148</v>
      </c>
      <c r="J29" s="5" t="str">
        <f>'[1]TCE - ANEXO IV - Preencher'!L38</f>
        <v>26260558426628000990550010000059431867342444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3000</v>
      </c>
    </row>
    <row r="30" spans="1:12" s="8" customFormat="1" ht="19.5" customHeight="1" x14ac:dyDescent="0.2">
      <c r="A30" s="3">
        <f>IFERROR(VLOOKUP(B30,'[1]DADOS (OCULTAR)'!$Q$3:$S$136,3,0),"")</f>
        <v>9767633000870</v>
      </c>
      <c r="B30" s="4" t="str">
        <f>'[1]TCE - ANEXO IV - Preencher'!C39</f>
        <v>UPA TORRÕES - CG Nº 009/2022</v>
      </c>
      <c r="C30" s="4" t="str">
        <f>'[1]TCE - ANEXO IV - Preencher'!E39</f>
        <v>3.12 - Material Hospitalar</v>
      </c>
      <c r="D30" s="3">
        <f>'[1]TCE - ANEXO IV - Preencher'!F39</f>
        <v>10779833000156</v>
      </c>
      <c r="E30" s="5" t="str">
        <f>'[1]TCE - ANEXO IV - Preencher'!G39</f>
        <v xml:space="preserve">MEDICAL MERCANTIL DE APARELHAGEM MEDICA LTDA 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674041</v>
      </c>
      <c r="I30" s="6">
        <f>IF('[1]TCE - ANEXO IV - Preencher'!K39="","",'[1]TCE - ANEXO IV - Preencher'!K39)</f>
        <v>46150</v>
      </c>
      <c r="J30" s="5" t="str">
        <f>'[1]TCE - ANEXO IV - Preencher'!L39</f>
        <v>26260510779833000156550010006740411676067007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2439.54</v>
      </c>
    </row>
    <row r="31" spans="1:12" s="8" customFormat="1" ht="19.5" customHeight="1" x14ac:dyDescent="0.2">
      <c r="A31" s="3">
        <f>IFERROR(VLOOKUP(B31,'[1]DADOS (OCULTAR)'!$Q$3:$S$136,3,0),"")</f>
        <v>9767633000870</v>
      </c>
      <c r="B31" s="4" t="str">
        <f>'[1]TCE - ANEXO IV - Preencher'!C40</f>
        <v>UPA TORRÕES - CG Nº 009/2022</v>
      </c>
      <c r="C31" s="4" t="str">
        <f>'[1]TCE - ANEXO IV - Preencher'!E40</f>
        <v>3.12 - Material Hospitalar</v>
      </c>
      <c r="D31" s="3">
        <f>'[1]TCE - ANEXO IV - Preencher'!F40</f>
        <v>44611020000174</v>
      </c>
      <c r="E31" s="5" t="str">
        <f>'[1]TCE - ANEXO IV - Preencher'!G40</f>
        <v xml:space="preserve">VITAL SAUDE DISTRIBUIDORA LTDA 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787</v>
      </c>
      <c r="I31" s="6">
        <f>IF('[1]TCE - ANEXO IV - Preencher'!K40="","",'[1]TCE - ANEXO IV - Preencher'!K40)</f>
        <v>46149</v>
      </c>
      <c r="J31" s="5" t="str">
        <f>'[1]TCE - ANEXO IV - Preencher'!L40</f>
        <v>26260544611020000174550010000007871504885285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267.5</v>
      </c>
    </row>
    <row r="32" spans="1:12" s="8" customFormat="1" ht="19.5" customHeight="1" x14ac:dyDescent="0.2">
      <c r="A32" s="3">
        <f>IFERROR(VLOOKUP(B32,'[1]DADOS (OCULTAR)'!$Q$3:$S$136,3,0),"")</f>
        <v>9767633000870</v>
      </c>
      <c r="B32" s="4" t="str">
        <f>'[1]TCE - ANEXO IV - Preencher'!C41</f>
        <v>UPA TORRÕES - CG Nº 009/2022</v>
      </c>
      <c r="C32" s="4" t="str">
        <f>'[1]TCE - ANEXO IV - Preencher'!E41</f>
        <v>3.12 - Material Hospitalar</v>
      </c>
      <c r="D32" s="3">
        <f>'[1]TCE - ANEXO IV - Preencher'!F41</f>
        <v>11449180000290</v>
      </c>
      <c r="E32" s="5" t="str">
        <f>'[1]TCE - ANEXO IV - Preencher'!G41</f>
        <v>DPROSMED DISTRIBUIDORA DE PRODUTOS MEDICO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95336</v>
      </c>
      <c r="I32" s="6">
        <f>IF('[1]TCE - ANEXO IV - Preencher'!K41="","",'[1]TCE - ANEXO IV - Preencher'!K41)</f>
        <v>46150</v>
      </c>
      <c r="J32" s="5" t="str">
        <f>'[1]TCE - ANEXO IV - Preencher'!L41</f>
        <v>26260511449180000100550010000953361000806015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4225</v>
      </c>
    </row>
    <row r="33" spans="1:12" s="8" customFormat="1" ht="19.5" customHeight="1" x14ac:dyDescent="0.2">
      <c r="A33" s="3">
        <f>IFERROR(VLOOKUP(B33,'[1]DADOS (OCULTAR)'!$Q$3:$S$136,3,0),"")</f>
        <v>9767633000870</v>
      </c>
      <c r="B33" s="4" t="str">
        <f>'[1]TCE - ANEXO IV - Preencher'!C42</f>
        <v>UPA TORRÕES - CG Nº 009/2022</v>
      </c>
      <c r="C33" s="4" t="str">
        <f>'[1]TCE - ANEXO IV - Preencher'!E42</f>
        <v>3.12 - Material Hospitalar</v>
      </c>
      <c r="D33" s="3">
        <f>'[1]TCE - ANEXO IV - Preencher'!F42</f>
        <v>10859287000163</v>
      </c>
      <c r="E33" s="5" t="str">
        <f>'[1]TCE - ANEXO IV - Preencher'!G42</f>
        <v xml:space="preserve">NEWMED COMERCIO E SERVICOS DE EQUIPAMENTOS 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11416</v>
      </c>
      <c r="I33" s="6">
        <f>IF('[1]TCE - ANEXO IV - Preencher'!K42="","",'[1]TCE - ANEXO IV - Preencher'!K42)</f>
        <v>46154</v>
      </c>
      <c r="J33" s="5" t="str">
        <f>'[1]TCE - ANEXO IV - Preencher'!L42</f>
        <v>26260510859287000163550010000114161601640523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750</v>
      </c>
    </row>
    <row r="34" spans="1:12" s="8" customFormat="1" ht="19.5" customHeight="1" x14ac:dyDescent="0.2">
      <c r="A34" s="3">
        <f>IFERROR(VLOOKUP(B34,'[1]DADOS (OCULTAR)'!$Q$3:$S$136,3,0),"")</f>
        <v>9767633000870</v>
      </c>
      <c r="B34" s="4" t="str">
        <f>'[1]TCE - ANEXO IV - Preencher'!C43</f>
        <v>UPA TORRÕES - CG Nº 009/2022</v>
      </c>
      <c r="C34" s="4" t="str">
        <f>'[1]TCE - ANEXO IV - Preencher'!E43</f>
        <v>3.12 - Material Hospitalar</v>
      </c>
      <c r="D34" s="3">
        <f>'[1]TCE - ANEXO IV - Preencher'!F43</f>
        <v>10779833000156</v>
      </c>
      <c r="E34" s="5" t="str">
        <f>'[1]TCE - ANEXO IV - Preencher'!G43</f>
        <v xml:space="preserve">MEDICAL MERCANTIL DE APARELHAGEM MEDICA LTDA 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674214</v>
      </c>
      <c r="I34" s="6">
        <f>IF('[1]TCE - ANEXO IV - Preencher'!K43="","",'[1]TCE - ANEXO IV - Preencher'!K43)</f>
        <v>46153</v>
      </c>
      <c r="J34" s="5" t="str">
        <f>'[1]TCE - ANEXO IV - Preencher'!L43</f>
        <v>26260510779833000156550010006742141676240004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298.39999999999998</v>
      </c>
    </row>
    <row r="35" spans="1:12" s="8" customFormat="1" ht="19.5" customHeight="1" x14ac:dyDescent="0.2">
      <c r="A35" s="3">
        <f>IFERROR(VLOOKUP(B35,'[1]DADOS (OCULTAR)'!$Q$3:$S$136,3,0),"")</f>
        <v>9767633000870</v>
      </c>
      <c r="B35" s="4" t="str">
        <f>'[1]TCE - ANEXO IV - Preencher'!C44</f>
        <v>UPA TORRÕES - CG Nº 009/2022</v>
      </c>
      <c r="C35" s="4" t="str">
        <f>'[1]TCE - ANEXO IV - Preencher'!E44</f>
        <v>3.12 - Material Hospitalar</v>
      </c>
      <c r="D35" s="3">
        <f>'[1]TCE - ANEXO IV - Preencher'!F44</f>
        <v>41102195000168</v>
      </c>
      <c r="E35" s="5" t="str">
        <f>'[1]TCE - ANEXO IV - Preencher'!G44</f>
        <v xml:space="preserve">PR COMERCIALMEDICAL LTDA 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100001</v>
      </c>
      <c r="I35" s="6">
        <f>IF('[1]TCE - ANEXO IV - Preencher'!K44="","",'[1]TCE - ANEXO IV - Preencher'!K44)</f>
        <v>46156</v>
      </c>
      <c r="J35" s="5" t="str">
        <f>'[1]TCE - ANEXO IV - Preencher'!L44</f>
        <v>26260541102195000168550000001000011102027009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1270</v>
      </c>
    </row>
    <row r="36" spans="1:12" s="8" customFormat="1" ht="19.5" customHeight="1" x14ac:dyDescent="0.2">
      <c r="A36" s="3">
        <f>IFERROR(VLOOKUP(B36,'[1]DADOS (OCULTAR)'!$Q$3:$S$136,3,0),"")</f>
        <v>9767633000870</v>
      </c>
      <c r="B36" s="4" t="str">
        <f>'[1]TCE - ANEXO IV - Preencher'!C45</f>
        <v>UPA TORRÕES - CG Nº 009/2022</v>
      </c>
      <c r="C36" s="4" t="str">
        <f>'[1]TCE - ANEXO IV - Preencher'!E45</f>
        <v>3.12 - Material Hospitalar</v>
      </c>
      <c r="D36" s="3">
        <f>'[1]TCE - ANEXO IV - Preencher'!F45</f>
        <v>3817043000152</v>
      </c>
      <c r="E36" s="5" t="str">
        <f>'[1]TCE - ANEXO IV - Preencher'!G45</f>
        <v xml:space="preserve">PHARMAPLUS LTDA 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93452</v>
      </c>
      <c r="I36" s="6">
        <f>IF('[1]TCE - ANEXO IV - Preencher'!K45="","",'[1]TCE - ANEXO IV - Preencher'!K45)</f>
        <v>46150</v>
      </c>
      <c r="J36" s="5" t="str">
        <f>'[1]TCE - ANEXO IV - Preencher'!L45</f>
        <v>26260503817043000152550010000934521202225192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639.70000000000005</v>
      </c>
    </row>
    <row r="37" spans="1:12" s="8" customFormat="1" ht="19.5" customHeight="1" x14ac:dyDescent="0.2">
      <c r="A37" s="3">
        <f>IFERROR(VLOOKUP(B37,'[1]DADOS (OCULTAR)'!$Q$3:$S$136,3,0),"")</f>
        <v>9767633000870</v>
      </c>
      <c r="B37" s="4" t="str">
        <f>'[1]TCE - ANEXO IV - Preencher'!C46</f>
        <v>UPA TORRÕES - CG Nº 009/2022</v>
      </c>
      <c r="C37" s="4" t="str">
        <f>'[1]TCE - ANEXO IV - Preencher'!E46</f>
        <v>3.12 - Material Hospitalar</v>
      </c>
      <c r="D37" s="3">
        <f>'[1]TCE - ANEXO IV - Preencher'!F46</f>
        <v>39500546000147</v>
      </c>
      <c r="E37" s="5" t="str">
        <f>'[1]TCE - ANEXO IV - Preencher'!G46</f>
        <v xml:space="preserve">REC HOSPITALAR LTDA 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5161</v>
      </c>
      <c r="I37" s="6">
        <f>IF('[1]TCE - ANEXO IV - Preencher'!K46="","",'[1]TCE - ANEXO IV - Preencher'!K46)</f>
        <v>46155</v>
      </c>
      <c r="J37" s="5" t="str">
        <f>'[1]TCE - ANEXO IV - Preencher'!L46</f>
        <v>26260539500546000147550010000051611977438970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2000</v>
      </c>
    </row>
    <row r="38" spans="1:12" s="8" customFormat="1" ht="19.5" customHeight="1" x14ac:dyDescent="0.2">
      <c r="A38" s="3">
        <f>IFERROR(VLOOKUP(B38,'[1]DADOS (OCULTAR)'!$Q$3:$S$136,3,0),"")</f>
        <v>9767633000870</v>
      </c>
      <c r="B38" s="4" t="str">
        <f>'[1]TCE - ANEXO IV - Preencher'!C47</f>
        <v>UPA TORRÕES - CG Nº 009/2022</v>
      </c>
      <c r="C38" s="4" t="str">
        <f>'[1]TCE - ANEXO IV - Preencher'!E47</f>
        <v>3.12 - Material Hospitalar</v>
      </c>
      <c r="D38" s="3">
        <f>'[1]TCE - ANEXO IV - Preencher'!F47</f>
        <v>24502075000139</v>
      </c>
      <c r="E38" s="5" t="str">
        <f>'[1]TCE - ANEXO IV - Preencher'!G47</f>
        <v xml:space="preserve">ROLTEC EIRELI ME 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1175</v>
      </c>
      <c r="I38" s="6">
        <f>IF('[1]TCE - ANEXO IV - Preencher'!K47="","",'[1]TCE - ANEXO IV - Preencher'!K47)</f>
        <v>46150</v>
      </c>
      <c r="J38" s="5" t="str">
        <f>'[1]TCE - ANEXO IV - Preencher'!L47</f>
        <v>26260524502075000139550010000011751000009737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2200</v>
      </c>
    </row>
    <row r="39" spans="1:12" s="8" customFormat="1" ht="19.5" customHeight="1" x14ac:dyDescent="0.2">
      <c r="A39" s="3">
        <f>IFERROR(VLOOKUP(B39,'[1]DADOS (OCULTAR)'!$Q$3:$S$136,3,0),"")</f>
        <v>9767633000870</v>
      </c>
      <c r="B39" s="4" t="str">
        <f>'[1]TCE - ANEXO IV - Preencher'!C48</f>
        <v>UPA TORRÕES - CG Nº 009/2022</v>
      </c>
      <c r="C39" s="4" t="str">
        <f>'[1]TCE - ANEXO IV - Preencher'!E48</f>
        <v>3.12 - Material Hospitalar</v>
      </c>
      <c r="D39" s="3">
        <f>'[1]TCE - ANEXO IV - Preencher'!F48</f>
        <v>61418042000131</v>
      </c>
      <c r="E39" s="5" t="str">
        <f>'[1]TCE - ANEXO IV - Preencher'!G48</f>
        <v xml:space="preserve">CIRURGICA FERNANDES COMERCIO DE MATERIAIS 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1991329</v>
      </c>
      <c r="I39" s="6">
        <f>IF('[1]TCE - ANEXO IV - Preencher'!K48="","",'[1]TCE - ANEXO IV - Preencher'!K48)</f>
        <v>46150</v>
      </c>
      <c r="J39" s="5" t="str">
        <f>'[1]TCE - ANEXO IV - Preencher'!L48</f>
        <v>35260561418042000131550040019913291583242917</v>
      </c>
      <c r="K39" s="5" t="str">
        <f>IF(F39="B",LEFT('[1]TCE - ANEXO IV - Preencher'!M48,2),IF(F39="S",LEFT('[1]TCE - ANEXO IV - Preencher'!M48,7),IF('[1]TCE - ANEXO IV - Preencher'!H48="","")))</f>
        <v>35</v>
      </c>
      <c r="L39" s="7">
        <f>'[1]TCE - ANEXO IV - Preencher'!N48</f>
        <v>5176.6499999999996</v>
      </c>
    </row>
    <row r="40" spans="1:12" s="8" customFormat="1" ht="19.5" customHeight="1" x14ac:dyDescent="0.2">
      <c r="A40" s="3">
        <f>IFERROR(VLOOKUP(B40,'[1]DADOS (OCULTAR)'!$Q$3:$S$136,3,0),"")</f>
        <v>9767633000870</v>
      </c>
      <c r="B40" s="4" t="str">
        <f>'[1]TCE - ANEXO IV - Preencher'!C49</f>
        <v>UPA TORRÕES - CG Nº 009/2022</v>
      </c>
      <c r="C40" s="4" t="str">
        <f>'[1]TCE - ANEXO IV - Preencher'!E49</f>
        <v>3.12 - Material Hospitalar</v>
      </c>
      <c r="D40" s="3">
        <f>'[1]TCE - ANEXO IV - Preencher'!F49</f>
        <v>3679808000135</v>
      </c>
      <c r="E40" s="5" t="str">
        <f>'[1]TCE - ANEXO IV - Preencher'!G49</f>
        <v xml:space="preserve">BIO INFINITY COMERCIO HOSPITALAR E LOCACAO LTDA 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37198</v>
      </c>
      <c r="I40" s="6">
        <f>IF('[1]TCE - ANEXO IV - Preencher'!K49="","",'[1]TCE - ANEXO IV - Preencher'!K49)</f>
        <v>46148</v>
      </c>
      <c r="J40" s="5" t="str">
        <f>'[1]TCE - ANEXO IV - Preencher'!L49</f>
        <v>35260503679808000135550010000371981978851735</v>
      </c>
      <c r="K40" s="5" t="str">
        <f>IF(F40="B",LEFT('[1]TCE - ANEXO IV - Preencher'!M49,2),IF(F40="S",LEFT('[1]TCE - ANEXO IV - Preencher'!M49,7),IF('[1]TCE - ANEXO IV - Preencher'!H49="","")))</f>
        <v>35</v>
      </c>
      <c r="L40" s="7">
        <f>'[1]TCE - ANEXO IV - Preencher'!N49</f>
        <v>503.5</v>
      </c>
    </row>
    <row r="41" spans="1:12" s="8" customFormat="1" ht="19.5" customHeight="1" x14ac:dyDescent="0.2">
      <c r="A41" s="3">
        <f>IFERROR(VLOOKUP(B41,'[1]DADOS (OCULTAR)'!$Q$3:$S$136,3,0),"")</f>
        <v>9767633000870</v>
      </c>
      <c r="B41" s="4" t="str">
        <f>'[1]TCE - ANEXO IV - Preencher'!C50</f>
        <v>UPA TORRÕES - CG Nº 009/2022</v>
      </c>
      <c r="C41" s="4" t="str">
        <f>'[1]TCE - ANEXO IV - Preencher'!E50</f>
        <v>3.12 - Material Hospitalar</v>
      </c>
      <c r="D41" s="3">
        <f>'[1]TCE - ANEXO IV - Preencher'!F50</f>
        <v>8958628000297</v>
      </c>
      <c r="E41" s="5" t="str">
        <f>'[1]TCE - ANEXO IV - Preencher'!G50</f>
        <v>ONCOEXO DISTRIBUIDORA DE MEDICAMENTOS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59023</v>
      </c>
      <c r="I41" s="6">
        <f>IF('[1]TCE - ANEXO IV - Preencher'!K50="","",'[1]TCE - ANEXO IV - Preencher'!K50)</f>
        <v>46155</v>
      </c>
      <c r="J41" s="5" t="str">
        <f>'[1]TCE - ANEXO IV - Preencher'!L50</f>
        <v>25260508958628000297550010000590231671314410</v>
      </c>
      <c r="K41" s="5" t="str">
        <f>IF(F41="B",LEFT('[1]TCE - ANEXO IV - Preencher'!M50,2),IF(F41="S",LEFT('[1]TCE - ANEXO IV - Preencher'!M50,7),IF('[1]TCE - ANEXO IV - Preencher'!H50="","")))</f>
        <v>25</v>
      </c>
      <c r="L41" s="7">
        <f>'[1]TCE - ANEXO IV - Preencher'!N50</f>
        <v>239.25</v>
      </c>
    </row>
    <row r="42" spans="1:12" s="8" customFormat="1" ht="19.5" customHeight="1" x14ac:dyDescent="0.2">
      <c r="A42" s="3">
        <f>IFERROR(VLOOKUP(B42,'[1]DADOS (OCULTAR)'!$Q$3:$S$136,3,0),"")</f>
        <v>9767633000870</v>
      </c>
      <c r="B42" s="4" t="str">
        <f>'[1]TCE - ANEXO IV - Preencher'!C51</f>
        <v>UPA TORRÕES - CG Nº 009/2022</v>
      </c>
      <c r="C42" s="4" t="str">
        <f>'[1]TCE - ANEXO IV - Preencher'!E51</f>
        <v>3.12 - Material Hospitalar</v>
      </c>
      <c r="D42" s="3">
        <f>'[1]TCE - ANEXO IV - Preencher'!F51</f>
        <v>48832623000157</v>
      </c>
      <c r="E42" s="5" t="str">
        <f>'[1]TCE - ANEXO IV - Preencher'!G51</f>
        <v xml:space="preserve">MEDCORP SOCIEDADE UNIPESSOAL LTDA 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987</v>
      </c>
      <c r="I42" s="6">
        <f>IF('[1]TCE - ANEXO IV - Preencher'!K51="","",'[1]TCE - ANEXO IV - Preencher'!K51)</f>
        <v>46157</v>
      </c>
      <c r="J42" s="5" t="str">
        <f>'[1]TCE - ANEXO IV - Preencher'!L51</f>
        <v>26260548832623000157550010000009871213711204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8287.5</v>
      </c>
    </row>
    <row r="43" spans="1:12" s="8" customFormat="1" ht="19.5" customHeight="1" x14ac:dyDescent="0.2">
      <c r="A43" s="3">
        <f>IFERROR(VLOOKUP(B43,'[1]DADOS (OCULTAR)'!$Q$3:$S$136,3,0),"")</f>
        <v>9767633000870</v>
      </c>
      <c r="B43" s="4" t="str">
        <f>'[1]TCE - ANEXO IV - Preencher'!C52</f>
        <v>UPA TORRÕES - CG Nº 009/2022</v>
      </c>
      <c r="C43" s="4" t="str">
        <f>'[1]TCE - ANEXO IV - Preencher'!E52</f>
        <v>3.12 - Material Hospitalar</v>
      </c>
      <c r="D43" s="3">
        <f>'[1]TCE - ANEXO IV - Preencher'!F52</f>
        <v>8958628000378</v>
      </c>
      <c r="E43" s="5" t="str">
        <f>'[1]TCE - ANEXO IV - Preencher'!G52</f>
        <v>ONCOEXO DISTRIBUIDORA DE MEDICAMENTOS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57982</v>
      </c>
      <c r="I43" s="6">
        <f>IF('[1]TCE - ANEXO IV - Preencher'!K52="","",'[1]TCE - ANEXO IV - Preencher'!K52)</f>
        <v>46156</v>
      </c>
      <c r="J43" s="5" t="str">
        <f>'[1]TCE - ANEXO IV - Preencher'!L52</f>
        <v>23260508958628000378550010000579821672382086</v>
      </c>
      <c r="K43" s="5" t="str">
        <f>IF(F43="B",LEFT('[1]TCE - ANEXO IV - Preencher'!M52,2),IF(F43="S",LEFT('[1]TCE - ANEXO IV - Preencher'!M52,7),IF('[1]TCE - ANEXO IV - Preencher'!H52="","")))</f>
        <v>23</v>
      </c>
      <c r="L43" s="7">
        <f>'[1]TCE - ANEXO IV - Preencher'!N52</f>
        <v>239.25</v>
      </c>
    </row>
    <row r="44" spans="1:12" s="8" customFormat="1" ht="19.5" customHeight="1" x14ac:dyDescent="0.2">
      <c r="A44" s="3">
        <f>IFERROR(VLOOKUP(B44,'[1]DADOS (OCULTAR)'!$Q$3:$S$136,3,0),"")</f>
        <v>9767633000870</v>
      </c>
      <c r="B44" s="4" t="str">
        <f>'[1]TCE - ANEXO IV - Preencher'!C53</f>
        <v>UPA TORRÕES - CG Nº 009/2022</v>
      </c>
      <c r="C44" s="4" t="str">
        <f>'[1]TCE - ANEXO IV - Preencher'!E53</f>
        <v>3.12 - Material Hospitalar</v>
      </c>
      <c r="D44" s="3">
        <f>'[1]TCE - ANEXO IV - Preencher'!F53</f>
        <v>50035462000112</v>
      </c>
      <c r="E44" s="5" t="str">
        <f>'[1]TCE - ANEXO IV - Preencher'!G53</f>
        <v xml:space="preserve">M4 PARTICIPACOES LTDA 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6760</v>
      </c>
      <c r="I44" s="6">
        <f>IF('[1]TCE - ANEXO IV - Preencher'!K53="","",'[1]TCE - ANEXO IV - Preencher'!K53)</f>
        <v>46157</v>
      </c>
      <c r="J44" s="5" t="str">
        <f>'[1]TCE - ANEXO IV - Preencher'!L53</f>
        <v>26260550035462000112550010000067601000262975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128.1</v>
      </c>
    </row>
    <row r="45" spans="1:12" s="8" customFormat="1" ht="19.5" customHeight="1" x14ac:dyDescent="0.2">
      <c r="A45" s="3">
        <f>IFERROR(VLOOKUP(B45,'[1]DADOS (OCULTAR)'!$Q$3:$S$136,3,0),"")</f>
        <v>9767633000870</v>
      </c>
      <c r="B45" s="4" t="str">
        <f>'[1]TCE - ANEXO IV - Preencher'!C54</f>
        <v>UPA TORRÕES - CG Nº 009/2022</v>
      </c>
      <c r="C45" s="4" t="str">
        <f>'[1]TCE - ANEXO IV - Preencher'!E54</f>
        <v>3.12 - Material Hospitalar</v>
      </c>
      <c r="D45" s="3">
        <f>'[1]TCE - ANEXO IV - Preencher'!F54</f>
        <v>41102195000168</v>
      </c>
      <c r="E45" s="5" t="str">
        <f>'[1]TCE - ANEXO IV - Preencher'!G54</f>
        <v xml:space="preserve">PR COMERCIALMEDICAL LTDA 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100048</v>
      </c>
      <c r="I45" s="6">
        <f>IF('[1]TCE - ANEXO IV - Preencher'!K54="","",'[1]TCE - ANEXO IV - Preencher'!K54)</f>
        <v>46162</v>
      </c>
      <c r="J45" s="5" t="str">
        <f>'[1]TCE - ANEXO IV - Preencher'!L54</f>
        <v>26260541102195000168550000001000481102074003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1995</v>
      </c>
    </row>
    <row r="46" spans="1:12" s="8" customFormat="1" ht="19.5" customHeight="1" x14ac:dyDescent="0.2">
      <c r="A46" s="3">
        <f>IFERROR(VLOOKUP(B46,'[1]DADOS (OCULTAR)'!$Q$3:$S$136,3,0),"")</f>
        <v>9767633000870</v>
      </c>
      <c r="B46" s="4" t="str">
        <f>'[1]TCE - ANEXO IV - Preencher'!C55</f>
        <v>UPA TORRÕES - CG Nº 009/2022</v>
      </c>
      <c r="C46" s="4" t="str">
        <f>'[1]TCE - ANEXO IV - Preencher'!E55</f>
        <v>3.12 - Material Hospitalar</v>
      </c>
      <c r="D46" s="3">
        <f>'[1]TCE - ANEXO IV - Preencher'!F55</f>
        <v>35514416000102</v>
      </c>
      <c r="E46" s="5" t="str">
        <f>'[1]TCE - ANEXO IV - Preencher'!G55</f>
        <v xml:space="preserve">QUALIMMED COM ATAC DE MED E MAT LTDA 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4305</v>
      </c>
      <c r="I46" s="6">
        <f>IF('[1]TCE - ANEXO IV - Preencher'!K55="","",'[1]TCE - ANEXO IV - Preencher'!K55)</f>
        <v>46162</v>
      </c>
      <c r="J46" s="5" t="str">
        <f>'[1]TCE - ANEXO IV - Preencher'!L55</f>
        <v>26260535514416000102550010000043051237941397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2232</v>
      </c>
    </row>
    <row r="47" spans="1:12" s="8" customFormat="1" ht="19.5" customHeight="1" x14ac:dyDescent="0.2">
      <c r="A47" s="3">
        <f>IFERROR(VLOOKUP(B47,'[1]DADOS (OCULTAR)'!$Q$3:$S$136,3,0),"")</f>
        <v>9767633000870</v>
      </c>
      <c r="B47" s="4" t="str">
        <f>'[1]TCE - ANEXO IV - Preencher'!C56</f>
        <v>UPA TORRÕES - CG Nº 009/2022</v>
      </c>
      <c r="C47" s="4" t="str">
        <f>'[1]TCE - ANEXO IV - Preencher'!E56</f>
        <v>3.12 - Material Hospitalar</v>
      </c>
      <c r="D47" s="3">
        <f>'[1]TCE - ANEXO IV - Preencher'!F56</f>
        <v>67729178000653</v>
      </c>
      <c r="E47" s="5" t="str">
        <f>'[1]TCE - ANEXO IV - Preencher'!G56</f>
        <v xml:space="preserve">COMERCIAL CIRURGICA RIOCLARENSE LTDA 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135509</v>
      </c>
      <c r="I47" s="6">
        <f>IF('[1]TCE - ANEXO IV - Preencher'!K56="","",'[1]TCE - ANEXO IV - Preencher'!K56)</f>
        <v>46167</v>
      </c>
      <c r="J47" s="5" t="str">
        <f>'[1]TCE - ANEXO IV - Preencher'!L56</f>
        <v>26260567729178000653550010001355091346558900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1262.5999999999999</v>
      </c>
    </row>
    <row r="48" spans="1:12" s="8" customFormat="1" ht="19.5" customHeight="1" x14ac:dyDescent="0.2">
      <c r="A48" s="3">
        <f>IFERROR(VLOOKUP(B48,'[1]DADOS (OCULTAR)'!$Q$3:$S$136,3,0),"")</f>
        <v>9767633000870</v>
      </c>
      <c r="B48" s="4" t="str">
        <f>'[1]TCE - ANEXO IV - Preencher'!C57</f>
        <v>UPA TORRÕES - CG Nº 009/2022</v>
      </c>
      <c r="C48" s="4" t="str">
        <f>'[1]TCE - ANEXO IV - Preencher'!E57</f>
        <v>3.12 - Material Hospitalar</v>
      </c>
      <c r="D48" s="3">
        <f>'[1]TCE - ANEXO IV - Preencher'!F57</f>
        <v>35514416000102</v>
      </c>
      <c r="E48" s="5" t="str">
        <f>'[1]TCE - ANEXO IV - Preencher'!G57</f>
        <v xml:space="preserve">QUALIMMED COM ATAC DE MED E MAT LTDA 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4333</v>
      </c>
      <c r="I48" s="6">
        <f>IF('[1]TCE - ANEXO IV - Preencher'!K57="","",'[1]TCE - ANEXO IV - Preencher'!K57)</f>
        <v>46168</v>
      </c>
      <c r="J48" s="5" t="str">
        <f>'[1]TCE - ANEXO IV - Preencher'!L57</f>
        <v>26260535514416000102550010000043331241678888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410</v>
      </c>
    </row>
    <row r="49" spans="1:12" s="8" customFormat="1" ht="19.5" customHeight="1" x14ac:dyDescent="0.2">
      <c r="A49" s="3">
        <f>IFERROR(VLOOKUP(B49,'[1]DADOS (OCULTAR)'!$Q$3:$S$136,3,0),"")</f>
        <v>9767633000870</v>
      </c>
      <c r="B49" s="4" t="str">
        <f>'[1]TCE - ANEXO IV - Preencher'!C58</f>
        <v>UPA TORRÕES - CG Nº 009/2022</v>
      </c>
      <c r="C49" s="4" t="str">
        <f>'[1]TCE - ANEXO IV - Preencher'!E58</f>
        <v>3.12 - Material Hospitalar</v>
      </c>
      <c r="D49" s="3">
        <f>'[1]TCE - ANEXO IV - Preencher'!F58</f>
        <v>48495866000147</v>
      </c>
      <c r="E49" s="5" t="str">
        <f>'[1]TCE - ANEXO IV - Preencher'!G58</f>
        <v xml:space="preserve">BEMED COMERCIO ATACADISTA DE PRODUTOS 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6478</v>
      </c>
      <c r="I49" s="6">
        <f>IF('[1]TCE - ANEXO IV - Preencher'!K58="","",'[1]TCE - ANEXO IV - Preencher'!K58)</f>
        <v>46170</v>
      </c>
      <c r="J49" s="5" t="str">
        <f>'[1]TCE - ANEXO IV - Preencher'!L58</f>
        <v>26260548495866000147550010000064781779326520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100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>
        <f>IFERROR(VLOOKUP(B52,'[1]DADOS (OCULTAR)'!$Q$3:$S$136,3,0),"")</f>
        <v>9767633000870</v>
      </c>
      <c r="B52" s="4" t="str">
        <f>'[1]TCE - ANEXO IV - Preencher'!C61</f>
        <v>UPA TORRÕES - CG Nº 009/2022</v>
      </c>
      <c r="C52" s="4" t="str">
        <f>'[1]TCE - ANEXO IV - Preencher'!E61</f>
        <v>3.4 - Material Farmacológico</v>
      </c>
      <c r="D52" s="3">
        <f>'[1]TCE - ANEXO IV - Preencher'!F61</f>
        <v>8674752000140</v>
      </c>
      <c r="E52" s="5" t="str">
        <f>'[1]TCE - ANEXO IV - Preencher'!G61</f>
        <v xml:space="preserve">CIRURGICA MONTEBELLO LTDA 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255932</v>
      </c>
      <c r="I52" s="6">
        <f>IF('[1]TCE - ANEXO IV - Preencher'!K61="","",'[1]TCE - ANEXO IV - Preencher'!K61)</f>
        <v>46149</v>
      </c>
      <c r="J52" s="5" t="str">
        <f>'[1]TCE - ANEXO IV - Preencher'!L61</f>
        <v>26260508674752000140550010002559321079491924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1493.7</v>
      </c>
    </row>
    <row r="53" spans="1:12" s="8" customFormat="1" ht="19.5" customHeight="1" x14ac:dyDescent="0.2">
      <c r="A53" s="3">
        <f>IFERROR(VLOOKUP(B53,'[1]DADOS (OCULTAR)'!$Q$3:$S$136,3,0),"")</f>
        <v>9767633000870</v>
      </c>
      <c r="B53" s="4" t="str">
        <f>'[1]TCE - ANEXO IV - Preencher'!C62</f>
        <v>UPA TORRÕES - CG Nº 009/2022</v>
      </c>
      <c r="C53" s="4" t="str">
        <f>'[1]TCE - ANEXO IV - Preencher'!E62</f>
        <v>3.4 - Material Farmacológico</v>
      </c>
      <c r="D53" s="3" t="str">
        <f>'[1]TCE - ANEXO IV - Preencher'!F62</f>
        <v>21.381.761/0001-00</v>
      </c>
      <c r="E53" s="5" t="str">
        <f>'[1]TCE - ANEXO IV - Preencher'!G62</f>
        <v xml:space="preserve">SIX DISTRIBUIDORA HOSPITALAR LTDA 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89236</v>
      </c>
      <c r="I53" s="6">
        <f>IF('[1]TCE - ANEXO IV - Preencher'!K62="","",'[1]TCE - ANEXO IV - Preencher'!K62)</f>
        <v>46149</v>
      </c>
      <c r="J53" s="5" t="str">
        <f>'[1]TCE - ANEXO IV - Preencher'!L62</f>
        <v>26260521381761000100550010000892361674111887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1897.5</v>
      </c>
    </row>
    <row r="54" spans="1:12" s="8" customFormat="1" ht="19.5" customHeight="1" x14ac:dyDescent="0.2">
      <c r="A54" s="3">
        <f>IFERROR(VLOOKUP(B54,'[1]DADOS (OCULTAR)'!$Q$3:$S$136,3,0),"")</f>
        <v>9767633000870</v>
      </c>
      <c r="B54" s="4" t="str">
        <f>'[1]TCE - ANEXO IV - Preencher'!C63</f>
        <v>UPA TORRÕES - CG Nº 009/2022</v>
      </c>
      <c r="C54" s="4" t="str">
        <f>'[1]TCE - ANEXO IV - Preencher'!E63</f>
        <v>3.4 - Material Farmacológico</v>
      </c>
      <c r="D54" s="3">
        <f>'[1]TCE - ANEXO IV - Preencher'!F63</f>
        <v>67729178000653</v>
      </c>
      <c r="E54" s="5" t="str">
        <f>'[1]TCE - ANEXO IV - Preencher'!G63</f>
        <v xml:space="preserve">COMERCIAL CIRURGICA RIOCLARENSE LTDA 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133934</v>
      </c>
      <c r="I54" s="6">
        <f>IF('[1]TCE - ANEXO IV - Preencher'!K63="","",'[1]TCE - ANEXO IV - Preencher'!K63)</f>
        <v>46150</v>
      </c>
      <c r="J54" s="5" t="str">
        <f>'[1]TCE - ANEXO IV - Preencher'!L63</f>
        <v>26260567729178000653550010001339341021417785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880</v>
      </c>
    </row>
    <row r="55" spans="1:12" s="8" customFormat="1" ht="19.5" customHeight="1" x14ac:dyDescent="0.2">
      <c r="A55" s="3">
        <f>IFERROR(VLOOKUP(B55,'[1]DADOS (OCULTAR)'!$Q$3:$S$136,3,0),"")</f>
        <v>9767633000870</v>
      </c>
      <c r="B55" s="4" t="str">
        <f>'[1]TCE - ANEXO IV - Preencher'!C64</f>
        <v>UPA TORRÕES - CG Nº 009/2022</v>
      </c>
      <c r="C55" s="4" t="str">
        <f>'[1]TCE - ANEXO IV - Preencher'!E64</f>
        <v>3.4 - Material Farmacológico</v>
      </c>
      <c r="D55" s="3">
        <f>'[1]TCE - ANEXO IV - Preencher'!F64</f>
        <v>67729178000653</v>
      </c>
      <c r="E55" s="5" t="str">
        <f>'[1]TCE - ANEXO IV - Preencher'!G64</f>
        <v xml:space="preserve">COMERCIAL CIRURGICA RIOCLARENSE LTDA 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133943</v>
      </c>
      <c r="I55" s="6">
        <f>IF('[1]TCE - ANEXO IV - Preencher'!K64="","",'[1]TCE - ANEXO IV - Preencher'!K64)</f>
        <v>46150</v>
      </c>
      <c r="J55" s="5" t="str">
        <f>'[1]TCE - ANEXO IV - Preencher'!L64</f>
        <v>26260567729178000653550010001339431920510060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346.82</v>
      </c>
    </row>
    <row r="56" spans="1:12" s="8" customFormat="1" ht="19.5" customHeight="1" x14ac:dyDescent="0.2">
      <c r="A56" s="3">
        <f>IFERROR(VLOOKUP(B56,'[1]DADOS (OCULTAR)'!$Q$3:$S$136,3,0),"")</f>
        <v>9767633000870</v>
      </c>
      <c r="B56" s="4" t="str">
        <f>'[1]TCE - ANEXO IV - Preencher'!C65</f>
        <v>UPA TORRÕES - CG Nº 009/2022</v>
      </c>
      <c r="C56" s="4" t="str">
        <f>'[1]TCE - ANEXO IV - Preencher'!E65</f>
        <v>3.4 - Material Farmacológico</v>
      </c>
      <c r="D56" s="3">
        <f>'[1]TCE - ANEXO IV - Preencher'!F65</f>
        <v>39500546000147</v>
      </c>
      <c r="E56" s="5" t="str">
        <f>'[1]TCE - ANEXO IV - Preencher'!G65</f>
        <v xml:space="preserve">REC HOSPITALAR LTDA 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5101</v>
      </c>
      <c r="I56" s="6">
        <f>IF('[1]TCE - ANEXO IV - Preencher'!K65="","",'[1]TCE - ANEXO IV - Preencher'!K65)</f>
        <v>46150</v>
      </c>
      <c r="J56" s="5" t="str">
        <f>'[1]TCE - ANEXO IV - Preencher'!L65</f>
        <v>26260539500546000147550010000051011537538200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1612.8</v>
      </c>
    </row>
    <row r="57" spans="1:12" s="8" customFormat="1" ht="19.5" customHeight="1" x14ac:dyDescent="0.2">
      <c r="A57" s="3">
        <f>IFERROR(VLOOKUP(B57,'[1]DADOS (OCULTAR)'!$Q$3:$S$136,3,0),"")</f>
        <v>9767633000870</v>
      </c>
      <c r="B57" s="4" t="str">
        <f>'[1]TCE - ANEXO IV - Preencher'!C66</f>
        <v>UPA TORRÕES - CG Nº 009/2022</v>
      </c>
      <c r="C57" s="4" t="str">
        <f>'[1]TCE - ANEXO IV - Preencher'!E66</f>
        <v>3.4 - Material Farmacológico</v>
      </c>
      <c r="D57" s="3">
        <f>'[1]TCE - ANEXO IV - Preencher'!F66</f>
        <v>8778201000126</v>
      </c>
      <c r="E57" s="5" t="str">
        <f>'[1]TCE - ANEXO IV - Preencher'!G66</f>
        <v xml:space="preserve">DROGAFONTE LTDA 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536913</v>
      </c>
      <c r="I57" s="6">
        <f>IF('[1]TCE - ANEXO IV - Preencher'!K66="","",'[1]TCE - ANEXO IV - Preencher'!K66)</f>
        <v>46150</v>
      </c>
      <c r="J57" s="5" t="str">
        <f>'[1]TCE - ANEXO IV - Preencher'!L66</f>
        <v>26260508778201000126550010005369131168665895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22218.46</v>
      </c>
    </row>
    <row r="58" spans="1:12" s="8" customFormat="1" ht="19.5" customHeight="1" x14ac:dyDescent="0.2">
      <c r="A58" s="3">
        <f>IFERROR(VLOOKUP(B58,'[1]DADOS (OCULTAR)'!$Q$3:$S$136,3,0),"")</f>
        <v>9767633000870</v>
      </c>
      <c r="B58" s="4" t="str">
        <f>'[1]TCE - ANEXO IV - Preencher'!C67</f>
        <v>UPA TORRÕES - CG Nº 009/2022</v>
      </c>
      <c r="C58" s="4" t="str">
        <f>'[1]TCE - ANEXO IV - Preencher'!E67</f>
        <v>3.4 - Material Farmacológico</v>
      </c>
      <c r="D58" s="3">
        <f>'[1]TCE - ANEXO IV - Preencher'!F67</f>
        <v>10779833000156</v>
      </c>
      <c r="E58" s="5" t="str">
        <f>'[1]TCE - ANEXO IV - Preencher'!G67</f>
        <v xml:space="preserve">MEDICAL MERCANTIL DE APARELHAGEM MEDICA LTDA 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674046</v>
      </c>
      <c r="I58" s="6">
        <f>IF('[1]TCE - ANEXO IV - Preencher'!K67="","",'[1]TCE - ANEXO IV - Preencher'!K67)</f>
        <v>46150</v>
      </c>
      <c r="J58" s="5" t="str">
        <f>'[1]TCE - ANEXO IV - Preencher'!L67</f>
        <v>26260510779833000156550010006740461676072007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414</v>
      </c>
    </row>
    <row r="59" spans="1:12" s="8" customFormat="1" ht="19.5" customHeight="1" x14ac:dyDescent="0.2">
      <c r="A59" s="3">
        <f>IFERROR(VLOOKUP(B59,'[1]DADOS (OCULTAR)'!$Q$3:$S$136,3,0),"")</f>
        <v>9767633000870</v>
      </c>
      <c r="B59" s="4" t="str">
        <f>'[1]TCE - ANEXO IV - Preencher'!C68</f>
        <v>UPA TORRÕES - CG Nº 009/2022</v>
      </c>
      <c r="C59" s="4" t="str">
        <f>'[1]TCE - ANEXO IV - Preencher'!E68</f>
        <v>3.4 - Material Farmacológico</v>
      </c>
      <c r="D59" s="3">
        <f>'[1]TCE - ANEXO IV - Preencher'!F68</f>
        <v>10854165000184</v>
      </c>
      <c r="E59" s="5" t="str">
        <f>'[1]TCE - ANEXO IV - Preencher'!G68</f>
        <v xml:space="preserve">F &amp; F DISTRIBUIDORA DE PRODUTOS FARMACEUTICOS 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362129</v>
      </c>
      <c r="I59" s="6">
        <f>IF('[1]TCE - ANEXO IV - Preencher'!K68="","",'[1]TCE - ANEXO IV - Preencher'!K68)</f>
        <v>46150</v>
      </c>
      <c r="J59" s="5" t="str">
        <f>'[1]TCE - ANEXO IV - Preencher'!L68</f>
        <v>26260510854165000184550010003621291689367467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6011.5</v>
      </c>
    </row>
    <row r="60" spans="1:12" s="8" customFormat="1" ht="19.5" customHeight="1" x14ac:dyDescent="0.2">
      <c r="A60" s="3">
        <f>IFERROR(VLOOKUP(B60,'[1]DADOS (OCULTAR)'!$Q$3:$S$136,3,0),"")</f>
        <v>9767633000870</v>
      </c>
      <c r="B60" s="4" t="str">
        <f>'[1]TCE - ANEXO IV - Preencher'!C69</f>
        <v>UPA TORRÕES - CG Nº 009/2022</v>
      </c>
      <c r="C60" s="4" t="str">
        <f>'[1]TCE - ANEXO IV - Preencher'!E69</f>
        <v>3.4 - Material Farmacológico</v>
      </c>
      <c r="D60" s="3">
        <f>'[1]TCE - ANEXO IV - Preencher'!F69</f>
        <v>22580510000118</v>
      </c>
      <c r="E60" s="5" t="str">
        <f>'[1]TCE - ANEXO IV - Preencher'!G69</f>
        <v xml:space="preserve">UNIFAR DISTRIBUIDORA DE MEDICAMENTOS LTDA 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77203</v>
      </c>
      <c r="I60" s="6">
        <f>IF('[1]TCE - ANEXO IV - Preencher'!K69="","",'[1]TCE - ANEXO IV - Preencher'!K69)</f>
        <v>46150</v>
      </c>
      <c r="J60" s="5" t="str">
        <f>'[1]TCE - ANEXO IV - Preencher'!L69</f>
        <v>26260522580510000118550010000772031000662623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500.44</v>
      </c>
    </row>
    <row r="61" spans="1:12" s="8" customFormat="1" ht="19.5" customHeight="1" x14ac:dyDescent="0.2">
      <c r="A61" s="3">
        <f>IFERROR(VLOOKUP(B61,'[1]DADOS (OCULTAR)'!$Q$3:$S$136,3,0),"")</f>
        <v>9767633000870</v>
      </c>
      <c r="B61" s="4" t="str">
        <f>'[1]TCE - ANEXO IV - Preencher'!C70</f>
        <v>UPA TORRÕES - CG Nº 009/2022</v>
      </c>
      <c r="C61" s="4" t="str">
        <f>'[1]TCE - ANEXO IV - Preencher'!E70</f>
        <v>3.4 - Material Farmacológico</v>
      </c>
      <c r="D61" s="3" t="str">
        <f>'[1]TCE - ANEXO IV - Preencher'!F70</f>
        <v>21.381.761/0001-00</v>
      </c>
      <c r="E61" s="5" t="str">
        <f>'[1]TCE - ANEXO IV - Preencher'!G70</f>
        <v xml:space="preserve">SIX DISTRIBUIDORA HOSPITALAR LTDA 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89364</v>
      </c>
      <c r="I61" s="6">
        <f>IF('[1]TCE - ANEXO IV - Preencher'!K70="","",'[1]TCE - ANEXO IV - Preencher'!K70)</f>
        <v>46154</v>
      </c>
      <c r="J61" s="5" t="str">
        <f>'[1]TCE - ANEXO IV - Preencher'!L70</f>
        <v>26260521381761000100550010000893641690431637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421.9</v>
      </c>
    </row>
    <row r="62" spans="1:12" s="8" customFormat="1" ht="19.5" customHeight="1" x14ac:dyDescent="0.2">
      <c r="A62" s="3">
        <f>IFERROR(VLOOKUP(B62,'[1]DADOS (OCULTAR)'!$Q$3:$S$136,3,0),"")</f>
        <v>9767633000870</v>
      </c>
      <c r="B62" s="4" t="str">
        <f>'[1]TCE - ANEXO IV - Preencher'!C71</f>
        <v>UPA TORRÕES - CG Nº 009/2022</v>
      </c>
      <c r="C62" s="4" t="str">
        <f>'[1]TCE - ANEXO IV - Preencher'!E71</f>
        <v>3.4 - Material Farmacológico</v>
      </c>
      <c r="D62" s="3">
        <f>'[1]TCE - ANEXO IV - Preencher'!F71</f>
        <v>10854165000184</v>
      </c>
      <c r="E62" s="5" t="str">
        <f>'[1]TCE - ANEXO IV - Preencher'!G71</f>
        <v xml:space="preserve">F &amp; F DISTRIBUIDORA DE PRODUTOS FARMACEUTICOS 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288258</v>
      </c>
      <c r="I62" s="6">
        <f>IF('[1]TCE - ANEXO IV - Preencher'!K71="","",'[1]TCE - ANEXO IV - Preencher'!K71)</f>
        <v>46149</v>
      </c>
      <c r="J62" s="5" t="str">
        <f>'[1]TCE - ANEXO IV - Preencher'!L71</f>
        <v>23260510854165000346550010002882581592347790</v>
      </c>
      <c r="K62" s="5" t="str">
        <f>IF(F62="B",LEFT('[1]TCE - ANEXO IV - Preencher'!M71,2),IF(F62="S",LEFT('[1]TCE - ANEXO IV - Preencher'!M71,7),IF('[1]TCE - ANEXO IV - Preencher'!H71="","")))</f>
        <v>23</v>
      </c>
      <c r="L62" s="7">
        <f>'[1]TCE - ANEXO IV - Preencher'!N71</f>
        <v>832</v>
      </c>
    </row>
    <row r="63" spans="1:12" s="8" customFormat="1" ht="19.5" customHeight="1" x14ac:dyDescent="0.2">
      <c r="A63" s="3">
        <f>IFERROR(VLOOKUP(B63,'[1]DADOS (OCULTAR)'!$Q$3:$S$136,3,0),"")</f>
        <v>9767633000870</v>
      </c>
      <c r="B63" s="4" t="str">
        <f>'[1]TCE - ANEXO IV - Preencher'!C72</f>
        <v>UPA TORRÕES - CG Nº 009/2022</v>
      </c>
      <c r="C63" s="4" t="str">
        <f>'[1]TCE - ANEXO IV - Preencher'!E72</f>
        <v>3.4 - Material Farmacológico</v>
      </c>
      <c r="D63" s="3">
        <f>'[1]TCE - ANEXO IV - Preencher'!F72</f>
        <v>10854165000184</v>
      </c>
      <c r="E63" s="5" t="str">
        <f>'[1]TCE - ANEXO IV - Preencher'!G72</f>
        <v xml:space="preserve">F &amp; F DISTRIBUIDORA DE PRODUTOS FARMACEUTICOS 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362833</v>
      </c>
      <c r="I63" s="6">
        <f>IF('[1]TCE - ANEXO IV - Preencher'!K72="","",'[1]TCE - ANEXO IV - Preencher'!K72)</f>
        <v>46155</v>
      </c>
      <c r="J63" s="5" t="str">
        <f>'[1]TCE - ANEXO IV - Preencher'!L72</f>
        <v>26260510854165000184550010003628331847744062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363.5</v>
      </c>
    </row>
    <row r="64" spans="1:12" s="8" customFormat="1" ht="19.5" customHeight="1" x14ac:dyDescent="0.2">
      <c r="A64" s="3">
        <f>IFERROR(VLOOKUP(B64,'[1]DADOS (OCULTAR)'!$Q$3:$S$136,3,0),"")</f>
        <v>9767633000870</v>
      </c>
      <c r="B64" s="4" t="str">
        <f>'[1]TCE - ANEXO IV - Preencher'!C73</f>
        <v>UPA TORRÕES - CG Nº 009/2022</v>
      </c>
      <c r="C64" s="4" t="str">
        <f>'[1]TCE - ANEXO IV - Preencher'!E73</f>
        <v>3.4 - Material Farmacológico</v>
      </c>
      <c r="D64" s="3">
        <f>'[1]TCE - ANEXO IV - Preencher'!F73</f>
        <v>3817043000152</v>
      </c>
      <c r="E64" s="5" t="str">
        <f>'[1]TCE - ANEXO IV - Preencher'!G73</f>
        <v xml:space="preserve">PHARMAPLUS LTDA 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93456</v>
      </c>
      <c r="I64" s="6">
        <f>IF('[1]TCE - ANEXO IV - Preencher'!K73="","",'[1]TCE - ANEXO IV - Preencher'!K73)</f>
        <v>46150</v>
      </c>
      <c r="J64" s="5" t="str">
        <f>'[1]TCE - ANEXO IV - Preencher'!L73</f>
        <v>26260503817043000152550010000934561381982413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11815.84</v>
      </c>
    </row>
    <row r="65" spans="1:12" s="8" customFormat="1" ht="19.5" customHeight="1" x14ac:dyDescent="0.2">
      <c r="A65" s="3">
        <f>IFERROR(VLOOKUP(B65,'[1]DADOS (OCULTAR)'!$Q$3:$S$136,3,0),"")</f>
        <v>9767633000870</v>
      </c>
      <c r="B65" s="4" t="str">
        <f>'[1]TCE - ANEXO IV - Preencher'!C74</f>
        <v>UPA TORRÕES - CG Nº 009/2022</v>
      </c>
      <c r="C65" s="4" t="str">
        <f>'[1]TCE - ANEXO IV - Preencher'!E74</f>
        <v>3.4 - Material Farmacológico</v>
      </c>
      <c r="D65" s="3">
        <f>'[1]TCE - ANEXO IV - Preencher'!F74</f>
        <v>12882932000194</v>
      </c>
      <c r="E65" s="5" t="str">
        <f>'[1]TCE - ANEXO IV - Preencher'!G74</f>
        <v xml:space="preserve">EXOMED COMERCIO ATACADISTA DE MEDICAMENTOS 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199621</v>
      </c>
      <c r="I65" s="6">
        <f>IF('[1]TCE - ANEXO IV - Preencher'!K74="","",'[1]TCE - ANEXO IV - Preencher'!K74)</f>
        <v>46155</v>
      </c>
      <c r="J65" s="5" t="str">
        <f>'[1]TCE - ANEXO IV - Preencher'!L74</f>
        <v>26260512882932000194550010001996211226951098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7216.5</v>
      </c>
    </row>
    <row r="66" spans="1:12" s="8" customFormat="1" ht="19.5" customHeight="1" x14ac:dyDescent="0.2">
      <c r="A66" s="3">
        <f>IFERROR(VLOOKUP(B66,'[1]DADOS (OCULTAR)'!$Q$3:$S$136,3,0),"")</f>
        <v>9767633000870</v>
      </c>
      <c r="B66" s="4" t="str">
        <f>'[1]TCE - ANEXO IV - Preencher'!C75</f>
        <v>UPA TORRÕES - CG Nº 009/2022</v>
      </c>
      <c r="C66" s="4" t="str">
        <f>'[1]TCE - ANEXO IV - Preencher'!E75</f>
        <v>3.4 - Material Farmacológico</v>
      </c>
      <c r="D66" s="3">
        <f>'[1]TCE - ANEXO IV - Preencher'!F75</f>
        <v>21381761000100</v>
      </c>
      <c r="E66" s="5" t="str">
        <f>'[1]TCE - ANEXO IV - Preencher'!G75</f>
        <v xml:space="preserve">SIX DISTRIBUIDORA HOSPITALAR LTDA 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89495</v>
      </c>
      <c r="I66" s="6">
        <f>IF('[1]TCE - ANEXO IV - Preencher'!K75="","",'[1]TCE - ANEXO IV - Preencher'!K75)</f>
        <v>46156</v>
      </c>
      <c r="J66" s="5" t="str">
        <f>'[1]TCE - ANEXO IV - Preencher'!L75</f>
        <v>26260521381761000100550010000894951358985610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341.4</v>
      </c>
    </row>
    <row r="67" spans="1:12" s="8" customFormat="1" ht="19.5" customHeight="1" x14ac:dyDescent="0.2">
      <c r="A67" s="3">
        <f>IFERROR(VLOOKUP(B67,'[1]DADOS (OCULTAR)'!$Q$3:$S$136,3,0),"")</f>
        <v>9767633000870</v>
      </c>
      <c r="B67" s="4" t="str">
        <f>'[1]TCE - ANEXO IV - Preencher'!C76</f>
        <v>UPA TORRÕES - CG Nº 009/2022</v>
      </c>
      <c r="C67" s="4" t="str">
        <f>'[1]TCE - ANEXO IV - Preencher'!E76</f>
        <v>3.4 - Material Farmacológico</v>
      </c>
      <c r="D67" s="3">
        <f>'[1]TCE - ANEXO IV - Preencher'!F76</f>
        <v>8778201000126</v>
      </c>
      <c r="E67" s="5" t="str">
        <f>'[1]TCE - ANEXO IV - Preencher'!G76</f>
        <v xml:space="preserve">DROGAFONTE LTDA 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537885</v>
      </c>
      <c r="I67" s="6">
        <f>IF('[1]TCE - ANEXO IV - Preencher'!K76="","",'[1]TCE - ANEXO IV - Preencher'!K76)</f>
        <v>46160</v>
      </c>
      <c r="J67" s="5" t="str">
        <f>'[1]TCE - ANEXO IV - Preencher'!L76</f>
        <v>26260508778201000126550010005378851588550355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473.3</v>
      </c>
    </row>
    <row r="68" spans="1:12" s="8" customFormat="1" ht="19.5" customHeight="1" x14ac:dyDescent="0.2">
      <c r="A68" s="3">
        <f>IFERROR(VLOOKUP(B68,'[1]DADOS (OCULTAR)'!$Q$3:$S$136,3,0),"")</f>
        <v>9767633000870</v>
      </c>
      <c r="B68" s="4" t="str">
        <f>'[1]TCE - ANEXO IV - Preencher'!C77</f>
        <v>UPA TORRÕES - CG Nº 009/2022</v>
      </c>
      <c r="C68" s="4" t="str">
        <f>'[1]TCE - ANEXO IV - Preencher'!E77</f>
        <v>3.4 - Material Farmacológico</v>
      </c>
      <c r="D68" s="3">
        <f>'[1]TCE - ANEXO IV - Preencher'!F77</f>
        <v>23680034000170</v>
      </c>
      <c r="E68" s="5" t="str">
        <f>'[1]TCE - ANEXO IV - Preencher'!G77</f>
        <v xml:space="preserve">D ARAUJO COMERCIO ATACADISTA LTDA 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26283</v>
      </c>
      <c r="I68" s="6">
        <f>IF('[1]TCE - ANEXO IV - Preencher'!K77="","",'[1]TCE - ANEXO IV - Preencher'!K77)</f>
        <v>46161</v>
      </c>
      <c r="J68" s="5" t="str">
        <f>'[1]TCE - ANEXO IV - Preencher'!L77</f>
        <v>26260523680034000170550010000262831095468175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311</v>
      </c>
    </row>
    <row r="69" spans="1:12" s="8" customFormat="1" ht="19.5" customHeight="1" x14ac:dyDescent="0.2">
      <c r="A69" s="3">
        <f>IFERROR(VLOOKUP(B69,'[1]DADOS (OCULTAR)'!$Q$3:$S$136,3,0),"")</f>
        <v>9767633000870</v>
      </c>
      <c r="B69" s="4" t="str">
        <f>'[1]TCE - ANEXO IV - Preencher'!C78</f>
        <v>UPA TORRÕES - CG Nº 009/2022</v>
      </c>
      <c r="C69" s="4" t="str">
        <f>'[1]TCE - ANEXO IV - Preencher'!E78</f>
        <v>3.4 - Material Farmacológico</v>
      </c>
      <c r="D69" s="3">
        <f>'[1]TCE - ANEXO IV - Preencher'!F78</f>
        <v>3817043000152</v>
      </c>
      <c r="E69" s="5" t="str">
        <f>'[1]TCE - ANEXO IV - Preencher'!G78</f>
        <v xml:space="preserve">PHARMAPLUS LTDA 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94044</v>
      </c>
      <c r="I69" s="6">
        <f>IF('[1]TCE - ANEXO IV - Preencher'!K78="","",'[1]TCE - ANEXO IV - Preencher'!K78)</f>
        <v>46164</v>
      </c>
      <c r="J69" s="5" t="str">
        <f>'[1]TCE - ANEXO IV - Preencher'!L78</f>
        <v>26260503817043000152550010000940441216125153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520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>
        <f>IFERROR(VLOOKUP(B71,'[1]DADOS (OCULTAR)'!$Q$3:$S$136,3,0),"")</f>
        <v>9767633000870</v>
      </c>
      <c r="B71" s="4" t="str">
        <f>'[1]TCE - ANEXO IV - Preencher'!C80</f>
        <v>UPA TORRÕES - CG Nº 009/2022</v>
      </c>
      <c r="C71" s="4" t="str">
        <f>'[1]TCE - ANEXO IV - Preencher'!E80</f>
        <v>3.14 - Alimentação Preparada</v>
      </c>
      <c r="D71" s="3">
        <f>'[1]TCE - ANEXO IV - Preencher'!F80</f>
        <v>1687725000162</v>
      </c>
      <c r="E71" s="5" t="str">
        <f>'[1]TCE - ANEXO IV - Preencher'!G80</f>
        <v>CENTRO ESPECIALIZADO EM NUTRICAO ENTERAL E PARENTERAL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67536</v>
      </c>
      <c r="I71" s="6">
        <f>IF('[1]TCE - ANEXO IV - Preencher'!K80="","",'[1]TCE - ANEXO IV - Preencher'!K80)</f>
        <v>46153</v>
      </c>
      <c r="J71" s="5" t="str">
        <f>'[1]TCE - ANEXO IV - Preencher'!L80</f>
        <v>26260501687725000162550010000675361539317770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2494.8000000000002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>
        <f>IFERROR(VLOOKUP(B74,'[1]DADOS (OCULTAR)'!$Q$3:$S$136,3,0),"")</f>
        <v>9767633000870</v>
      </c>
      <c r="B74" s="4" t="str">
        <f>'[1]TCE - ANEXO IV - Preencher'!C83</f>
        <v>UPA TORRÕES - CG Nº 009/2022</v>
      </c>
      <c r="C74" s="4" t="str">
        <f>'[1]TCE - ANEXO IV - Preencher'!E83</f>
        <v>3.2 - Gás e Outros Materiais Engarrafados</v>
      </c>
      <c r="D74" s="3">
        <f>'[1]TCE - ANEXO IV - Preencher'!F83</f>
        <v>24380578002203</v>
      </c>
      <c r="E74" s="5" t="str">
        <f>'[1]TCE - ANEXO IV - Preencher'!G83</f>
        <v>WHITE MARTINS GASES INDUSTRIAIS DO NORDESTE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1015</v>
      </c>
      <c r="I74" s="6">
        <f>IF('[1]TCE - ANEXO IV - Preencher'!K83="","",'[1]TCE - ANEXO IV - Preencher'!K83)</f>
        <v>46141</v>
      </c>
      <c r="J74" s="5" t="str">
        <f>'[1]TCE - ANEXO IV - Preencher'!L83</f>
        <v>26260424380578002203556140000010151862325880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4500.42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>
        <f>IFERROR(VLOOKUP(B76,'[1]DADOS (OCULTAR)'!$Q$3:$S$136,3,0),"")</f>
        <v>9767633000870</v>
      </c>
      <c r="B76" s="4" t="str">
        <f>'[1]TCE - ANEXO IV - Preencher'!C85</f>
        <v>UPA TORRÕES - CG Nº 009/2022</v>
      </c>
      <c r="C76" s="4" t="str">
        <f>'[1]TCE - ANEXO IV - Preencher'!E85</f>
        <v>3.2 - Gás e Outros Materiais Engarrafados</v>
      </c>
      <c r="D76" s="3">
        <f>'[1]TCE - ANEXO IV - Preencher'!F85</f>
        <v>24380578002203</v>
      </c>
      <c r="E76" s="5" t="str">
        <f>'[1]TCE - ANEXO IV - Preencher'!G85</f>
        <v>WHITE MARTINS GASES INDUTRIAIS DO NORDESTE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1044</v>
      </c>
      <c r="I76" s="6">
        <f>IF('[1]TCE - ANEXO IV - Preencher'!K85="","",'[1]TCE - ANEXO IV - Preencher'!K85)</f>
        <v>46149</v>
      </c>
      <c r="J76" s="5" t="str">
        <f>'[1]TCE - ANEXO IV - Preencher'!L85</f>
        <v>26260524380578002203556200000010441982647384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5364.86</v>
      </c>
    </row>
    <row r="77" spans="1:12" s="8" customFormat="1" ht="19.5" customHeight="1" x14ac:dyDescent="0.2">
      <c r="A77" s="3">
        <f>IFERROR(VLOOKUP(B77,'[1]DADOS (OCULTAR)'!$Q$3:$S$136,3,0),"")</f>
        <v>9767633000870</v>
      </c>
      <c r="B77" s="4" t="str">
        <f>'[1]TCE - ANEXO IV - Preencher'!C86</f>
        <v>UPA TORRÕES - CG Nº 009/2022</v>
      </c>
      <c r="C77" s="4" t="str">
        <f>'[1]TCE - ANEXO IV - Preencher'!E86</f>
        <v>3.2 - Gás e Outros Materiais Engarrafados</v>
      </c>
      <c r="D77" s="3">
        <f>'[1]TCE - ANEXO IV - Preencher'!F86</f>
        <v>24380578002041</v>
      </c>
      <c r="E77" s="5" t="str">
        <f>'[1]TCE - ANEXO IV - Preencher'!G86</f>
        <v>WHITE MARTINS GASES INDUTRIAIS DO NORDESTE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14837</v>
      </c>
      <c r="I77" s="6">
        <f>IF('[1]TCE - ANEXO IV - Preencher'!K86="","",'[1]TCE - ANEXO IV - Preencher'!K86)</f>
        <v>46140</v>
      </c>
      <c r="J77" s="5" t="str">
        <f>'[1]TCE - ANEXO IV - Preencher'!L86</f>
        <v>26260424380578002041556030000148371774923078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584.62</v>
      </c>
    </row>
    <row r="78" spans="1:12" s="8" customFormat="1" ht="19.5" customHeight="1" x14ac:dyDescent="0.2">
      <c r="A78" s="3">
        <f>IFERROR(VLOOKUP(B78,'[1]DADOS (OCULTAR)'!$Q$3:$S$136,3,0),"")</f>
        <v>9767633000870</v>
      </c>
      <c r="B78" s="4" t="str">
        <f>'[1]TCE - ANEXO IV - Preencher'!C87</f>
        <v>UPA TORRÕES - CG Nº 009/2022</v>
      </c>
      <c r="C78" s="4" t="str">
        <f>'[1]TCE - ANEXO IV - Preencher'!E87</f>
        <v>3.2 - Gás e Outros Materiais Engarrafados</v>
      </c>
      <c r="D78" s="3">
        <f>'[1]TCE - ANEXO IV - Preencher'!F87</f>
        <v>24380578002041</v>
      </c>
      <c r="E78" s="5" t="str">
        <f>'[1]TCE - ANEXO IV - Preencher'!G87</f>
        <v>WHITE MARTINS GASES INDUTRIAIS DO NORDESTE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14937</v>
      </c>
      <c r="I78" s="6">
        <f>IF('[1]TCE - ANEXO IV - Preencher'!K87="","",'[1]TCE - ANEXO IV - Preencher'!K87)</f>
        <v>46151</v>
      </c>
      <c r="J78" s="5" t="str">
        <f>'[1]TCE - ANEXO IV - Preencher'!L87</f>
        <v>26260524380578002041556030000149371178591671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779.49</v>
      </c>
    </row>
    <row r="79" spans="1:12" s="8" customFormat="1" ht="19.5" customHeight="1" x14ac:dyDescent="0.2">
      <c r="A79" s="3">
        <f>IFERROR(VLOOKUP(B79,'[1]DADOS (OCULTAR)'!$Q$3:$S$136,3,0),"")</f>
        <v>9767633000870</v>
      </c>
      <c r="B79" s="4" t="str">
        <f>'[1]TCE - ANEXO IV - Preencher'!C88</f>
        <v>UPA TORRÕES - CG Nº 009/2022</v>
      </c>
      <c r="C79" s="4" t="str">
        <f>'[1]TCE - ANEXO IV - Preencher'!E88</f>
        <v>3.2 - Gás e Outros Materiais Engarrafados</v>
      </c>
      <c r="D79" s="3">
        <f>'[1]TCE - ANEXO IV - Preencher'!F88</f>
        <v>24380578002041</v>
      </c>
      <c r="E79" s="5" t="str">
        <f>'[1]TCE - ANEXO IV - Preencher'!G88</f>
        <v>WHITE MARTINS GASES INDUTRIAIS DO NORDESTE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14971</v>
      </c>
      <c r="I79" s="6">
        <f>IF('[1]TCE - ANEXO IV - Preencher'!K88="","",'[1]TCE - ANEXO IV - Preencher'!K88)</f>
        <v>46155</v>
      </c>
      <c r="J79" s="5" t="str">
        <f>'[1]TCE - ANEXO IV - Preencher'!L88</f>
        <v>26260524380578002041556030000149711450496035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389.75</v>
      </c>
    </row>
    <row r="80" spans="1:12" s="8" customFormat="1" ht="19.5" customHeight="1" x14ac:dyDescent="0.2">
      <c r="A80" s="3">
        <f>IFERROR(VLOOKUP(B80,'[1]DADOS (OCULTAR)'!$Q$3:$S$136,3,0),"")</f>
        <v>9767633000870</v>
      </c>
      <c r="B80" s="4" t="str">
        <f>'[1]TCE - ANEXO IV - Preencher'!C89</f>
        <v>UPA TORRÕES - CG Nº 009/2022</v>
      </c>
      <c r="C80" s="4" t="str">
        <f>'[1]TCE - ANEXO IV - Preencher'!E89</f>
        <v>3.2 - Gás e Outros Materiais Engarrafados</v>
      </c>
      <c r="D80" s="3">
        <f>'[1]TCE - ANEXO IV - Preencher'!F89</f>
        <v>24380578002203</v>
      </c>
      <c r="E80" s="5" t="str">
        <f>'[1]TCE - ANEXO IV - Preencher'!G89</f>
        <v>WHITE MARTINS GASES INDUTRIAIS DO NORDESTE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1061</v>
      </c>
      <c r="I80" s="6">
        <f>IF('[1]TCE - ANEXO IV - Preencher'!K89="","",'[1]TCE - ANEXO IV - Preencher'!K89)</f>
        <v>46157</v>
      </c>
      <c r="J80" s="5" t="str">
        <f>'[1]TCE - ANEXO IV - Preencher'!L89</f>
        <v>26260524380578002203556200000010611760090538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4807.88</v>
      </c>
    </row>
    <row r="81" spans="1:12" s="8" customFormat="1" ht="19.5" customHeight="1" x14ac:dyDescent="0.2">
      <c r="A81" s="3">
        <f>IFERROR(VLOOKUP(B81,'[1]DADOS (OCULTAR)'!$Q$3:$S$136,3,0),"")</f>
        <v>9767633000870</v>
      </c>
      <c r="B81" s="4" t="str">
        <f>'[1]TCE - ANEXO IV - Preencher'!C90</f>
        <v>UPA TORRÕES - CG Nº 009/2022</v>
      </c>
      <c r="C81" s="4" t="str">
        <f>'[1]TCE - ANEXO IV - Preencher'!E90</f>
        <v>3.2 - Gás e Outros Materiais Engarrafados</v>
      </c>
      <c r="D81" s="3">
        <f>'[1]TCE - ANEXO IV - Preencher'!F90</f>
        <v>24380578002041</v>
      </c>
      <c r="E81" s="5" t="str">
        <f>'[1]TCE - ANEXO IV - Preencher'!G90</f>
        <v>WHITE MARTINS GASES INDUTRIAIS DO NORDESTE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3273</v>
      </c>
      <c r="I81" s="6">
        <f>IF('[1]TCE - ANEXO IV - Preencher'!K90="","",'[1]TCE - ANEXO IV - Preencher'!K90)</f>
        <v>46160</v>
      </c>
      <c r="J81" s="5" t="str">
        <f>'[1]TCE - ANEXO IV - Preencher'!L90</f>
        <v>26260524380578002041556140000032731773835419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389.75</v>
      </c>
    </row>
    <row r="82" spans="1:12" s="8" customFormat="1" ht="19.5" customHeight="1" x14ac:dyDescent="0.2">
      <c r="A82" s="3">
        <f>IFERROR(VLOOKUP(B82,'[1]DADOS (OCULTAR)'!$Q$3:$S$136,3,0),"")</f>
        <v>9767633000870</v>
      </c>
      <c r="B82" s="4" t="str">
        <f>'[1]TCE - ANEXO IV - Preencher'!C91</f>
        <v>UPA TORRÕES - CG Nº 009/2022</v>
      </c>
      <c r="C82" s="4" t="str">
        <f>'[1]TCE - ANEXO IV - Preencher'!E91</f>
        <v>3.2 - Gás e Outros Materiais Engarrafados</v>
      </c>
      <c r="D82" s="3">
        <f>'[1]TCE - ANEXO IV - Preencher'!F91</f>
        <v>24380578002041</v>
      </c>
      <c r="E82" s="5" t="str">
        <f>'[1]TCE - ANEXO IV - Preencher'!G91</f>
        <v>WHITE MARTINS GASES INDUTRIAIS DO NORDESTE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9693</v>
      </c>
      <c r="I82" s="6">
        <f>IF('[1]TCE - ANEXO IV - Preencher'!K91="","",'[1]TCE - ANEXO IV - Preencher'!K91)</f>
        <v>46162</v>
      </c>
      <c r="J82" s="5" t="str">
        <f>'[1]TCE - ANEXO IV - Preencher'!L91</f>
        <v>26260524380578002041556000000096931661533446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584.62</v>
      </c>
    </row>
    <row r="83" spans="1:12" s="8" customFormat="1" ht="19.5" customHeight="1" x14ac:dyDescent="0.2">
      <c r="A83" s="3">
        <f>IFERROR(VLOOKUP(B83,'[1]DADOS (OCULTAR)'!$Q$3:$S$136,3,0),"")</f>
        <v>9767633000870</v>
      </c>
      <c r="B83" s="4" t="str">
        <f>'[1]TCE - ANEXO IV - Preencher'!C92</f>
        <v>UPA TORRÕES - CG Nº 009/2022</v>
      </c>
      <c r="C83" s="4" t="str">
        <f>'[1]TCE - ANEXO IV - Preencher'!E92</f>
        <v>3.2 - Gás e Outros Materiais Engarrafados</v>
      </c>
      <c r="D83" s="3">
        <f>'[1]TCE - ANEXO IV - Preencher'!F92</f>
        <v>24380578002041</v>
      </c>
      <c r="E83" s="5" t="str">
        <f>'[1]TCE - ANEXO IV - Preencher'!G92</f>
        <v>WHITE MARTINS GASES INDUTRIAIS DO NORDESTE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1064</v>
      </c>
      <c r="I83" s="6">
        <f>IF('[1]TCE - ANEXO IV - Preencher'!K92="","",'[1]TCE - ANEXO IV - Preencher'!K92)</f>
        <v>46164</v>
      </c>
      <c r="J83" s="5" t="str">
        <f>'[1]TCE - ANEXO IV - Preencher'!L92</f>
        <v>26260524380578002203556140000010641707777208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5422.79</v>
      </c>
    </row>
    <row r="84" spans="1:12" s="8" customFormat="1" ht="19.5" customHeight="1" x14ac:dyDescent="0.2">
      <c r="A84" s="3">
        <f>IFERROR(VLOOKUP(B84,'[1]DADOS (OCULTAR)'!$Q$3:$S$136,3,0),"")</f>
        <v>9767633000870</v>
      </c>
      <c r="B84" s="4" t="str">
        <f>'[1]TCE - ANEXO IV - Preencher'!C93</f>
        <v>UPA TORRÕES - CG Nº 009/2022</v>
      </c>
      <c r="C84" s="4" t="str">
        <f>'[1]TCE - ANEXO IV - Preencher'!E93</f>
        <v>3.2 - Gás e Outros Materiais Engarrafados</v>
      </c>
      <c r="D84" s="3">
        <f>'[1]TCE - ANEXO IV - Preencher'!F93</f>
        <v>24380578002041</v>
      </c>
      <c r="E84" s="5" t="str">
        <f>'[1]TCE - ANEXO IV - Preencher'!G93</f>
        <v>WHITE MARTINS GASES INDUTRIAIS DO NORDESTE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15066</v>
      </c>
      <c r="I84" s="6">
        <f>IF('[1]TCE - ANEXO IV - Preencher'!K93="","",'[1]TCE - ANEXO IV - Preencher'!K93)</f>
        <v>46167</v>
      </c>
      <c r="J84" s="5" t="str">
        <f>'[1]TCE - ANEXO IV - Preencher'!L93</f>
        <v>26260524380578002041556030000150661593843460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584.62</v>
      </c>
    </row>
    <row r="85" spans="1:12" s="8" customFormat="1" ht="19.5" customHeight="1" x14ac:dyDescent="0.2">
      <c r="A85" s="3">
        <f>IFERROR(VLOOKUP(B85,'[1]DADOS (OCULTAR)'!$Q$3:$S$136,3,0),"")</f>
        <v>9767633000870</v>
      </c>
      <c r="B85" s="4" t="str">
        <f>'[1]TCE - ANEXO IV - Preencher'!C94</f>
        <v>UPA TORRÕES - CG Nº 009/2022</v>
      </c>
      <c r="C85" s="4" t="str">
        <f>'[1]TCE - ANEXO IV - Preencher'!E94</f>
        <v>3.2 - Gás e Outros Materiais Engarrafados</v>
      </c>
      <c r="D85" s="3">
        <f>'[1]TCE - ANEXO IV - Preencher'!F94</f>
        <v>24380578002041</v>
      </c>
      <c r="E85" s="5" t="str">
        <f>'[1]TCE - ANEXO IV - Preencher'!G94</f>
        <v>WHITE MARTINS GASES INDUTRIAIS DO NORDESTE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15113</v>
      </c>
      <c r="I85" s="6">
        <f>IF('[1]TCE - ANEXO IV - Preencher'!K94="","",'[1]TCE - ANEXO IV - Preencher'!K94)</f>
        <v>46171</v>
      </c>
      <c r="J85" s="5" t="str">
        <f>'[1]TCE - ANEXO IV - Preencher'!L94</f>
        <v>26260524380578002041556030000151131430817933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584.62</v>
      </c>
    </row>
    <row r="86" spans="1:12" s="8" customFormat="1" ht="19.5" customHeight="1" x14ac:dyDescent="0.2">
      <c r="A86" s="3">
        <f>IFERROR(VLOOKUP(B86,'[1]DADOS (OCULTAR)'!$Q$3:$S$136,3,0),"")</f>
        <v>9767633000870</v>
      </c>
      <c r="B86" s="4" t="str">
        <f>'[1]TCE - ANEXO IV - Preencher'!C95</f>
        <v>UPA TORRÕES - CG Nº 009/2022</v>
      </c>
      <c r="C86" s="4" t="str">
        <f>'[1]TCE - ANEXO IV - Preencher'!E95</f>
        <v>3.2 - Gás e Outros Materiais Engarrafados</v>
      </c>
      <c r="D86" s="3">
        <f>'[1]TCE - ANEXO IV - Preencher'!F95</f>
        <v>24380578002203</v>
      </c>
      <c r="E86" s="5" t="str">
        <f>'[1]TCE - ANEXO IV - Preencher'!G95</f>
        <v>WHITE MARTINS GASES INDUTRIAIS DO NORDESTE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1166</v>
      </c>
      <c r="I86" s="6">
        <f>IF('[1]TCE - ANEXO IV - Preencher'!K95="","",'[1]TCE - ANEXO IV - Preencher'!K95)</f>
        <v>46172</v>
      </c>
      <c r="J86" s="5" t="str">
        <f>'[1]TCE - ANEXO IV - Preencher'!L95</f>
        <v>26260524380578002203556250000011661581308923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4870.26</v>
      </c>
    </row>
    <row r="87" spans="1:12" s="8" customFormat="1" ht="19.5" customHeight="1" x14ac:dyDescent="0.2">
      <c r="A87" s="3">
        <f>IFERROR(VLOOKUP(B87,'[1]DADOS (OCULTAR)'!$Q$3:$S$136,3,0),"")</f>
        <v>9767633000870</v>
      </c>
      <c r="B87" s="4" t="str">
        <f>'[1]TCE - ANEXO IV - Preencher'!C96</f>
        <v>UPA TORRÕES - CG Nº 009/2022</v>
      </c>
      <c r="C87" s="4" t="str">
        <f>'[1]TCE - ANEXO IV - Preencher'!E96</f>
        <v>3.2 - Gás e Outros Materiais Engarrafados</v>
      </c>
      <c r="D87" s="3">
        <f>'[1]TCE - ANEXO IV - Preencher'!F96</f>
        <v>24380578002041</v>
      </c>
      <c r="E87" s="5" t="str">
        <f>'[1]TCE - ANEXO IV - Preencher'!G96</f>
        <v>WHITE MARTINS GASES INDUTRIAIS DO NORDESTE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15124</v>
      </c>
      <c r="I87" s="6">
        <f>IF('[1]TCE - ANEXO IV - Preencher'!K96="","",'[1]TCE - ANEXO IV - Preencher'!K96)</f>
        <v>46172</v>
      </c>
      <c r="J87" s="5" t="str">
        <f>'[1]TCE - ANEXO IV - Preencher'!L96</f>
        <v>26260524380578002041556030000151241584368326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389.75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>
        <f>IFERROR(VLOOKUP(B90,'[1]DADOS (OCULTAR)'!$Q$3:$S$136,3,0),"")</f>
        <v>9767633000870</v>
      </c>
      <c r="B90" s="4" t="str">
        <f>'[1]TCE - ANEXO IV - Preencher'!C99</f>
        <v>UPA TORRÕES - CG Nº 009/2022</v>
      </c>
      <c r="C90" s="4" t="str">
        <f>'[1]TCE - ANEXO IV - Preencher'!E99</f>
        <v>3.11 - Material Laboratorial</v>
      </c>
      <c r="D90" s="3">
        <f>'[1]TCE - ANEXO IV - Preencher'!F99</f>
        <v>10779833000156</v>
      </c>
      <c r="E90" s="5" t="str">
        <f>'[1]TCE - ANEXO IV - Preencher'!G99</f>
        <v xml:space="preserve">MEDICAL MERCANTIL DE APARELHAGEM MEDICA LTDA 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673487</v>
      </c>
      <c r="I90" s="6">
        <f>IF('[1]TCE - ANEXO IV - Preencher'!K99="","",'[1]TCE - ANEXO IV - Preencher'!K99)</f>
        <v>46147</v>
      </c>
      <c r="J90" s="5" t="str">
        <f>'[1]TCE - ANEXO IV - Preencher'!L99</f>
        <v>26260510779833000156550010006734871675513000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930</v>
      </c>
    </row>
    <row r="91" spans="1:12" s="8" customFormat="1" ht="19.5" customHeight="1" x14ac:dyDescent="0.2">
      <c r="A91" s="3">
        <f>IFERROR(VLOOKUP(B91,'[1]DADOS (OCULTAR)'!$Q$3:$S$136,3,0),"")</f>
        <v>9767633000870</v>
      </c>
      <c r="B91" s="4" t="str">
        <f>'[1]TCE - ANEXO IV - Preencher'!C100</f>
        <v>UPA TORRÕES - CG Nº 009/2022</v>
      </c>
      <c r="C91" s="4" t="str">
        <f>'[1]TCE - ANEXO IV - Preencher'!E100</f>
        <v>3.11 - Material Laboratorial</v>
      </c>
      <c r="D91" s="3">
        <f>'[1]TCE - ANEXO IV - Preencher'!F100</f>
        <v>18271934000123</v>
      </c>
      <c r="E91" s="5" t="str">
        <f>'[1]TCE - ANEXO IV - Preencher'!G100</f>
        <v>NOVA BIOMEDICAL DIAGNOSTICO MEDICOS E BIOTEC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65490</v>
      </c>
      <c r="I91" s="6">
        <f>IF('[1]TCE - ANEXO IV - Preencher'!K100="","",'[1]TCE - ANEXO IV - Preencher'!K100)</f>
        <v>46149</v>
      </c>
      <c r="J91" s="5" t="str">
        <f>'[1]TCE - ANEXO IV - Preencher'!L100</f>
        <v>31260518271934000123550010000654901357082079</v>
      </c>
      <c r="K91" s="5" t="str">
        <f>IF(F91="B",LEFT('[1]TCE - ANEXO IV - Preencher'!M100,2),IF(F91="S",LEFT('[1]TCE - ANEXO IV - Preencher'!M100,7),IF('[1]TCE - ANEXO IV - Preencher'!H100="","")))</f>
        <v>31</v>
      </c>
      <c r="L91" s="7">
        <f>'[1]TCE - ANEXO IV - Preencher'!N100</f>
        <v>4815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>
        <f>IFERROR(VLOOKUP(B93,'[1]DADOS (OCULTAR)'!$Q$3:$S$136,3,0),"")</f>
        <v>9767633000870</v>
      </c>
      <c r="B93" s="4" t="str">
        <f>'[1]TCE - ANEXO IV - Preencher'!C102</f>
        <v>UPA TORRÕES - CG Nº 009/2022</v>
      </c>
      <c r="C93" s="4" t="str">
        <f>'[1]TCE - ANEXO IV - Preencher'!E102</f>
        <v>3.7 - Material de Limpeza e Produtos de Hgienização</v>
      </c>
      <c r="D93" s="3">
        <f>'[1]TCE - ANEXO IV - Preencher'!F102</f>
        <v>9441460000120</v>
      </c>
      <c r="E93" s="5" t="str">
        <f>'[1]TCE - ANEXO IV - Preencher'!G102</f>
        <v>PADRAO DISTRIBUIDORA E EQUIP HOSP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399281</v>
      </c>
      <c r="I93" s="6">
        <f>IF('[1]TCE - ANEXO IV - Preencher'!K102="","",'[1]TCE - ANEXO IV - Preencher'!K102)</f>
        <v>46142</v>
      </c>
      <c r="J93" s="5" t="str">
        <f>'[1]TCE - ANEXO IV - Preencher'!L102</f>
        <v>26260409441460000120550010003992811162927228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200.96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>
        <f>IFERROR(VLOOKUP(B95,'[1]DADOS (OCULTAR)'!$Q$3:$S$136,3,0),"")</f>
        <v>9767633000870</v>
      </c>
      <c r="B95" s="4" t="str">
        <f>'[1]TCE - ANEXO IV - Preencher'!C104</f>
        <v>UPA TORRÕES - CG Nº 009/2022</v>
      </c>
      <c r="C95" s="4" t="str">
        <f>'[1]TCE - ANEXO IV - Preencher'!E104</f>
        <v>3.7 - Material de Limpeza e Produtos de Hgienização</v>
      </c>
      <c r="D95" s="3">
        <f>'[1]TCE - ANEXO IV - Preencher'!F104</f>
        <v>11449180000290</v>
      </c>
      <c r="E95" s="5" t="str">
        <f>'[1]TCE - ANEXO IV - Preencher'!G104</f>
        <v>DPROSMED DISTRIBUIDORA DE PRODUTOS MEDICO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95336</v>
      </c>
      <c r="I95" s="6">
        <f>IF('[1]TCE - ANEXO IV - Preencher'!K104="","",'[1]TCE - ANEXO IV - Preencher'!K104)</f>
        <v>46150</v>
      </c>
      <c r="J95" s="5" t="str">
        <f>'[1]TCE - ANEXO IV - Preencher'!L104</f>
        <v>26260511449180000100550010000953361000806015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380.2</v>
      </c>
    </row>
    <row r="96" spans="1:12" s="8" customFormat="1" ht="19.5" customHeight="1" x14ac:dyDescent="0.2">
      <c r="A96" s="3">
        <f>IFERROR(VLOOKUP(B96,'[1]DADOS (OCULTAR)'!$Q$3:$S$136,3,0),"")</f>
        <v>9767633000870</v>
      </c>
      <c r="B96" s="4" t="str">
        <f>'[1]TCE - ANEXO IV - Preencher'!C105</f>
        <v>UPA TORRÕES - CG Nº 009/2022</v>
      </c>
      <c r="C96" s="4" t="str">
        <f>'[1]TCE - ANEXO IV - Preencher'!E105</f>
        <v>3.7 - Material de Limpeza e Produtos de Hgienização</v>
      </c>
      <c r="D96" s="3">
        <f>'[1]TCE - ANEXO IV - Preencher'!F105</f>
        <v>3817043000152</v>
      </c>
      <c r="E96" s="5" t="str">
        <f>'[1]TCE - ANEXO IV - Preencher'!G105</f>
        <v xml:space="preserve">PHARMAPLUS LTDA 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93452</v>
      </c>
      <c r="I96" s="6">
        <f>IF('[1]TCE - ANEXO IV - Preencher'!K105="","",'[1]TCE - ANEXO IV - Preencher'!K105)</f>
        <v>46150</v>
      </c>
      <c r="J96" s="5" t="str">
        <f>'[1]TCE - ANEXO IV - Preencher'!L105</f>
        <v>26260503817043000152550010000934521202225192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49.66</v>
      </c>
    </row>
    <row r="97" spans="1:12" s="8" customFormat="1" ht="19.5" customHeight="1" x14ac:dyDescent="0.2">
      <c r="A97" s="3">
        <f>IFERROR(VLOOKUP(B97,'[1]DADOS (OCULTAR)'!$Q$3:$S$136,3,0),"")</f>
        <v>9767633000870</v>
      </c>
      <c r="B97" s="4" t="str">
        <f>'[1]TCE - ANEXO IV - Preencher'!C106</f>
        <v>UPA TORRÕES - CG Nº 009/2022</v>
      </c>
      <c r="C97" s="4" t="str">
        <f>'[1]TCE - ANEXO IV - Preencher'!E106</f>
        <v>3.7 - Material de Limpeza e Produtos de Hgienização</v>
      </c>
      <c r="D97" s="3">
        <f>'[1]TCE - ANEXO IV - Preencher'!F106</f>
        <v>61418042000131</v>
      </c>
      <c r="E97" s="5" t="str">
        <f>'[1]TCE - ANEXO IV - Preencher'!G106</f>
        <v xml:space="preserve">CIRURGICA FERNANDES COMERCIO DE MATERIAIS 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1991329</v>
      </c>
      <c r="I97" s="6">
        <f>IF('[1]TCE - ANEXO IV - Preencher'!K106="","",'[1]TCE - ANEXO IV - Preencher'!K106)</f>
        <v>46150</v>
      </c>
      <c r="J97" s="5" t="str">
        <f>'[1]TCE - ANEXO IV - Preencher'!L106</f>
        <v>35260561418042000131550040019913291583242917</v>
      </c>
      <c r="K97" s="5" t="str">
        <f>IF(F97="B",LEFT('[1]TCE - ANEXO IV - Preencher'!M106,2),IF(F97="S",LEFT('[1]TCE - ANEXO IV - Preencher'!M106,7),IF('[1]TCE - ANEXO IV - Preencher'!H106="","")))</f>
        <v>35</v>
      </c>
      <c r="L97" s="7">
        <f>'[1]TCE - ANEXO IV - Preencher'!N106</f>
        <v>182.5</v>
      </c>
    </row>
    <row r="98" spans="1:12" s="8" customFormat="1" ht="19.5" customHeight="1" x14ac:dyDescent="0.2">
      <c r="A98" s="3">
        <f>IFERROR(VLOOKUP(B98,'[1]DADOS (OCULTAR)'!$Q$3:$S$136,3,0),"")</f>
        <v>9767633000870</v>
      </c>
      <c r="B98" s="4" t="str">
        <f>'[1]TCE - ANEXO IV - Preencher'!C107</f>
        <v>UPA TORRÕES - CG Nº 009/2022</v>
      </c>
      <c r="C98" s="4" t="str">
        <f>'[1]TCE - ANEXO IV - Preencher'!E107</f>
        <v>3.7 - Material de Limpeza e Produtos de Hgienização</v>
      </c>
      <c r="D98" s="3">
        <f>'[1]TCE - ANEXO IV - Preencher'!F107</f>
        <v>8014460000180</v>
      </c>
      <c r="E98" s="5" t="str">
        <f>'[1]TCE - ANEXO IV - Preencher'!G107</f>
        <v xml:space="preserve">VANPEL MATERIAL DE ESCRITORIO E INFORMATICA LT 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73532</v>
      </c>
      <c r="I98" s="6">
        <f>IF('[1]TCE - ANEXO IV - Preencher'!K107="","",'[1]TCE - ANEXO IV - Preencher'!K107)</f>
        <v>46156</v>
      </c>
      <c r="J98" s="5" t="str">
        <f>'[1]TCE - ANEXO IV - Preencher'!L107</f>
        <v>26260508014460000180550010000735321001570208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745.2</v>
      </c>
    </row>
    <row r="99" spans="1:12" s="8" customFormat="1" ht="19.5" customHeight="1" x14ac:dyDescent="0.2">
      <c r="A99" s="3">
        <f>IFERROR(VLOOKUP(B99,'[1]DADOS (OCULTAR)'!$Q$3:$S$136,3,0),"")</f>
        <v>9767633000870</v>
      </c>
      <c r="B99" s="4" t="str">
        <f>'[1]TCE - ANEXO IV - Preencher'!C108</f>
        <v>UPA TORRÕES - CG Nº 009/2022</v>
      </c>
      <c r="C99" s="4" t="str">
        <f>'[1]TCE - ANEXO IV - Preencher'!E108</f>
        <v>3.7 - Material de Limpeza e Produtos de Hgienização</v>
      </c>
      <c r="D99" s="3">
        <f>'[1]TCE - ANEXO IV - Preencher'!F108</f>
        <v>11142529000166</v>
      </c>
      <c r="E99" s="5" t="str">
        <f>'[1]TCE - ANEXO IV - Preencher'!G108</f>
        <v>DISFA DISTRIBUIDORA FACIL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160093</v>
      </c>
      <c r="I99" s="6">
        <f>IF('[1]TCE - ANEXO IV - Preencher'!K108="","",'[1]TCE - ANEXO IV - Preencher'!K108)</f>
        <v>46163</v>
      </c>
      <c r="J99" s="5" t="str">
        <f>'[1]TCE - ANEXO IV - Preencher'!L108</f>
        <v>26260511142529000166550010001600931001821766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208.74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>
        <f>IFERROR(VLOOKUP(B101,'[1]DADOS (OCULTAR)'!$Q$3:$S$136,3,0),"")</f>
        <v>9767633000870</v>
      </c>
      <c r="B101" s="4" t="str">
        <f>'[1]TCE - ANEXO IV - Preencher'!C110</f>
        <v>UPA TORRÕES - CG Nº 009/2022</v>
      </c>
      <c r="C101" s="4" t="str">
        <f>'[1]TCE - ANEXO IV - Preencher'!E110</f>
        <v>3.14 - Alimentação Preparada</v>
      </c>
      <c r="D101" s="3">
        <f>'[1]TCE - ANEXO IV - Preencher'!F110</f>
        <v>28296399000119</v>
      </c>
      <c r="E101" s="5" t="str">
        <f>'[1]TCE - ANEXO IV - Preencher'!G110</f>
        <v>AVANNTE COMERCIO E SERVIÇOS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1836</v>
      </c>
      <c r="I101" s="6">
        <f>IF('[1]TCE - ANEXO IV - Preencher'!K110="","",'[1]TCE - ANEXO IV - Preencher'!K110)</f>
        <v>46146</v>
      </c>
      <c r="J101" s="5" t="str">
        <f>'[1]TCE - ANEXO IV - Preencher'!L110</f>
        <v>26260528296399000119550010000018361000366351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32400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>
        <f>IFERROR(VLOOKUP(B103,'[1]DADOS (OCULTAR)'!$Q$3:$S$136,3,0),"")</f>
        <v>9767633000870</v>
      </c>
      <c r="B103" s="4" t="str">
        <f>'[1]TCE - ANEXO IV - Preencher'!C112</f>
        <v>UPA TORRÕES - CG Nº 009/2022</v>
      </c>
      <c r="C103" s="4" t="str">
        <f>'[1]TCE - ANEXO IV - Preencher'!E112</f>
        <v>3.14 - Alimentação Preparada</v>
      </c>
      <c r="D103" s="3">
        <f>'[1]TCE - ANEXO IV - Preencher'!F112</f>
        <v>43330918000101</v>
      </c>
      <c r="E103" s="5" t="str">
        <f>'[1]TCE - ANEXO IV - Preencher'!G112</f>
        <v>DISTRIBUIDORA JJ DE ALIMENTOS E COSMETICOS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18849</v>
      </c>
      <c r="I103" s="6">
        <f>IF('[1]TCE - ANEXO IV - Preencher'!K112="","",'[1]TCE - ANEXO IV - Preencher'!K112)</f>
        <v>46155</v>
      </c>
      <c r="J103" s="5" t="str">
        <f>'[1]TCE - ANEXO IV - Preencher'!L112</f>
        <v>26260543330918000101550010000188491709335585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940</v>
      </c>
    </row>
    <row r="104" spans="1:12" s="8" customFormat="1" ht="19.5" customHeight="1" x14ac:dyDescent="0.2">
      <c r="A104" s="3">
        <f>IFERROR(VLOOKUP(B104,'[1]DADOS (OCULTAR)'!$Q$3:$S$136,3,0),"")</f>
        <v>9767633000870</v>
      </c>
      <c r="B104" s="4" t="str">
        <f>'[1]TCE - ANEXO IV - Preencher'!C113</f>
        <v>UPA TORRÕES - CG Nº 009/2022</v>
      </c>
      <c r="C104" s="4" t="str">
        <f>'[1]TCE - ANEXO IV - Preencher'!E113</f>
        <v>3.14 - Alimentação Preparada</v>
      </c>
      <c r="D104" s="3">
        <f>'[1]TCE - ANEXO IV - Preencher'!F113</f>
        <v>30743270000153</v>
      </c>
      <c r="E104" s="5" t="str">
        <f>'[1]TCE - ANEXO IV - Preencher'!G113</f>
        <v>TRIUNFO COMERCIO DE ALIMENTOS PAPAEIS E MATERI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39285</v>
      </c>
      <c r="I104" s="6">
        <f>IF('[1]TCE - ANEXO IV - Preencher'!K113="","",'[1]TCE - ANEXO IV - Preencher'!K113)</f>
        <v>46157</v>
      </c>
      <c r="J104" s="5" t="str">
        <f>'[1]TCE - ANEXO IV - Preencher'!L113</f>
        <v>26260530743270000153550010000392851815143091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807.7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>
        <f>IFERROR(VLOOKUP(B106,'[1]DADOS (OCULTAR)'!$Q$3:$S$136,3,0),"")</f>
        <v>9767633000870</v>
      </c>
      <c r="B106" s="4" t="str">
        <f>'[1]TCE - ANEXO IV - Preencher'!C115</f>
        <v>UPA TORRÕES - CG Nº 009/2022</v>
      </c>
      <c r="C106" s="4" t="str">
        <f>'[1]TCE - ANEXO IV - Preencher'!E115</f>
        <v>3.14 - Alimentação Preparada</v>
      </c>
      <c r="D106" s="3">
        <f>'[1]TCE - ANEXO IV - Preencher'!F115</f>
        <v>28296399000119</v>
      </c>
      <c r="E106" s="5" t="str">
        <f>'[1]TCE - ANEXO IV - Preencher'!G115</f>
        <v>AVANNTE COMERCIO E SERVIÇOS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1918</v>
      </c>
      <c r="I106" s="6">
        <f>IF('[1]TCE - ANEXO IV - Preencher'!K115="","",'[1]TCE - ANEXO IV - Preencher'!K115)</f>
        <v>46171</v>
      </c>
      <c r="J106" s="5" t="str">
        <f>'[1]TCE - ANEXO IV - Preencher'!L115</f>
        <v>26260528296399000119550010000019181000376494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33480</v>
      </c>
    </row>
    <row r="107" spans="1:12" s="8" customFormat="1" ht="19.5" customHeight="1" x14ac:dyDescent="0.2">
      <c r="A107" s="3">
        <f>IFERROR(VLOOKUP(B107,'[1]DADOS (OCULTAR)'!$Q$3:$S$136,3,0),"")</f>
        <v>9767633000870</v>
      </c>
      <c r="B107" s="4" t="str">
        <f>'[1]TCE - ANEXO IV - Preencher'!C116</f>
        <v>UPA TORRÕES - CG Nº 009/2022</v>
      </c>
      <c r="C107" s="4" t="str">
        <f>'[1]TCE - ANEXO IV - Preencher'!E116</f>
        <v>3.14 - Alimentação Preparada</v>
      </c>
      <c r="D107" s="3">
        <f>'[1]TCE - ANEXO IV - Preencher'!F116</f>
        <v>11840014000130</v>
      </c>
      <c r="E107" s="5" t="str">
        <f>'[1]TCE - ANEXO IV - Preencher'!G116</f>
        <v>MACROPAC PROTEÇÃO E EMBALAGEM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575253</v>
      </c>
      <c r="I107" s="6">
        <f>IF('[1]TCE - ANEXO IV - Preencher'!K116="","",'[1]TCE - ANEXO IV - Preencher'!K116)</f>
        <v>46155</v>
      </c>
      <c r="J107" s="5" t="str">
        <f>'[1]TCE - ANEXO IV - Preencher'!L116</f>
        <v>26260511840014000130550010005752531541022753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108</v>
      </c>
    </row>
    <row r="108" spans="1:12" s="8" customFormat="1" ht="19.5" customHeight="1" x14ac:dyDescent="0.2">
      <c r="A108" s="3">
        <f>IFERROR(VLOOKUP(B108,'[1]DADOS (OCULTAR)'!$Q$3:$S$136,3,0),"")</f>
        <v>9767633000870</v>
      </c>
      <c r="B108" s="4" t="str">
        <f>'[1]TCE - ANEXO IV - Preencher'!C117</f>
        <v>UPA TORRÕES - CG Nº 009/2022</v>
      </c>
      <c r="C108" s="4" t="str">
        <f>'[1]TCE - ANEXO IV - Preencher'!E117</f>
        <v>3.14 - Alimentação Preparada</v>
      </c>
      <c r="D108" s="3">
        <f>'[1]TCE - ANEXO IV - Preencher'!F117</f>
        <v>8014460000180</v>
      </c>
      <c r="E108" s="5" t="str">
        <f>'[1]TCE - ANEXO IV - Preencher'!G117</f>
        <v xml:space="preserve">VANPEL MATERIAL DE ESCRITORIO E INFORMATICA LT 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73532</v>
      </c>
      <c r="I108" s="6">
        <f>IF('[1]TCE - ANEXO IV - Preencher'!K117="","",'[1]TCE - ANEXO IV - Preencher'!K117)</f>
        <v>46156</v>
      </c>
      <c r="J108" s="5" t="str">
        <f>'[1]TCE - ANEXO IV - Preencher'!L117</f>
        <v>26260508014460000180550010000735321001570208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621.5</v>
      </c>
    </row>
    <row r="109" spans="1:12" s="8" customFormat="1" ht="19.5" customHeight="1" x14ac:dyDescent="0.2">
      <c r="A109" s="3">
        <f>IFERROR(VLOOKUP(B109,'[1]DADOS (OCULTAR)'!$Q$3:$S$136,3,0),"")</f>
        <v>9767633000870</v>
      </c>
      <c r="B109" s="4" t="str">
        <f>'[1]TCE - ANEXO IV - Preencher'!C118</f>
        <v>UPA TORRÕES - CG Nº 009/2022</v>
      </c>
      <c r="C109" s="4" t="str">
        <f>'[1]TCE - ANEXO IV - Preencher'!E118</f>
        <v>3.14 - Alimentação Preparada</v>
      </c>
      <c r="D109" s="3">
        <f>'[1]TCE - ANEXO IV - Preencher'!F118</f>
        <v>11840014000130</v>
      </c>
      <c r="E109" s="5" t="str">
        <f>'[1]TCE - ANEXO IV - Preencher'!G118</f>
        <v>MACROPAC PROTEÇÃO E EMBALAGEM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576024</v>
      </c>
      <c r="I109" s="6">
        <f>IF('[1]TCE - ANEXO IV - Preencher'!K118="","",'[1]TCE - ANEXO IV - Preencher'!K118)</f>
        <v>46161</v>
      </c>
      <c r="J109" s="5" t="str">
        <f>'[1]TCE - ANEXO IV - Preencher'!L118</f>
        <v>26260511840014000130550010005760241591104135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1017.4</v>
      </c>
    </row>
    <row r="110" spans="1:12" s="8" customFormat="1" ht="19.5" customHeight="1" x14ac:dyDescent="0.2">
      <c r="A110" s="3">
        <f>IFERROR(VLOOKUP(B110,'[1]DADOS (OCULTAR)'!$Q$3:$S$136,3,0),"")</f>
        <v>9767633000870</v>
      </c>
      <c r="B110" s="4" t="str">
        <f>'[1]TCE - ANEXO IV - Preencher'!C119</f>
        <v>UPA TORRÕES - CG Nº 009/2022</v>
      </c>
      <c r="C110" s="4" t="str">
        <f>'[1]TCE - ANEXO IV - Preencher'!E119</f>
        <v>3.14 - Alimentação Preparada</v>
      </c>
      <c r="D110" s="3">
        <f>'[1]TCE - ANEXO IV - Preencher'!F119</f>
        <v>59065401000172</v>
      </c>
      <c r="E110" s="5" t="str">
        <f>'[1]TCE - ANEXO IV - Preencher'!G119</f>
        <v>SERVIT GLOBAL COMERCIO VAREJISTA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109</v>
      </c>
      <c r="I110" s="6">
        <f>IF('[1]TCE - ANEXO IV - Preencher'!K119="","",'[1]TCE - ANEXO IV - Preencher'!K119)</f>
        <v>46169</v>
      </c>
      <c r="J110" s="5" t="str">
        <f>'[1]TCE - ANEXO IV - Preencher'!L119</f>
        <v>26260559065401000172550010000001091146844100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383.7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>
        <f>IFERROR(VLOOKUP(B113,'[1]DADOS (OCULTAR)'!$Q$3:$S$136,3,0),"")</f>
        <v>9767633000870</v>
      </c>
      <c r="B113" s="4" t="str">
        <f>'[1]TCE - ANEXO IV - Preencher'!C122</f>
        <v>UPA TORRÕES - CG Nº 009/2022</v>
      </c>
      <c r="C113" s="4" t="str">
        <f>'[1]TCE - ANEXO IV - Preencher'!E122</f>
        <v>3.6 - Material de Expediente</v>
      </c>
      <c r="D113" s="3">
        <f>'[1]TCE - ANEXO IV - Preencher'!F122</f>
        <v>59065401000172</v>
      </c>
      <c r="E113" s="5" t="str">
        <f>'[1]TCE - ANEXO IV - Preencher'!G122</f>
        <v>SERVIT GLOBAL COMERCIO VAREJISTA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92</v>
      </c>
      <c r="I113" s="6">
        <f>IF('[1]TCE - ANEXO IV - Preencher'!K122="","",'[1]TCE - ANEXO IV - Preencher'!K122)</f>
        <v>46155</v>
      </c>
      <c r="J113" s="5" t="str">
        <f>'[1]TCE - ANEXO IV - Preencher'!L122</f>
        <v>26260559065401000172550010000000921145614900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6585.3</v>
      </c>
    </row>
    <row r="114" spans="1:12" s="8" customFormat="1" ht="19.5" customHeight="1" x14ac:dyDescent="0.2">
      <c r="A114" s="3">
        <f>IFERROR(VLOOKUP(B114,'[1]DADOS (OCULTAR)'!$Q$3:$S$136,3,0),"")</f>
        <v>9767633000870</v>
      </c>
      <c r="B114" s="4" t="str">
        <f>'[1]TCE - ANEXO IV - Preencher'!C123</f>
        <v>UPA TORRÕES - CG Nº 009/2022</v>
      </c>
      <c r="C114" s="4" t="str">
        <f>'[1]TCE - ANEXO IV - Preencher'!E123</f>
        <v>3.6 - Material de Expediente</v>
      </c>
      <c r="D114" s="3">
        <f>'[1]TCE - ANEXO IV - Preencher'!F123</f>
        <v>11840014000130</v>
      </c>
      <c r="E114" s="5" t="str">
        <f>'[1]TCE - ANEXO IV - Preencher'!G123</f>
        <v>MACROPAC PROTEÇÃO E EMBALAGEM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575239</v>
      </c>
      <c r="I114" s="6">
        <f>IF('[1]TCE - ANEXO IV - Preencher'!K123="","",'[1]TCE - ANEXO IV - Preencher'!K123)</f>
        <v>46155</v>
      </c>
      <c r="J114" s="5" t="str">
        <f>'[1]TCE - ANEXO IV - Preencher'!L123</f>
        <v>26260511840014000130550010005752391169305290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98.4</v>
      </c>
    </row>
    <row r="115" spans="1:12" s="8" customFormat="1" ht="19.5" customHeight="1" x14ac:dyDescent="0.2">
      <c r="A115" s="3">
        <f>IFERROR(VLOOKUP(B115,'[1]DADOS (OCULTAR)'!$Q$3:$S$136,3,0),"")</f>
        <v>9767633000870</v>
      </c>
      <c r="B115" s="4" t="str">
        <f>'[1]TCE - ANEXO IV - Preencher'!C124</f>
        <v>UPA TORRÕES - CG Nº 009/2022</v>
      </c>
      <c r="C115" s="4" t="str">
        <f>'[1]TCE - ANEXO IV - Preencher'!E124</f>
        <v>3.6 - Material de Expediente</v>
      </c>
      <c r="D115" s="3">
        <f>'[1]TCE - ANEXO IV - Preencher'!F124</f>
        <v>30743270000153</v>
      </c>
      <c r="E115" s="5" t="str">
        <f>'[1]TCE - ANEXO IV - Preencher'!G124</f>
        <v>TRIUNFO COMERCIO DE ALIMENTOS PAPAEIS E MATERI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39284</v>
      </c>
      <c r="I115" s="6">
        <f>IF('[1]TCE - ANEXO IV - Preencher'!K124="","",'[1]TCE - ANEXO IV - Preencher'!K124)</f>
        <v>46157</v>
      </c>
      <c r="J115" s="5" t="str">
        <f>'[1]TCE - ANEXO IV - Preencher'!L124</f>
        <v>26260530743270000153550010000392841989153885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2808</v>
      </c>
    </row>
    <row r="116" spans="1:12" s="8" customFormat="1" ht="19.5" customHeight="1" x14ac:dyDescent="0.2">
      <c r="A116" s="3">
        <f>IFERROR(VLOOKUP(B116,'[1]DADOS (OCULTAR)'!$Q$3:$S$136,3,0),"")</f>
        <v>9767633000870</v>
      </c>
      <c r="B116" s="4" t="str">
        <f>'[1]TCE - ANEXO IV - Preencher'!C125</f>
        <v>UPA TORRÕES - CG Nº 009/2022</v>
      </c>
      <c r="C116" s="4" t="str">
        <f>'[1]TCE - ANEXO IV - Preencher'!E125</f>
        <v>3.6 - Material de Expediente</v>
      </c>
      <c r="D116" s="3">
        <f>'[1]TCE - ANEXO IV - Preencher'!F125</f>
        <v>29447408000198</v>
      </c>
      <c r="E116" s="5" t="str">
        <f>'[1]TCE - ANEXO IV - Preencher'!G125</f>
        <v>L F DOS SANTOS GRÁFICA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3634</v>
      </c>
      <c r="I116" s="6">
        <f>IF('[1]TCE - ANEXO IV - Preencher'!K125="","",'[1]TCE - ANEXO IV - Preencher'!K125)</f>
        <v>46157</v>
      </c>
      <c r="J116" s="5" t="str">
        <f>'[1]TCE - ANEXO IV - Preencher'!L125</f>
        <v>26260529447408000198550010000036341523815225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285</v>
      </c>
    </row>
    <row r="117" spans="1:12" s="8" customFormat="1" ht="19.5" customHeight="1" x14ac:dyDescent="0.2">
      <c r="A117" s="3">
        <f>IFERROR(VLOOKUP(B117,'[1]DADOS (OCULTAR)'!$Q$3:$S$136,3,0),"")</f>
        <v>9767633000870</v>
      </c>
      <c r="B117" s="4" t="str">
        <f>'[1]TCE - ANEXO IV - Preencher'!C126</f>
        <v>UPA TORRÕES - CG Nº 009/2022</v>
      </c>
      <c r="C117" s="4" t="str">
        <f>'[1]TCE - ANEXO IV - Preencher'!E126</f>
        <v>3.6 - Material de Expediente</v>
      </c>
      <c r="D117" s="3">
        <f>'[1]TCE - ANEXO IV - Preencher'!F126</f>
        <v>50145448000171</v>
      </c>
      <c r="E117" s="5" t="str">
        <f>'[1]TCE - ANEXO IV - Preencher'!G126</f>
        <v>TEND TUDO BAZAR COMERCIO ATAC DE ARTIGOS DE ESCRIT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4400</v>
      </c>
      <c r="I117" s="6">
        <f>IF('[1]TCE - ANEXO IV - Preencher'!K126="","",'[1]TCE - ANEXO IV - Preencher'!K126)</f>
        <v>46155</v>
      </c>
      <c r="J117" s="5" t="str">
        <f>'[1]TCE - ANEXO IV - Preencher'!L126</f>
        <v>26260550145448000171550010000044001000059936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185.98</v>
      </c>
    </row>
    <row r="118" spans="1:12" s="8" customFormat="1" ht="19.5" customHeight="1" x14ac:dyDescent="0.2">
      <c r="A118" s="3">
        <f>IFERROR(VLOOKUP(B118,'[1]DADOS (OCULTAR)'!$Q$3:$S$136,3,0),"")</f>
        <v>9767633000870</v>
      </c>
      <c r="B118" s="4" t="str">
        <f>'[1]TCE - ANEXO IV - Preencher'!C127</f>
        <v>UPA TORRÕES - CG Nº 009/2022</v>
      </c>
      <c r="C118" s="4" t="str">
        <f>'[1]TCE - ANEXO IV - Preencher'!E127</f>
        <v>3.6 - Material de Expediente</v>
      </c>
      <c r="D118" s="3">
        <f>'[1]TCE - ANEXO IV - Preencher'!F127</f>
        <v>8014460000180</v>
      </c>
      <c r="E118" s="5" t="str">
        <f>'[1]TCE - ANEXO IV - Preencher'!G127</f>
        <v xml:space="preserve">VANPEL MATERIAL DE ESCRITORIO E INFORMATICA LT 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73532</v>
      </c>
      <c r="I118" s="6">
        <f>IF('[1]TCE - ANEXO IV - Preencher'!K127="","",'[1]TCE - ANEXO IV - Preencher'!K127)</f>
        <v>46156</v>
      </c>
      <c r="J118" s="5" t="str">
        <f>'[1]TCE - ANEXO IV - Preencher'!L127</f>
        <v>26260508014460000180550010000735321001570208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904.43</v>
      </c>
    </row>
    <row r="119" spans="1:12" s="8" customFormat="1" ht="19.5" customHeight="1" x14ac:dyDescent="0.2">
      <c r="A119" s="3">
        <f>IFERROR(VLOOKUP(B119,'[1]DADOS (OCULTAR)'!$Q$3:$S$136,3,0),"")</f>
        <v>9767633000870</v>
      </c>
      <c r="B119" s="4" t="str">
        <f>'[1]TCE - ANEXO IV - Preencher'!C128</f>
        <v>UPA TORRÕES - CG Nº 009/2022</v>
      </c>
      <c r="C119" s="4" t="str">
        <f>'[1]TCE - ANEXO IV - Preencher'!E128</f>
        <v>3.6 - Material de Expediente</v>
      </c>
      <c r="D119" s="3">
        <f>'[1]TCE - ANEXO IV - Preencher'!F128</f>
        <v>15610582000103</v>
      </c>
      <c r="E119" s="5" t="str">
        <f>'[1]TCE - ANEXO IV - Preencher'!G128</f>
        <v xml:space="preserve">M DE F M  FRAGOSO ETIQUETAS 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1919</v>
      </c>
      <c r="I119" s="6">
        <f>IF('[1]TCE - ANEXO IV - Preencher'!K128="","",'[1]TCE - ANEXO IV - Preencher'!K128)</f>
        <v>46168</v>
      </c>
      <c r="J119" s="5" t="str">
        <f>'[1]TCE - ANEXO IV - Preencher'!L128</f>
        <v>26260515610582000103550010000019191083491262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2915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>
        <f>IFERROR(VLOOKUP(B124,'[1]DADOS (OCULTAR)'!$Q$3:$S$136,3,0),"")</f>
        <v>9767633000870</v>
      </c>
      <c r="B124" s="4" t="str">
        <f>'[1]TCE - ANEXO IV - Preencher'!C133</f>
        <v>UPA TORRÕES - CG Nº 009/2022</v>
      </c>
      <c r="C124" s="4" t="str">
        <f>'[1]TCE - ANEXO IV - Preencher'!E133</f>
        <v>3.1 - Combustíveis e Lubrificantes Automotivos</v>
      </c>
      <c r="D124" s="3">
        <f>'[1]TCE - ANEXO IV - Preencher'!F133</f>
        <v>27284516000161</v>
      </c>
      <c r="E124" s="5" t="str">
        <f>'[1]TCE - ANEXO IV - Preencher'!G133</f>
        <v>MAXIFROTA SERVICOS DE MANUTENCAO DE FROTA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443711</v>
      </c>
      <c r="I124" s="6">
        <f>IF('[1]TCE - ANEXO IV - Preencher'!K133="","",'[1]TCE - ANEXO IV - Preencher'!K133)</f>
        <v>46155</v>
      </c>
      <c r="J124" s="5" t="str">
        <f>'[1]TCE - ANEXO IV - Preencher'!L133</f>
        <v>CGHQVCKD</v>
      </c>
      <c r="K124" s="5" t="str">
        <f>IF(F124="B",LEFT('[1]TCE - ANEXO IV - Preencher'!M133,2),IF(F124="S",LEFT('[1]TCE - ANEXO IV - Preencher'!M133,7),IF('[1]TCE - ANEXO IV - Preencher'!H133="","")))</f>
        <v>2927408</v>
      </c>
      <c r="L124" s="7">
        <f>'[1]TCE - ANEXO IV - Preencher'!N133</f>
        <v>5000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>
        <f>IFERROR(VLOOKUP(B126,'[1]DADOS (OCULTAR)'!$Q$3:$S$136,3,0),"")</f>
        <v>9767633000870</v>
      </c>
      <c r="B126" s="4" t="str">
        <f>'[1]TCE - ANEXO IV - Preencher'!C135</f>
        <v>UPA TORRÕES - CG Nº 009/2022</v>
      </c>
      <c r="C126" s="4" t="str">
        <f>'[1]TCE - ANEXO IV - Preencher'!E135</f>
        <v xml:space="preserve">3.10 - Material para Manutenção de Bens Móveis </v>
      </c>
      <c r="D126" s="3">
        <f>'[1]TCE - ANEXO IV - Preencher'!F135</f>
        <v>2421421019998</v>
      </c>
      <c r="E126" s="5" t="str">
        <f>'[1]TCE - ANEXO IV - Preencher'!G135</f>
        <v>TIM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584106</v>
      </c>
      <c r="I126" s="6">
        <f>IF('[1]TCE - ANEXO IV - Preencher'!K135="","",'[1]TCE - ANEXO IV - Preencher'!K135)</f>
        <v>46140</v>
      </c>
      <c r="J126" s="5" t="str">
        <f>'[1]TCE - ANEXO IV - Preencher'!L135</f>
        <v>26260402421421019998551990005841061951318919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9</v>
      </c>
    </row>
    <row r="127" spans="1:12" s="8" customFormat="1" ht="19.5" customHeight="1" x14ac:dyDescent="0.2">
      <c r="A127" s="3">
        <f>IFERROR(VLOOKUP(B127,'[1]DADOS (OCULTAR)'!$Q$3:$S$136,3,0),"")</f>
        <v>9767633000870</v>
      </c>
      <c r="B127" s="4" t="str">
        <f>'[1]TCE - ANEXO IV - Preencher'!C136</f>
        <v>UPA TORRÕES - CG Nº 009/2022</v>
      </c>
      <c r="C127" s="4" t="str">
        <f>'[1]TCE - ANEXO IV - Preencher'!E136</f>
        <v xml:space="preserve">3.10 - Material para Manutenção de Bens Móveis </v>
      </c>
      <c r="D127" s="3">
        <f>'[1]TCE - ANEXO IV - Preencher'!F136</f>
        <v>2334220000187</v>
      </c>
      <c r="E127" s="5" t="str">
        <f>'[1]TCE - ANEXO IV - Preencher'!G136</f>
        <v>TRISUL COM. E IMP.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29586</v>
      </c>
      <c r="I127" s="6">
        <f>IF('[1]TCE - ANEXO IV - Preencher'!K136="","",'[1]TCE - ANEXO IV - Preencher'!K136)</f>
        <v>46156</v>
      </c>
      <c r="J127" s="5" t="str">
        <f>'[1]TCE - ANEXO IV - Preencher'!L136</f>
        <v>26260502334220000187550010000295861756715994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7727.84</v>
      </c>
    </row>
    <row r="128" spans="1:12" s="8" customFormat="1" ht="19.5" customHeight="1" x14ac:dyDescent="0.2">
      <c r="A128" s="3">
        <f>IFERROR(VLOOKUP(B128,'[1]DADOS (OCULTAR)'!$Q$3:$S$136,3,0),"")</f>
        <v>9767633000870</v>
      </c>
      <c r="B128" s="4" t="str">
        <f>'[1]TCE - ANEXO IV - Preencher'!C137</f>
        <v>UPA TORRÕES - CG Nº 009/2022</v>
      </c>
      <c r="C128" s="4" t="str">
        <f>'[1]TCE - ANEXO IV - Preencher'!E137</f>
        <v xml:space="preserve">3.10 - Material para Manutenção de Bens Móveis </v>
      </c>
      <c r="D128" s="3">
        <f>'[1]TCE - ANEXO IV - Preencher'!F137</f>
        <v>34624704000157</v>
      </c>
      <c r="E128" s="5" t="str">
        <f>'[1]TCE - ANEXO IV - Preencher'!G137</f>
        <v>THECSYST REPRESENTAÇÕES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777</v>
      </c>
      <c r="I128" s="6">
        <f>IF('[1]TCE - ANEXO IV - Preencher'!K137="","",'[1]TCE - ANEXO IV - Preencher'!K137)</f>
        <v>46163</v>
      </c>
      <c r="J128" s="5" t="str">
        <f>'[1]TCE - ANEXO IV - Preencher'!L137</f>
        <v>26260534624704000157550010000007771322340498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222.4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>
        <f>IFERROR(VLOOKUP(B131,'[1]DADOS (OCULTAR)'!$Q$3:$S$136,3,0),"")</f>
        <v>9767633000870</v>
      </c>
      <c r="B131" s="4" t="str">
        <f>'[1]TCE - ANEXO IV - Preencher'!C140</f>
        <v>UPA TORRÕES - CG Nº 009/2022</v>
      </c>
      <c r="C131" s="4" t="str">
        <f>'[1]TCE - ANEXO IV - Preencher'!E140</f>
        <v xml:space="preserve">3.10 - Material para Manutenção de Bens Móveis </v>
      </c>
      <c r="D131" s="3">
        <f>'[1]TCE - ANEXO IV - Preencher'!F140</f>
        <v>10859287000163</v>
      </c>
      <c r="E131" s="5" t="str">
        <f>'[1]TCE - ANEXO IV - Preencher'!G140</f>
        <v>NEWMED COMERCIO E SERVIÇOS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11377</v>
      </c>
      <c r="I131" s="6">
        <f>IF('[1]TCE - ANEXO IV - Preencher'!K140="","",'[1]TCE - ANEXO IV - Preencher'!K140)</f>
        <v>46142</v>
      </c>
      <c r="J131" s="5" t="str">
        <f>'[1]TCE - ANEXO IV - Preencher'!L140</f>
        <v>26260410859287000163550010000113771712417624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940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>
        <f>IFERROR(VLOOKUP(B133,'[1]DADOS (OCULTAR)'!$Q$3:$S$136,3,0),"")</f>
        <v>9767633000870</v>
      </c>
      <c r="B133" s="4" t="str">
        <f>'[1]TCE - ANEXO IV - Preencher'!C142</f>
        <v>UPA TORRÕES - CG Nº 009/2022</v>
      </c>
      <c r="C133" s="4" t="str">
        <f>'[1]TCE - ANEXO IV - Preencher'!E142</f>
        <v xml:space="preserve">3.8 - Uniformes, Tecidos e Aviamentos </v>
      </c>
      <c r="D133" s="3">
        <f>'[1]TCE - ANEXO IV - Preencher'!F142</f>
        <v>59065401000172</v>
      </c>
      <c r="E133" s="5" t="str">
        <f>'[1]TCE - ANEXO IV - Preencher'!G142</f>
        <v>SERVIT GLOBAL COMERCIO VAREJISTA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92</v>
      </c>
      <c r="I133" s="6">
        <f>IF('[1]TCE - ANEXO IV - Preencher'!K142="","",'[1]TCE - ANEXO IV - Preencher'!K142)</f>
        <v>46155</v>
      </c>
      <c r="J133" s="5" t="str">
        <f>'[1]TCE - ANEXO IV - Preencher'!L142</f>
        <v>26260559065401000172550010000000921145614900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7380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>
        <f>IFERROR(VLOOKUP(B135,'[1]DADOS (OCULTAR)'!$Q$3:$S$136,3,0),"")</f>
        <v>9767633000870</v>
      </c>
      <c r="B135" s="4" t="str">
        <f>'[1]TCE - ANEXO IV - Preencher'!C144</f>
        <v>UPA TORRÕES - CG Nº 009/2022</v>
      </c>
      <c r="C135" s="4" t="str">
        <f>'[1]TCE - ANEXO IV - Preencher'!E144</f>
        <v>3.99 - Outras despesas com Material de Consumo</v>
      </c>
      <c r="D135" s="3">
        <f>'[1]TCE - ANEXO IV - Preencher'!F144</f>
        <v>62545815000103</v>
      </c>
      <c r="E135" s="5" t="str">
        <f>'[1]TCE - ANEXO IV - Preencher'!G144</f>
        <v>WDN COMERCIO E SERVIÇOS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371</v>
      </c>
      <c r="I135" s="6">
        <f>IF('[1]TCE - ANEXO IV - Preencher'!K144="","",'[1]TCE - ANEXO IV - Preencher'!K144)</f>
        <v>46145</v>
      </c>
      <c r="J135" s="5" t="str">
        <f>'[1]TCE - ANEXO IV - Preencher'!L144</f>
        <v>26260562545815000103550010000003711511858315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99.98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>
        <f>IFERROR(VLOOKUP(B153,'[1]DADOS (OCULTAR)'!$Q$3:$S$136,3,0),"")</f>
        <v>9767633000870</v>
      </c>
      <c r="B153" s="4" t="str">
        <f>'[1]TCE - ANEXO IV - Preencher'!C162</f>
        <v>UPA TORRÕES - CG Nº 009/2022</v>
      </c>
      <c r="C153" s="4" t="str">
        <f>'[1]TCE - ANEXO IV - Preencher'!E162</f>
        <v xml:space="preserve">5.25 - Serviços Bancários </v>
      </c>
      <c r="D153" s="3">
        <f>'[1]TCE - ANEXO IV - Preencher'!F162</f>
        <v>360305000104</v>
      </c>
      <c r="E153" s="5" t="str">
        <f>'[1]TCE - ANEXO IV - Preencher'!G162</f>
        <v xml:space="preserve">CAIXA ECONOMICA FEDERAL </v>
      </c>
      <c r="F153" s="5" t="str">
        <f>'[1]TCE - ANEXO IV - Preencher'!H162</f>
        <v>S</v>
      </c>
      <c r="G153" s="5" t="str">
        <f>'[1]TCE - ANEXO IV - Preencher'!I162</f>
        <v>N</v>
      </c>
      <c r="H153" s="5">
        <f>'[1]TCE - ANEXO IV - Preencher'!J162</f>
        <v>0</v>
      </c>
      <c r="I153" s="6">
        <f>IF('[1]TCE - ANEXO IV - Preencher'!K162="","",'[1]TCE - ANEXO IV - Preencher'!K162)</f>
        <v>46172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262</v>
      </c>
    </row>
    <row r="154" spans="1:12" s="8" customFormat="1" ht="19.5" customHeight="1" x14ac:dyDescent="0.2">
      <c r="A154" s="3">
        <f>IFERROR(VLOOKUP(B154,'[1]DADOS (OCULTAR)'!$Q$3:$S$136,3,0),"")</f>
        <v>9767633000870</v>
      </c>
      <c r="B154" s="4" t="str">
        <f>'[1]TCE - ANEXO IV - Preencher'!C163</f>
        <v>UPA TORRÕES - CG Nº 009/2022</v>
      </c>
      <c r="C154" s="4" t="str">
        <f>'[1]TCE - ANEXO IV - Preencher'!E163</f>
        <v xml:space="preserve">5.25 - Serviços Bancários </v>
      </c>
      <c r="D154" s="3">
        <f>'[1]TCE - ANEXO IV - Preencher'!F163</f>
        <v>60701190000104</v>
      </c>
      <c r="E154" s="5" t="str">
        <f>'[1]TCE - ANEXO IV - Preencher'!G163</f>
        <v>BANCO ITAU 98912-9</v>
      </c>
      <c r="F154" s="5" t="str">
        <f>'[1]TCE - ANEXO IV - Preencher'!H163</f>
        <v>S</v>
      </c>
      <c r="G154" s="5" t="str">
        <f>'[1]TCE - ANEXO IV - Preencher'!I163</f>
        <v>N</v>
      </c>
      <c r="H154" s="5">
        <f>'[1]TCE - ANEXO IV - Preencher'!J163</f>
        <v>0</v>
      </c>
      <c r="I154" s="6">
        <f>IF('[1]TCE - ANEXO IV - Preencher'!K163="","",'[1]TCE - ANEXO IV - Preencher'!K163)</f>
        <v>46172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87</v>
      </c>
    </row>
    <row r="155" spans="1:12" s="8" customFormat="1" ht="19.5" customHeight="1" x14ac:dyDescent="0.2">
      <c r="A155" s="3">
        <f>IFERROR(VLOOKUP(B155,'[1]DADOS (OCULTAR)'!$Q$3:$S$136,3,0),"")</f>
        <v>9767633000870</v>
      </c>
      <c r="B155" s="4" t="str">
        <f>'[1]TCE - ANEXO IV - Preencher'!C164</f>
        <v>UPA TORRÕES - CG Nº 009/2022</v>
      </c>
      <c r="C155" s="4" t="str">
        <f>'[1]TCE - ANEXO IV - Preencher'!E164</f>
        <v xml:space="preserve">5.25 - Serviços Bancários </v>
      </c>
      <c r="D155" s="3">
        <f>'[1]TCE - ANEXO IV - Preencher'!F164</f>
        <v>360305000104</v>
      </c>
      <c r="E155" s="5" t="str">
        <f>'[1]TCE - ANEXO IV - Preencher'!G164</f>
        <v xml:space="preserve">CAIXA ECONOMICA FEDERAL </v>
      </c>
      <c r="F155" s="5" t="str">
        <f>'[1]TCE - ANEXO IV - Preencher'!H164</f>
        <v>S</v>
      </c>
      <c r="G155" s="5" t="str">
        <f>'[1]TCE - ANEXO IV - Preencher'!I164</f>
        <v>N</v>
      </c>
      <c r="H155" s="5">
        <f>'[1]TCE - ANEXO IV - Preencher'!J164</f>
        <v>0</v>
      </c>
      <c r="I155" s="6">
        <f>IF('[1]TCE - ANEXO IV - Preencher'!K164="","",'[1]TCE - ANEXO IV - Preencher'!K164)</f>
        <v>46172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117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>
        <f>IFERROR(VLOOKUP(B157,'[1]DADOS (OCULTAR)'!$Q$3:$S$136,3,0),"")</f>
        <v>9767633000870</v>
      </c>
      <c r="B157" s="4" t="str">
        <f>'[1]TCE - ANEXO IV - Preencher'!C166</f>
        <v>UPA TORRÕES - CG Nº 009/2022</v>
      </c>
      <c r="C157" s="4" t="str">
        <f>'[1]TCE - ANEXO IV - Preencher'!E166</f>
        <v>5.18 - Teledonia Fixa</v>
      </c>
      <c r="D157" s="3">
        <f>'[1]TCE - ANEXO IV - Preencher'!F166</f>
        <v>71208516016500</v>
      </c>
      <c r="E157" s="5" t="str">
        <f>'[1]TCE - ANEXO IV - Preencher'!G166</f>
        <v>ALGAR TELECOM SA</v>
      </c>
      <c r="F157" s="5" t="str">
        <f>'[1]TCE - ANEXO IV - Preencher'!H166</f>
        <v>S</v>
      </c>
      <c r="G157" s="5" t="str">
        <f>'[1]TCE - ANEXO IV - Preencher'!I166</f>
        <v>N</v>
      </c>
      <c r="H157" s="5" t="str">
        <f>'[1]TCE - ANEXO IV - Preencher'!J166</f>
        <v>608046</v>
      </c>
      <c r="I157" s="6">
        <f>IF('[1]TCE - ANEXO IV - Preencher'!K166="","",'[1]TCE - ANEXO IV - Preencher'!K166)</f>
        <v>46176</v>
      </c>
      <c r="J157" s="5" t="str">
        <f>'[1]TCE - ANEXO IV - Preencher'!L166</f>
        <v>31702062271208516000174000000060804626062107584373</v>
      </c>
      <c r="K157" s="5" t="str">
        <f>IF(F157="B",LEFT('[1]TCE - ANEXO IV - Preencher'!M166,2),IF(F157="S",LEFT('[1]TCE - ANEXO IV - Preencher'!M166,7),IF('[1]TCE - ANEXO IV - Preencher'!H166="","")))</f>
        <v>3170206</v>
      </c>
      <c r="L157" s="7">
        <f>'[1]TCE - ANEXO IV - Preencher'!N166</f>
        <v>180.83</v>
      </c>
    </row>
    <row r="158" spans="1:12" s="8" customFormat="1" ht="19.5" customHeight="1" x14ac:dyDescent="0.2">
      <c r="A158" s="3">
        <f>IFERROR(VLOOKUP(B158,'[1]DADOS (OCULTAR)'!$Q$3:$S$136,3,0),"")</f>
        <v>9767633000870</v>
      </c>
      <c r="B158" s="4" t="str">
        <f>'[1]TCE - ANEXO IV - Preencher'!C167</f>
        <v>UPA TORRÕES - CG Nº 009/2022</v>
      </c>
      <c r="C158" s="4" t="str">
        <f>'[1]TCE - ANEXO IV - Preencher'!E167</f>
        <v>5.18 - Teledonia Fixa</v>
      </c>
      <c r="D158" s="3">
        <f>'[1]TCE - ANEXO IV - Preencher'!F167</f>
        <v>71208516016500</v>
      </c>
      <c r="E158" s="5" t="str">
        <f>'[1]TCE - ANEXO IV - Preencher'!G167</f>
        <v>ALGAR TELECOM SA</v>
      </c>
      <c r="F158" s="5" t="str">
        <f>'[1]TCE - ANEXO IV - Preencher'!H167</f>
        <v>S</v>
      </c>
      <c r="G158" s="5" t="str">
        <f>'[1]TCE - ANEXO IV - Preencher'!I167</f>
        <v>N</v>
      </c>
      <c r="H158" s="5" t="str">
        <f>'[1]TCE - ANEXO IV - Preencher'!J167</f>
        <v>544549715</v>
      </c>
      <c r="I158" s="6">
        <f>IF('[1]TCE - ANEXO IV - Preencher'!K167="","",'[1]TCE - ANEXO IV - Preencher'!K167)</f>
        <v>46176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417.49</v>
      </c>
    </row>
    <row r="159" spans="1:12" s="8" customFormat="1" ht="19.5" customHeight="1" x14ac:dyDescent="0.2">
      <c r="A159" s="3">
        <f>IFERROR(VLOOKUP(B159,'[1]DADOS (OCULTAR)'!$Q$3:$S$136,3,0),"")</f>
        <v>9767633000870</v>
      </c>
      <c r="B159" s="4" t="str">
        <f>'[1]TCE - ANEXO IV - Preencher'!C168</f>
        <v>UPA TORRÕES - CG Nº 009/2022</v>
      </c>
      <c r="C159" s="4" t="str">
        <f>'[1]TCE - ANEXO IV - Preencher'!E168</f>
        <v>5.13 - Água e Esgoto</v>
      </c>
      <c r="D159" s="3">
        <f>'[1]TCE - ANEXO IV - Preencher'!F168</f>
        <v>9769035000164</v>
      </c>
      <c r="E159" s="5" t="str">
        <f>'[1]TCE - ANEXO IV - Preencher'!G168</f>
        <v>COMPANHIA PERNAMBUCANA DE SANEAMENTO</v>
      </c>
      <c r="F159" s="5" t="str">
        <f>'[1]TCE - ANEXO IV - Preencher'!H168</f>
        <v>S</v>
      </c>
      <c r="G159" s="5" t="str">
        <f>'[1]TCE - ANEXO IV - Preencher'!I168</f>
        <v>N</v>
      </c>
      <c r="H159" s="5" t="str">
        <f>'[1]TCE - ANEXO IV - Preencher'!J168</f>
        <v>052026</v>
      </c>
      <c r="I159" s="6">
        <f>IF('[1]TCE - ANEXO IV - Preencher'!K168="","",'[1]TCE - ANEXO IV - Preencher'!K168)</f>
        <v>46188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7102.08</v>
      </c>
    </row>
    <row r="160" spans="1:12" s="8" customFormat="1" ht="19.5" customHeight="1" x14ac:dyDescent="0.2">
      <c r="A160" s="3">
        <f>IFERROR(VLOOKUP(B160,'[1]DADOS (OCULTAR)'!$Q$3:$S$136,3,0),"")</f>
        <v>9767633000870</v>
      </c>
      <c r="B160" s="4" t="str">
        <f>'[1]TCE - ANEXO IV - Preencher'!C169</f>
        <v>UPA TORRÕES - CG Nº 009/2022</v>
      </c>
      <c r="C160" s="4" t="str">
        <f>'[1]TCE - ANEXO IV - Preencher'!E169</f>
        <v>5.12 - Energia Elétrica</v>
      </c>
      <c r="D160" s="3">
        <f>'[1]TCE - ANEXO IV - Preencher'!F169</f>
        <v>10835932000108</v>
      </c>
      <c r="E160" s="5" t="str">
        <f>'[1]TCE - ANEXO IV - Preencher'!G169</f>
        <v>COMPANHIA ENERGETICA PERNAMBUCANA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413825520</v>
      </c>
      <c r="I160" s="6">
        <f>IF('[1]TCE - ANEXO IV - Preencher'!K169="","",'[1]TCE - ANEXO IV - Preencher'!K169)</f>
        <v>46174</v>
      </c>
      <c r="J160" s="5" t="str">
        <f>'[1]TCE - ANEXO IV - Preencher'!L169</f>
        <v>26260610835932000108660004138255201099440022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18888.97</v>
      </c>
    </row>
    <row r="161" spans="1:12" s="8" customFormat="1" ht="19.5" customHeight="1" x14ac:dyDescent="0.2">
      <c r="A161" s="3">
        <f>IFERROR(VLOOKUP(B161,'[1]DADOS (OCULTAR)'!$Q$3:$S$136,3,0),"")</f>
        <v>9767633000870</v>
      </c>
      <c r="B161" s="4" t="str">
        <f>'[1]TCE - ANEXO IV - Preencher'!C170</f>
        <v>UPA TORRÕES - CG Nº 009/2022</v>
      </c>
      <c r="C161" s="4" t="str">
        <f>'[1]TCE - ANEXO IV - Preencher'!E170</f>
        <v>5.3 - Locação de Máquinas e Equipamentos</v>
      </c>
      <c r="D161" s="3">
        <f>'[1]TCE - ANEXO IV - Preencher'!F170</f>
        <v>22400267000109</v>
      </c>
      <c r="E161" s="5" t="str">
        <f>'[1]TCE - ANEXO IV - Preencher'!G170</f>
        <v>ACAO SERVICOS TELECOM LTDA</v>
      </c>
      <c r="F161" s="5" t="str">
        <f>'[1]TCE - ANEXO IV - Preencher'!H170</f>
        <v>S</v>
      </c>
      <c r="G161" s="5" t="str">
        <f>'[1]TCE - ANEXO IV - Preencher'!I170</f>
        <v>N</v>
      </c>
      <c r="H161" s="5" t="str">
        <f>'[1]TCE - ANEXO IV - Preencher'!J170</f>
        <v>06062026</v>
      </c>
      <c r="I161" s="6">
        <f>IF('[1]TCE - ANEXO IV - Preencher'!K170="","",'[1]TCE - ANEXO IV - Preencher'!K170)</f>
        <v>46181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2531.08</v>
      </c>
    </row>
    <row r="162" spans="1:12" s="8" customFormat="1" ht="19.5" customHeight="1" x14ac:dyDescent="0.2">
      <c r="A162" s="3">
        <f>IFERROR(VLOOKUP(B162,'[1]DADOS (OCULTAR)'!$Q$3:$S$136,3,0),"")</f>
        <v>9767633000870</v>
      </c>
      <c r="B162" s="4" t="str">
        <f>'[1]TCE - ANEXO IV - Preencher'!C171</f>
        <v>UPA TORRÕES - CG Nº 009/2022</v>
      </c>
      <c r="C162" s="4" t="str">
        <f>'[1]TCE - ANEXO IV - Preencher'!E171</f>
        <v>5.3 - Locação de Máquinas e Equipamentos</v>
      </c>
      <c r="D162" s="3">
        <f>'[1]TCE - ANEXO IV - Preencher'!F171</f>
        <v>14543772000184</v>
      </c>
      <c r="E162" s="5" t="str">
        <f>'[1]TCE - ANEXO IV - Preencher'!G171</f>
        <v>BRAVO LOCACAO DE MAQUINAS E EQUIPAMENTOS LTDA</v>
      </c>
      <c r="F162" s="5" t="str">
        <f>'[1]TCE - ANEXO IV - Preencher'!H171</f>
        <v>S</v>
      </c>
      <c r="G162" s="5" t="str">
        <f>'[1]TCE - ANEXO IV - Preencher'!I171</f>
        <v>N</v>
      </c>
      <c r="H162" s="5" t="str">
        <f>'[1]TCE - ANEXO IV - Preencher'!J171</f>
        <v>13378</v>
      </c>
      <c r="I162" s="6">
        <f>IF('[1]TCE - ANEXO IV - Preencher'!K171="","",'[1]TCE - ANEXO IV - Preencher'!K171)</f>
        <v>46174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2607901</v>
      </c>
      <c r="L162" s="7">
        <f>'[1]TCE - ANEXO IV - Preencher'!N171</f>
        <v>1050</v>
      </c>
    </row>
    <row r="163" spans="1:12" s="8" customFormat="1" ht="19.5" customHeight="1" x14ac:dyDescent="0.2">
      <c r="A163" s="3">
        <f>IFERROR(VLOOKUP(B163,'[1]DADOS (OCULTAR)'!$Q$3:$S$136,3,0),"")</f>
        <v>9767633000870</v>
      </c>
      <c r="B163" s="4" t="str">
        <f>'[1]TCE - ANEXO IV - Preencher'!C172</f>
        <v>UPA TORRÕES - CG Nº 009/2022</v>
      </c>
      <c r="C163" s="4" t="str">
        <f>'[1]TCE - ANEXO IV - Preencher'!E172</f>
        <v>5.3 - Locação de Máquinas e Equipamentos</v>
      </c>
      <c r="D163" s="3">
        <f>'[1]TCE - ANEXO IV - Preencher'!F172</f>
        <v>26081685000131</v>
      </c>
      <c r="E163" s="5" t="str">
        <f>'[1]TCE - ANEXO IV - Preencher'!G172</f>
        <v>CG REFRIGERACOES LTDA</v>
      </c>
      <c r="F163" s="5" t="str">
        <f>'[1]TCE - ANEXO IV - Preencher'!H172</f>
        <v>S</v>
      </c>
      <c r="G163" s="5" t="str">
        <f>'[1]TCE - ANEXO IV - Preencher'!I172</f>
        <v>N</v>
      </c>
      <c r="H163" s="5" t="str">
        <f>'[1]TCE - ANEXO IV - Preencher'!J172</f>
        <v>35578</v>
      </c>
      <c r="I163" s="6">
        <f>IF('[1]TCE - ANEXO IV - Preencher'!K172="","",'[1]TCE - ANEXO IV - Preencher'!K172)</f>
        <v>46175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2611606</v>
      </c>
      <c r="L163" s="7">
        <f>'[1]TCE - ANEXO IV - Preencher'!N172</f>
        <v>2280.6999999999998</v>
      </c>
    </row>
    <row r="164" spans="1:12" s="8" customFormat="1" ht="19.5" customHeight="1" x14ac:dyDescent="0.2">
      <c r="A164" s="3">
        <f>IFERROR(VLOOKUP(B164,'[1]DADOS (OCULTAR)'!$Q$3:$S$136,3,0),"")</f>
        <v>9767633000870</v>
      </c>
      <c r="B164" s="4" t="str">
        <f>'[1]TCE - ANEXO IV - Preencher'!C173</f>
        <v>UPA TORRÕES - CG Nº 009/2022</v>
      </c>
      <c r="C164" s="4" t="str">
        <f>'[1]TCE - ANEXO IV - Preencher'!E173</f>
        <v>5.3 - Locação de Máquinas e Equipamentos</v>
      </c>
      <c r="D164" s="3">
        <f>'[1]TCE - ANEXO IV - Preencher'!F173</f>
        <v>331788002405</v>
      </c>
      <c r="E164" s="5" t="str">
        <f>'[1]TCE - ANEXO IV - Preencher'!G173</f>
        <v>AIR LIQUIDE BRASIL LTDA</v>
      </c>
      <c r="F164" s="5" t="str">
        <f>'[1]TCE - ANEXO IV - Preencher'!H173</f>
        <v>S</v>
      </c>
      <c r="G164" s="5" t="str">
        <f>'[1]TCE - ANEXO IV - Preencher'!I173</f>
        <v>N</v>
      </c>
      <c r="H164" s="5" t="str">
        <f>'[1]TCE - ANEXO IV - Preencher'!J173</f>
        <v>60168</v>
      </c>
      <c r="I164" s="6">
        <f>IF('[1]TCE - ANEXO IV - Preencher'!K173="","",'[1]TCE - ANEXO IV - Preencher'!K173)</f>
        <v>46170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2602902</v>
      </c>
      <c r="L164" s="7">
        <f>'[1]TCE - ANEXO IV - Preencher'!N173</f>
        <v>6328.04</v>
      </c>
    </row>
    <row r="165" spans="1:12" s="8" customFormat="1" ht="19.5" customHeight="1" x14ac:dyDescent="0.2">
      <c r="A165" s="3">
        <f>IFERROR(VLOOKUP(B165,'[1]DADOS (OCULTAR)'!$Q$3:$S$136,3,0),"")</f>
        <v>9767633000870</v>
      </c>
      <c r="B165" s="4" t="str">
        <f>'[1]TCE - ANEXO IV - Preencher'!C174</f>
        <v>UPA TORRÕES - CG Nº 009/2022</v>
      </c>
      <c r="C165" s="4" t="str">
        <f>'[1]TCE - ANEXO IV - Preencher'!E174</f>
        <v>5.3 - Locação de Máquinas e Equipamentos</v>
      </c>
      <c r="D165" s="3">
        <f>'[1]TCE - ANEXO IV - Preencher'!F174</f>
        <v>31861323000527</v>
      </c>
      <c r="E165" s="5" t="str">
        <f>'[1]TCE - ANEXO IV - Preencher'!G174</f>
        <v xml:space="preserve">CULLIGAN BRASIL LTDA </v>
      </c>
      <c r="F165" s="5" t="str">
        <f>'[1]TCE - ANEXO IV - Preencher'!H174</f>
        <v>S</v>
      </c>
      <c r="G165" s="5" t="str">
        <f>'[1]TCE - ANEXO IV - Preencher'!I174</f>
        <v>N</v>
      </c>
      <c r="H165" s="5" t="str">
        <f>'[1]TCE - ANEXO IV - Preencher'!J174</f>
        <v>110544</v>
      </c>
      <c r="I165" s="6">
        <f>IF('[1]TCE - ANEXO IV - Preencher'!K174="","",'[1]TCE - ANEXO IV - Preencher'!K174)</f>
        <v>46152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3548708</v>
      </c>
      <c r="L165" s="7">
        <f>'[1]TCE - ANEXO IV - Preencher'!N174</f>
        <v>198.39</v>
      </c>
    </row>
    <row r="166" spans="1:12" s="8" customFormat="1" ht="19.5" customHeight="1" x14ac:dyDescent="0.2">
      <c r="A166" s="3">
        <f>IFERROR(VLOOKUP(B166,'[1]DADOS (OCULTAR)'!$Q$3:$S$136,3,0),"")</f>
        <v>9767633000870</v>
      </c>
      <c r="B166" s="4" t="str">
        <f>'[1]TCE - ANEXO IV - Preencher'!C175</f>
        <v>UPA TORRÕES - CG Nº 009/2022</v>
      </c>
      <c r="C166" s="4" t="str">
        <f>'[1]TCE - ANEXO IV - Preencher'!E175</f>
        <v>5.3 - Locação de Máquinas e Equipamentos</v>
      </c>
      <c r="D166" s="3">
        <f>'[1]TCE - ANEXO IV - Preencher'!F175</f>
        <v>43559107000187</v>
      </c>
      <c r="E166" s="5" t="str">
        <f>'[1]TCE - ANEXO IV - Preencher'!G175</f>
        <v>SARAH LIMA GUSMAO NERES EPP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404</v>
      </c>
      <c r="I166" s="6">
        <f>IF('[1]TCE - ANEXO IV - Preencher'!K175="","",'[1]TCE - ANEXO IV - Preencher'!K175)</f>
        <v>46181</v>
      </c>
      <c r="J166" s="5" t="str">
        <f>'[1]TCE - ANEXO IV - Preencher'!L175</f>
        <v>26116062243559107000187000000000040426069714911146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5910</v>
      </c>
    </row>
    <row r="167" spans="1:12" s="8" customFormat="1" ht="19.5" customHeight="1" x14ac:dyDescent="0.2">
      <c r="A167" s="3">
        <f>IFERROR(VLOOKUP(B167,'[1]DADOS (OCULTAR)'!$Q$3:$S$136,3,0),"")</f>
        <v>9767633000870</v>
      </c>
      <c r="B167" s="4" t="str">
        <f>'[1]TCE - ANEXO IV - Preencher'!C176</f>
        <v>UPA TORRÕES - CG Nº 009/2022</v>
      </c>
      <c r="C167" s="4" t="str">
        <f>'[1]TCE - ANEXO IV - Preencher'!E176</f>
        <v>5.3 - Locação de Máquinas e Equipamentos</v>
      </c>
      <c r="D167" s="3">
        <f>'[1]TCE - ANEXO IV - Preencher'!F176</f>
        <v>43559107000187</v>
      </c>
      <c r="E167" s="5" t="str">
        <f>'[1]TCE - ANEXO IV - Preencher'!G176</f>
        <v>SARAH LIMA GUSMAO NERES EPP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403</v>
      </c>
      <c r="I167" s="6">
        <f>IF('[1]TCE - ANEXO IV - Preencher'!K176="","",'[1]TCE - ANEXO IV - Preencher'!K176)</f>
        <v>46181</v>
      </c>
      <c r="J167" s="5" t="str">
        <f>'[1]TCE - ANEXO IV - Preencher'!L176</f>
        <v>26116062243559107000187000000000040326060231639835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3521.75</v>
      </c>
    </row>
    <row r="168" spans="1:12" s="8" customFormat="1" ht="19.5" customHeight="1" x14ac:dyDescent="0.2">
      <c r="A168" s="3">
        <f>IFERROR(VLOOKUP(B168,'[1]DADOS (OCULTAR)'!$Q$3:$S$136,3,0),"")</f>
        <v>9767633000870</v>
      </c>
      <c r="B168" s="4" t="str">
        <f>'[1]TCE - ANEXO IV - Preencher'!C177</f>
        <v>UPA TORRÕES - CG Nº 009/2022</v>
      </c>
      <c r="C168" s="4" t="str">
        <f>'[1]TCE - ANEXO IV - Preencher'!E177</f>
        <v>5.1 - Locação de Equipamentos Médicos-Hospitalares</v>
      </c>
      <c r="D168" s="3">
        <f>'[1]TCE - ANEXO IV - Preencher'!F177</f>
        <v>5011743000180</v>
      </c>
      <c r="E168" s="5" t="str">
        <f>'[1]TCE - ANEXO IV - Preencher'!G177</f>
        <v>ALMERI ANGELO SALVIANO DA SILVA</v>
      </c>
      <c r="F168" s="5" t="str">
        <f>'[1]TCE - ANEXO IV - Preencher'!H177</f>
        <v>S</v>
      </c>
      <c r="G168" s="5" t="str">
        <f>'[1]TCE - ANEXO IV - Preencher'!I177</f>
        <v>N</v>
      </c>
      <c r="H168" s="5" t="str">
        <f>'[1]TCE - ANEXO IV - Preencher'!J177</f>
        <v>7115</v>
      </c>
      <c r="I168" s="6">
        <f>IF('[1]TCE - ANEXO IV - Preencher'!K177="","",'[1]TCE - ANEXO IV - Preencher'!K177)</f>
        <v>46160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8400</v>
      </c>
    </row>
    <row r="169" spans="1:12" s="8" customFormat="1" ht="19.5" customHeight="1" x14ac:dyDescent="0.2">
      <c r="A169" s="3">
        <f>IFERROR(VLOOKUP(B169,'[1]DADOS (OCULTAR)'!$Q$3:$S$136,3,0),"")</f>
        <v>9767633000870</v>
      </c>
      <c r="B169" s="4" t="str">
        <f>'[1]TCE - ANEXO IV - Preencher'!C178</f>
        <v>UPA TORRÕES - CG Nº 009/2022</v>
      </c>
      <c r="C169" s="4" t="str">
        <f>'[1]TCE - ANEXO IV - Preencher'!E178</f>
        <v>5.1 - Locação de Equipamentos Médicos-Hospitalares</v>
      </c>
      <c r="D169" s="3">
        <f>'[1]TCE - ANEXO IV - Preencher'!F178</f>
        <v>24380578002041</v>
      </c>
      <c r="E169" s="5" t="str">
        <f>'[1]TCE - ANEXO IV - Preencher'!G178</f>
        <v>WHITE MARTINS GASES INDUSTRIAIS LTDA</v>
      </c>
      <c r="F169" s="5" t="str">
        <f>'[1]TCE - ANEXO IV - Preencher'!H178</f>
        <v>S</v>
      </c>
      <c r="G169" s="5" t="str">
        <f>'[1]TCE - ANEXO IV - Preencher'!I178</f>
        <v>N</v>
      </c>
      <c r="H169" s="5" t="str">
        <f>'[1]TCE - ANEXO IV - Preencher'!J178</f>
        <v>100614161</v>
      </c>
      <c r="I169" s="6">
        <f>IF('[1]TCE - ANEXO IV - Preencher'!K178="","",'[1]TCE - ANEXO IV - Preencher'!K178)</f>
        <v>46159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2607901</v>
      </c>
      <c r="L169" s="7">
        <f>'[1]TCE - ANEXO IV - Preencher'!N178</f>
        <v>2527.77</v>
      </c>
    </row>
    <row r="170" spans="1:12" s="8" customFormat="1" ht="19.5" customHeight="1" x14ac:dyDescent="0.2">
      <c r="A170" s="3">
        <f>IFERROR(VLOOKUP(B170,'[1]DADOS (OCULTAR)'!$Q$3:$S$136,3,0),"")</f>
        <v>9767633000870</v>
      </c>
      <c r="B170" s="4" t="str">
        <f>'[1]TCE - ANEXO IV - Preencher'!C179</f>
        <v>UPA TORRÕES - CG Nº 009/2022</v>
      </c>
      <c r="C170" s="4" t="str">
        <f>'[1]TCE - ANEXO IV - Preencher'!E179</f>
        <v>5.1 - Locação de Equipamentos Médicos-Hospitalares</v>
      </c>
      <c r="D170" s="3">
        <f>'[1]TCE - ANEXO IV - Preencher'!F179</f>
        <v>24380578002041</v>
      </c>
      <c r="E170" s="5" t="str">
        <f>'[1]TCE - ANEXO IV - Preencher'!G179</f>
        <v>WHITE MARTINS GASES INDUSTRIAIS LTDA</v>
      </c>
      <c r="F170" s="5" t="str">
        <f>'[1]TCE - ANEXO IV - Preencher'!H179</f>
        <v>S</v>
      </c>
      <c r="G170" s="5" t="str">
        <f>'[1]TCE - ANEXO IV - Preencher'!I179</f>
        <v>N</v>
      </c>
      <c r="H170" s="5" t="str">
        <f>'[1]TCE - ANEXO IV - Preencher'!J179</f>
        <v>100565374</v>
      </c>
      <c r="I170" s="6">
        <f>IF('[1]TCE - ANEXO IV - Preencher'!K179="","",'[1]TCE - ANEXO IV - Preencher'!K179)</f>
        <v>46153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2607901</v>
      </c>
      <c r="L170" s="7">
        <f>'[1]TCE - ANEXO IV - Preencher'!N179</f>
        <v>3485.14</v>
      </c>
    </row>
    <row r="171" spans="1:12" s="8" customFormat="1" ht="19.5" customHeight="1" x14ac:dyDescent="0.2">
      <c r="A171" s="3">
        <f>IFERROR(VLOOKUP(B171,'[1]DADOS (OCULTAR)'!$Q$3:$S$136,3,0),"")</f>
        <v>9767633000870</v>
      </c>
      <c r="B171" s="4" t="str">
        <f>'[1]TCE - ANEXO IV - Preencher'!C180</f>
        <v>UPA TORRÕES - CG Nº 009/2022</v>
      </c>
      <c r="C171" s="4" t="str">
        <f>'[1]TCE - ANEXO IV - Preencher'!E180</f>
        <v>5.1 - Locação de Equipamentos Médicos-Hospitalares</v>
      </c>
      <c r="D171" s="3">
        <f>'[1]TCE - ANEXO IV - Preencher'!F180</f>
        <v>18271934000123</v>
      </c>
      <c r="E171" s="5" t="str">
        <f>'[1]TCE - ANEXO IV - Preencher'!G180</f>
        <v>NOVA BIOMEDICAL DIAGNOSTICOS MEDICOS E BIOTECNOLOGIA LTDA</v>
      </c>
      <c r="F171" s="5" t="str">
        <f>'[1]TCE - ANEXO IV - Preencher'!H180</f>
        <v>S</v>
      </c>
      <c r="G171" s="5" t="str">
        <f>'[1]TCE - ANEXO IV - Preencher'!I180</f>
        <v>N</v>
      </c>
      <c r="H171" s="5" t="str">
        <f>'[1]TCE - ANEXO IV - Preencher'!J180</f>
        <v>132</v>
      </c>
      <c r="I171" s="6">
        <f>IF('[1]TCE - ANEXO IV - Preencher'!K180="","",'[1]TCE - ANEXO IV - Preencher'!K180)</f>
        <v>46188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3144805</v>
      </c>
      <c r="L171" s="7">
        <f>'[1]TCE - ANEXO IV - Preencher'!N180</f>
        <v>1605</v>
      </c>
    </row>
    <row r="172" spans="1:12" s="8" customFormat="1" ht="19.5" customHeight="1" x14ac:dyDescent="0.2">
      <c r="A172" s="3">
        <f>IFERROR(VLOOKUP(B172,'[1]DADOS (OCULTAR)'!$Q$3:$S$136,3,0),"")</f>
        <v>9767633000870</v>
      </c>
      <c r="B172" s="4" t="str">
        <f>'[1]TCE - ANEXO IV - Preencher'!C181</f>
        <v>UPA TORRÕES - CG Nº 009/2022</v>
      </c>
      <c r="C172" s="4" t="str">
        <f>'[1]TCE - ANEXO IV - Preencher'!E181</f>
        <v>5.99 - Outros Serviços de Terceiros Pessoa Jurídica</v>
      </c>
      <c r="D172" s="3">
        <f>'[1]TCE - ANEXO IV - Preencher'!F181</f>
        <v>27284516000161</v>
      </c>
      <c r="E172" s="5" t="str">
        <f>'[1]TCE - ANEXO IV - Preencher'!G181</f>
        <v>MAXIFROTA SERVICOS DE MANUTENCAO DE FROTA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443711</v>
      </c>
      <c r="I172" s="6">
        <f>IF('[1]TCE - ANEXO IV - Preencher'!K181="","",'[1]TCE - ANEXO IV - Preencher'!K181)</f>
        <v>46155</v>
      </c>
      <c r="J172" s="5" t="str">
        <f>'[1]TCE - ANEXO IV - Preencher'!L181</f>
        <v>CGHQVCKD</v>
      </c>
      <c r="K172" s="5" t="str">
        <f>IF(F172="B",LEFT('[1]TCE - ANEXO IV - Preencher'!M181,2),IF(F172="S",LEFT('[1]TCE - ANEXO IV - Preencher'!M181,7),IF('[1]TCE - ANEXO IV - Preencher'!H181="","")))</f>
        <v>2927408</v>
      </c>
      <c r="L172" s="7">
        <f>'[1]TCE - ANEXO IV - Preencher'!N181</f>
        <v>35.6</v>
      </c>
    </row>
    <row r="173" spans="1:12" s="8" customFormat="1" ht="19.5" customHeight="1" x14ac:dyDescent="0.2">
      <c r="A173" s="3">
        <f>IFERROR(VLOOKUP(B173,'[1]DADOS (OCULTAR)'!$Q$3:$S$136,3,0),"")</f>
        <v>9767633000870</v>
      </c>
      <c r="B173" s="4" t="str">
        <f>'[1]TCE - ANEXO IV - Preencher'!C182</f>
        <v>UPA TORRÕES - CG Nº 009/2022</v>
      </c>
      <c r="C173" s="4" t="str">
        <f>'[1]TCE - ANEXO IV - Preencher'!E182</f>
        <v>5.99 - Outros Serviços de Terceiros Pessoa Jurídica</v>
      </c>
      <c r="D173" s="3">
        <f>'[1]TCE - ANEXO IV - Preencher'!F182</f>
        <v>10854165000184</v>
      </c>
      <c r="E173" s="5" t="str">
        <f>'[1]TCE - ANEXO IV - Preencher'!G182</f>
        <v xml:space="preserve">MULTA E JUROS F F DISTRIB </v>
      </c>
      <c r="F173" s="5" t="str">
        <f>'[1]TCE - ANEXO IV - Preencher'!H182</f>
        <v>S</v>
      </c>
      <c r="G173" s="5" t="str">
        <f>'[1]TCE - ANEXO IV - Preencher'!I182</f>
        <v>N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0.87</v>
      </c>
    </row>
    <row r="174" spans="1:12" s="8" customFormat="1" ht="19.5" customHeight="1" x14ac:dyDescent="0.2">
      <c r="A174" s="3">
        <f>IFERROR(VLOOKUP(B174,'[1]DADOS (OCULTAR)'!$Q$3:$S$136,3,0),"")</f>
        <v>9767633000870</v>
      </c>
      <c r="B174" s="4" t="str">
        <f>'[1]TCE - ANEXO IV - Preencher'!C183</f>
        <v>UPA TORRÕES - CG Nº 009/2022</v>
      </c>
      <c r="C174" s="4" t="str">
        <f>'[1]TCE - ANEXO IV - Preencher'!E183</f>
        <v>5.99 - Outros Serviços de Terceiros Pessoa Jurídica</v>
      </c>
      <c r="D174" s="3">
        <f>'[1]TCE - ANEXO IV - Preencher'!F183</f>
        <v>10572014000133</v>
      </c>
      <c r="E174" s="5" t="str">
        <f>'[1]TCE - ANEXO IV - Preencher'!G183</f>
        <v xml:space="preserve">SEFAZ </v>
      </c>
      <c r="F174" s="5" t="str">
        <f>'[1]TCE - ANEXO IV - Preencher'!H183</f>
        <v>S</v>
      </c>
      <c r="G174" s="5" t="str">
        <f>'[1]TCE - ANEXO IV - Preencher'!I183</f>
        <v>N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1331.77</v>
      </c>
    </row>
    <row r="175" spans="1:12" s="8" customFormat="1" ht="19.5" customHeight="1" x14ac:dyDescent="0.2">
      <c r="A175" s="3">
        <f>IFERROR(VLOOKUP(B175,'[1]DADOS (OCULTAR)'!$Q$3:$S$136,3,0),"")</f>
        <v>9767633000870</v>
      </c>
      <c r="B175" s="4" t="str">
        <f>'[1]TCE - ANEXO IV - Preencher'!C184</f>
        <v>UPA TORRÕES - CG Nº 009/2022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31145185000318</v>
      </c>
      <c r="E175" s="5" t="str">
        <f>'[1]TCE - ANEXO IV - Preencher'!G184</f>
        <v xml:space="preserve">CONSULT LAB LABORATORIO DE ANALISES CLINICAS LTDA 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13</v>
      </c>
      <c r="I175" s="6">
        <f>IF('[1]TCE - ANEXO IV - Preencher'!K184="","",'[1]TCE - ANEXO IV - Preencher'!K184)</f>
        <v>46181</v>
      </c>
      <c r="J175" s="5" t="str">
        <f>'[1]TCE - ANEXO IV - Preencher'!L184</f>
        <v>26116062231145185000318000000000001326069257750954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39800.75</v>
      </c>
    </row>
    <row r="176" spans="1:12" s="8" customFormat="1" ht="19.5" customHeight="1" x14ac:dyDescent="0.2">
      <c r="A176" s="3">
        <f>IFERROR(VLOOKUP(B176,'[1]DADOS (OCULTAR)'!$Q$3:$S$136,3,0),"")</f>
        <v>9767633000870</v>
      </c>
      <c r="B176" s="4" t="str">
        <f>'[1]TCE - ANEXO IV - Preencher'!C185</f>
        <v>UPA TORRÕES - CG Nº 009/2022</v>
      </c>
      <c r="C176" s="4" t="str">
        <f>'[1]TCE - ANEXO IV - Preencher'!E185</f>
        <v>5.8 - Locação de Veículos Automotores</v>
      </c>
      <c r="D176" s="3">
        <f>'[1]TCE - ANEXO IV - Preencher'!F185</f>
        <v>29932922000119</v>
      </c>
      <c r="E176" s="5" t="str">
        <f>'[1]TCE - ANEXO IV - Preencher'!G185</f>
        <v>MEDLIFE LOCACAO DE MAQUINAS E EQUIPAMENTOS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85</v>
      </c>
      <c r="I176" s="6">
        <f>IF('[1]TCE - ANEXO IV - Preencher'!K185="","",'[1]TCE - ANEXO IV - Preencher'!K185)</f>
        <v>46169</v>
      </c>
      <c r="J176" s="5" t="str">
        <f>'[1]TCE - ANEXO IV - Preencher'!L185</f>
        <v>26116062229932922000119000000000008526050881450765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30000</v>
      </c>
    </row>
    <row r="177" spans="1:12" s="8" customFormat="1" ht="19.5" customHeight="1" x14ac:dyDescent="0.2">
      <c r="A177" s="3">
        <f>IFERROR(VLOOKUP(B177,'[1]DADOS (OCULTAR)'!$Q$3:$S$136,3,0),"")</f>
        <v>9767633000870</v>
      </c>
      <c r="B177" s="4" t="str">
        <f>'[1]TCE - ANEXO IV - Preencher'!C186</f>
        <v>UPA TORRÕES - CG Nº 009/2022</v>
      </c>
      <c r="C177" s="4" t="str">
        <f>'[1]TCE - ANEXO IV - Preencher'!E186</f>
        <v>5.15 - Serviços Domésticos</v>
      </c>
      <c r="D177" s="3">
        <f>'[1]TCE - ANEXO IV - Preencher'!F186</f>
        <v>52486728000179</v>
      </c>
      <c r="E177" s="5" t="str">
        <f>'[1]TCE - ANEXO IV - Preencher'!G186</f>
        <v>LAVICLIN LAVANDERIA HOSPITALAR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147</v>
      </c>
      <c r="I177" s="6">
        <f>IF('[1]TCE - ANEXO IV - Preencher'!K186="","",'[1]TCE - ANEXO IV - Preencher'!K186)</f>
        <v>46174</v>
      </c>
      <c r="J177" s="5" t="str">
        <f>'[1]TCE - ANEXO IV - Preencher'!L186</f>
        <v>26034541252486728000179260000000014726066098737610</v>
      </c>
      <c r="K177" s="5" t="str">
        <f>IF(F177="B",LEFT('[1]TCE - ANEXO IV - Preencher'!M186,2),IF(F177="S",LEFT('[1]TCE - ANEXO IV - Preencher'!M186,7),IF('[1]TCE - ANEXO IV - Preencher'!H186="","")))</f>
        <v>2603454</v>
      </c>
      <c r="L177" s="7">
        <f>'[1]TCE - ANEXO IV - Preencher'!N186</f>
        <v>2300</v>
      </c>
    </row>
    <row r="178" spans="1:12" s="8" customFormat="1" ht="19.5" customHeight="1" x14ac:dyDescent="0.2">
      <c r="A178" s="3">
        <f>IFERROR(VLOOKUP(B178,'[1]DADOS (OCULTAR)'!$Q$3:$S$136,3,0),"")</f>
        <v>9767633000870</v>
      </c>
      <c r="B178" s="4" t="str">
        <f>'[1]TCE - ANEXO IV - Preencher'!C187</f>
        <v>UPA TORRÕES - CG Nº 009/2022</v>
      </c>
      <c r="C178" s="4" t="str">
        <f>'[1]TCE - ANEXO IV - Preencher'!E187</f>
        <v>5.10 - Detetização/Tratamento de Resíduos e Afins</v>
      </c>
      <c r="D178" s="3">
        <f>'[1]TCE - ANEXO IV - Preencher'!F187</f>
        <v>11863530000180</v>
      </c>
      <c r="E178" s="5" t="str">
        <f>'[1]TCE - ANEXO IV - Preencher'!G187</f>
        <v xml:space="preserve">BRASCON GESTÃO AMBIENTAL LTDA 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293961</v>
      </c>
      <c r="I178" s="6">
        <f>IF('[1]TCE - ANEXO IV - Preencher'!K187="","",'[1]TCE - ANEXO IV - Preencher'!K187)</f>
        <v>46148</v>
      </c>
      <c r="J178" s="5" t="str">
        <f>'[1]TCE - ANEXO IV - Preencher'!L187</f>
        <v>I4HMTANLS</v>
      </c>
      <c r="K178" s="5" t="str">
        <f>IF(F178="B",LEFT('[1]TCE - ANEXO IV - Preencher'!M187,2),IF(F178="S",LEFT('[1]TCE - ANEXO IV - Preencher'!M187,7),IF('[1]TCE - ANEXO IV - Preencher'!H187="","")))</f>
        <v>2611309</v>
      </c>
      <c r="L178" s="7">
        <f>'[1]TCE - ANEXO IV - Preencher'!N187</f>
        <v>4642.3999999999996</v>
      </c>
    </row>
    <row r="179" spans="1:12" s="8" customFormat="1" ht="19.5" customHeight="1" x14ac:dyDescent="0.2">
      <c r="A179" s="3">
        <f>IFERROR(VLOOKUP(B179,'[1]DADOS (OCULTAR)'!$Q$3:$S$136,3,0),"")</f>
        <v>9767633000870</v>
      </c>
      <c r="B179" s="4" t="str">
        <f>'[1]TCE - ANEXO IV - Preencher'!C188</f>
        <v>UPA TORRÕES - CG Nº 009/2022</v>
      </c>
      <c r="C179" s="4" t="str">
        <f>'[1]TCE - ANEXO IV - Preencher'!E188</f>
        <v>5.17 - Manutenção de Software, Certificação Digital e Microfilmagem</v>
      </c>
      <c r="D179" s="3">
        <f>'[1]TCE - ANEXO IV - Preencher'!F188</f>
        <v>18630942000119</v>
      </c>
      <c r="E179" s="5" t="str">
        <f>'[1]TCE - ANEXO IV - Preencher'!G188</f>
        <v>PROVTEL TECNOLOGIA SERVICOS GERENCIADOS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785</v>
      </c>
      <c r="I179" s="6">
        <f>IF('[1]TCE - ANEXO IV - Preencher'!K188="","",'[1]TCE - ANEXO IV - Preencher'!K188)</f>
        <v>46176</v>
      </c>
      <c r="J179" s="5" t="str">
        <f>'[1]TCE - ANEXO IV - Preencher'!L188</f>
        <v>26116062218630942000119000000000078526062687599311</v>
      </c>
      <c r="K179" s="5" t="str">
        <f>IF(F179="B",LEFT('[1]TCE - ANEXO IV - Preencher'!M188,2),IF(F179="S",LEFT('[1]TCE - ANEXO IV - Preencher'!M188,7),IF('[1]TCE - ANEXO IV - Preencher'!H188="","")))</f>
        <v>2611606</v>
      </c>
      <c r="L179" s="7">
        <f>'[1]TCE - ANEXO IV - Preencher'!N188</f>
        <v>4246</v>
      </c>
    </row>
    <row r="180" spans="1:12" s="8" customFormat="1" ht="19.5" customHeight="1" x14ac:dyDescent="0.2">
      <c r="A180" s="3">
        <f>IFERROR(VLOOKUP(B180,'[1]DADOS (OCULTAR)'!$Q$3:$S$136,3,0),"")</f>
        <v>9767633000870</v>
      </c>
      <c r="B180" s="4" t="str">
        <f>'[1]TCE - ANEXO IV - Preencher'!C189</f>
        <v>UPA TORRÕES - CG Nº 009/2022</v>
      </c>
      <c r="C180" s="4" t="str">
        <f>'[1]TCE - ANEXO IV - Preencher'!E189</f>
        <v>5.17 - Manutenção de Software, Certificação Digital e Microfilmagem</v>
      </c>
      <c r="D180" s="3">
        <f>'[1]TCE - ANEXO IV - Preencher'!F189</f>
        <v>34624704000157</v>
      </c>
      <c r="E180" s="5" t="str">
        <f>'[1]TCE - ANEXO IV - Preencher'!G189</f>
        <v>TECHSYST SISTEMAS DE AUTOMACAO E INFORMATICA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56</v>
      </c>
      <c r="I180" s="6">
        <f>IF('[1]TCE - ANEXO IV - Preencher'!K189="","",'[1]TCE - ANEXO IV - Preencher'!K189)</f>
        <v>46175</v>
      </c>
      <c r="J180" s="5" t="str">
        <f>'[1]TCE - ANEXO IV - Preencher'!L189</f>
        <v>26116062234624704000157000000000005626068498376949</v>
      </c>
      <c r="K180" s="5" t="str">
        <f>IF(F180="B",LEFT('[1]TCE - ANEXO IV - Preencher'!M189,2),IF(F180="S",LEFT('[1]TCE - ANEXO IV - Preencher'!M189,7),IF('[1]TCE - ANEXO IV - Preencher'!H189="","")))</f>
        <v>2611606</v>
      </c>
      <c r="L180" s="7">
        <f>'[1]TCE - ANEXO IV - Preencher'!N189</f>
        <v>320</v>
      </c>
    </row>
    <row r="181" spans="1:12" s="8" customFormat="1" ht="19.5" customHeight="1" x14ac:dyDescent="0.2">
      <c r="A181" s="3">
        <f>IFERROR(VLOOKUP(B181,'[1]DADOS (OCULTAR)'!$Q$3:$S$136,3,0),"")</f>
        <v>9767633000870</v>
      </c>
      <c r="B181" s="4" t="str">
        <f>'[1]TCE - ANEXO IV - Preencher'!C190</f>
        <v>UPA TORRÕES - CG Nº 009/2022</v>
      </c>
      <c r="C181" s="4" t="str">
        <f>'[1]TCE - ANEXO IV - Preencher'!E190</f>
        <v>5.17 - Manutenção de Software, Certificação Digital e Microfilmagem</v>
      </c>
      <c r="D181" s="3">
        <f>'[1]TCE - ANEXO IV - Preencher'!F190</f>
        <v>7333111000169</v>
      </c>
      <c r="E181" s="5" t="str">
        <f>'[1]TCE - ANEXO IV - Preencher'!G190</f>
        <v xml:space="preserve">SAFETEC INFORMATICA LTDA 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23507</v>
      </c>
      <c r="I181" s="6">
        <f>IF('[1]TCE - ANEXO IV - Preencher'!K190="","",'[1]TCE - ANEXO IV - Preencher'!K190)</f>
        <v>46175</v>
      </c>
      <c r="J181" s="5" t="str">
        <f>'[1]TCE - ANEXO IV - Preencher'!L190</f>
        <v>26116062207333111000169000000002350726060673135530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59.44</v>
      </c>
    </row>
    <row r="182" spans="1:12" s="8" customFormat="1" ht="19.5" customHeight="1" x14ac:dyDescent="0.2">
      <c r="A182" s="3">
        <f>IFERROR(VLOOKUP(B182,'[1]DADOS (OCULTAR)'!$Q$3:$S$136,3,0),"")</f>
        <v>9767633000870</v>
      </c>
      <c r="B182" s="4" t="str">
        <f>'[1]TCE - ANEXO IV - Preencher'!C191</f>
        <v>UPA TORRÕES - CG Nº 009/2022</v>
      </c>
      <c r="C182" s="4" t="str">
        <f>'[1]TCE - ANEXO IV - Preencher'!E191</f>
        <v>5.17 - Manutenção de Software, Certificação Digital e Microfilmagem</v>
      </c>
      <c r="D182" s="3">
        <f>'[1]TCE - ANEXO IV - Preencher'!F191</f>
        <v>7333111000169</v>
      </c>
      <c r="E182" s="5" t="str">
        <f>'[1]TCE - ANEXO IV - Preencher'!G191</f>
        <v xml:space="preserve">SAFETEC INFORMATICA LTDA 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23757</v>
      </c>
      <c r="I182" s="6">
        <f>IF('[1]TCE - ANEXO IV - Preencher'!K191="","",'[1]TCE - ANEXO IV - Preencher'!K191)</f>
        <v>46175</v>
      </c>
      <c r="J182" s="5" t="str">
        <f>'[1]TCE - ANEXO IV - Preencher'!L191</f>
        <v>26116062207333111000169000000002375726068905221484</v>
      </c>
      <c r="K182" s="5" t="str">
        <f>IF(F182="B",LEFT('[1]TCE - ANEXO IV - Preencher'!M191,2),IF(F182="S",LEFT('[1]TCE - ANEXO IV - Preencher'!M191,7),IF('[1]TCE - ANEXO IV - Preencher'!H191="","")))</f>
        <v>2611606</v>
      </c>
      <c r="L182" s="7">
        <f>'[1]TCE - ANEXO IV - Preencher'!N191</f>
        <v>1021.73</v>
      </c>
    </row>
    <row r="183" spans="1:12" s="8" customFormat="1" ht="19.5" customHeight="1" x14ac:dyDescent="0.2">
      <c r="A183" s="3">
        <f>IFERROR(VLOOKUP(B183,'[1]DADOS (OCULTAR)'!$Q$3:$S$136,3,0),"")</f>
        <v>9767633000870</v>
      </c>
      <c r="B183" s="4" t="str">
        <f>'[1]TCE - ANEXO IV - Preencher'!C192</f>
        <v>UPA TORRÕES - CG Nº 009/2022</v>
      </c>
      <c r="C183" s="4" t="str">
        <f>'[1]TCE - ANEXO IV - Preencher'!E192</f>
        <v>5.17 - Manutenção de Software, Certificação Digital e Microfilmagem</v>
      </c>
      <c r="D183" s="3">
        <f>'[1]TCE - ANEXO IV - Preencher'!F192</f>
        <v>92306257000780</v>
      </c>
      <c r="E183" s="5" t="str">
        <f>'[1]TCE - ANEXO IV - Preencher'!G192</f>
        <v xml:space="preserve">MV INFORMATICA NORDEST LTDA 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7695</v>
      </c>
      <c r="I183" s="6">
        <f>IF('[1]TCE - ANEXO IV - Preencher'!K192="","",'[1]TCE - ANEXO IV - Preencher'!K192)</f>
        <v>46174</v>
      </c>
      <c r="J183" s="5" t="str">
        <f>'[1]TCE - ANEXO IV - Preencher'!L192</f>
        <v>26116062292306257000780000000000769526069739712931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13011.48</v>
      </c>
    </row>
    <row r="184" spans="1:12" s="8" customFormat="1" ht="19.5" customHeight="1" x14ac:dyDescent="0.2">
      <c r="A184" s="3">
        <f>IFERROR(VLOOKUP(B184,'[1]DADOS (OCULTAR)'!$Q$3:$S$136,3,0),"")</f>
        <v>9767633000870</v>
      </c>
      <c r="B184" s="4" t="str">
        <f>'[1]TCE - ANEXO IV - Preencher'!C193</f>
        <v>UPA TORRÕES - CG Nº 009/2022</v>
      </c>
      <c r="C184" s="4" t="str">
        <f>'[1]TCE - ANEXO IV - Preencher'!E193</f>
        <v>5.17 - Manutenção de Software, Certificação Digital e Microfilmagem</v>
      </c>
      <c r="D184" s="3">
        <f>'[1]TCE - ANEXO IV - Preencher'!F193</f>
        <v>6312868000103</v>
      </c>
      <c r="E184" s="5" t="str">
        <f>'[1]TCE - ANEXO IV - Preencher'!G193</f>
        <v xml:space="preserve">TASCOM INFORMATICA LTDA 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686</v>
      </c>
      <c r="I184" s="6">
        <f>IF('[1]TCE - ANEXO IV - Preencher'!K193="","",'[1]TCE - ANEXO IV - Preencher'!K193)</f>
        <v>46177</v>
      </c>
      <c r="J184" s="5" t="str">
        <f>'[1]TCE - ANEXO IV - Preencher'!L193</f>
        <v>DXFM6GWPJ</v>
      </c>
      <c r="K184" s="5" t="str">
        <f>IF(F184="B",LEFT('[1]TCE - ANEXO IV - Preencher'!M193,2),IF(F184="S",LEFT('[1]TCE - ANEXO IV - Preencher'!M193,7),IF('[1]TCE - ANEXO IV - Preencher'!H193="","")))</f>
        <v>2610707</v>
      </c>
      <c r="L184" s="7">
        <f>'[1]TCE - ANEXO IV - Preencher'!N193</f>
        <v>1434.31</v>
      </c>
    </row>
    <row r="185" spans="1:12" s="8" customFormat="1" ht="19.5" customHeight="1" x14ac:dyDescent="0.2">
      <c r="A185" s="3">
        <f>IFERROR(VLOOKUP(B185,'[1]DADOS (OCULTAR)'!$Q$3:$S$136,3,0),"")</f>
        <v>9767633000870</v>
      </c>
      <c r="B185" s="4" t="str">
        <f>'[1]TCE - ANEXO IV - Preencher'!C194</f>
        <v>UPA TORRÕES - CG Nº 009/2022</v>
      </c>
      <c r="C185" s="4" t="str">
        <f>'[1]TCE - ANEXO IV - Preencher'!E194</f>
        <v>5.17 - Manutenção de Software, Certificação Digital e Microfilmagem</v>
      </c>
      <c r="D185" s="3">
        <f>'[1]TCE - ANEXO IV - Preencher'!F194</f>
        <v>23412408000176</v>
      </c>
      <c r="E185" s="5" t="str">
        <f>'[1]TCE - ANEXO IV - Preencher'!G194</f>
        <v>WEK TECHNOLOGY IN BUSINESS LTDA ME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19448</v>
      </c>
      <c r="I185" s="6">
        <f>IF('[1]TCE - ANEXO IV - Preencher'!K194="","",'[1]TCE - ANEXO IV - Preencher'!K194)</f>
        <v>46175</v>
      </c>
      <c r="J185" s="5" t="str">
        <f>'[1]TCE - ANEXO IV - Preencher'!L194</f>
        <v>2CB28D1Z</v>
      </c>
      <c r="K185" s="5" t="str">
        <f>IF(F185="B",LEFT('[1]TCE - ANEXO IV - Preencher'!M194,2),IF(F185="S",LEFT('[1]TCE - ANEXO IV - Preencher'!M194,7),IF('[1]TCE - ANEXO IV - Preencher'!H194="","")))</f>
        <v>4209102</v>
      </c>
      <c r="L185" s="7">
        <f>'[1]TCE - ANEXO IV - Preencher'!N194</f>
        <v>1132.7</v>
      </c>
    </row>
    <row r="186" spans="1:12" s="8" customFormat="1" ht="19.5" customHeight="1" x14ac:dyDescent="0.2">
      <c r="A186" s="3">
        <f>IFERROR(VLOOKUP(B186,'[1]DADOS (OCULTAR)'!$Q$3:$S$136,3,0),"")</f>
        <v>9767633000870</v>
      </c>
      <c r="B186" s="4" t="str">
        <f>'[1]TCE - ANEXO IV - Preencher'!C195</f>
        <v>UPA TORRÕES - CG Nº 009/2022</v>
      </c>
      <c r="C186" s="4" t="str">
        <f>'[1]TCE - ANEXO IV - Preencher'!E195</f>
        <v>5.17 - Manutenção de Software, Certificação Digital e Microfilmagem</v>
      </c>
      <c r="D186" s="3">
        <f>'[1]TCE - ANEXO IV - Preencher'!F195</f>
        <v>4069709000102</v>
      </c>
      <c r="E186" s="5" t="str">
        <f>'[1]TCE - ANEXO IV - Preencher'!G195</f>
        <v xml:space="preserve">BIONEXO S.A 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652800</v>
      </c>
      <c r="I186" s="6">
        <f>IF('[1]TCE - ANEXO IV - Preencher'!K195="","",'[1]TCE - ANEXO IV - Preencher'!K195)</f>
        <v>46147</v>
      </c>
      <c r="J186" s="5" t="str">
        <f>'[1]TCE - ANEXO IV - Preencher'!L195</f>
        <v>EQSIBNRK</v>
      </c>
      <c r="K186" s="5" t="str">
        <f>IF(F186="B",LEFT('[1]TCE - ANEXO IV - Preencher'!M195,2),IF(F186="S",LEFT('[1]TCE - ANEXO IV - Preencher'!M195,7),IF('[1]TCE - ANEXO IV - Preencher'!H195="","")))</f>
        <v>3550308</v>
      </c>
      <c r="L186" s="7">
        <f>'[1]TCE - ANEXO IV - Preencher'!N195</f>
        <v>982.97</v>
      </c>
    </row>
    <row r="187" spans="1:12" s="8" customFormat="1" ht="19.5" customHeight="1" x14ac:dyDescent="0.2">
      <c r="A187" s="3">
        <f>IFERROR(VLOOKUP(B187,'[1]DADOS (OCULTAR)'!$Q$3:$S$136,3,0),"")</f>
        <v>9767633000870</v>
      </c>
      <c r="B187" s="4" t="str">
        <f>'[1]TCE - ANEXO IV - Preencher'!C196</f>
        <v>UPA TORRÕES - CG Nº 009/2022</v>
      </c>
      <c r="C187" s="4" t="str">
        <f>'[1]TCE - ANEXO IV - Preencher'!E196</f>
        <v>5.17 - Manutenção de Software, Certificação Digital e Microfilmagem</v>
      </c>
      <c r="D187" s="3">
        <f>'[1]TCE - ANEXO IV - Preencher'!F196</f>
        <v>10891998000115</v>
      </c>
      <c r="E187" s="5" t="str">
        <f>'[1]TCE - ANEXO IV - Preencher'!G196</f>
        <v xml:space="preserve">ADVISERSIT SERVIÇOS EM INFORMATICA LTDA 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133</v>
      </c>
      <c r="I187" s="6">
        <f>IF('[1]TCE - ANEXO IV - Preencher'!K196="","",'[1]TCE - ANEXO IV - Preencher'!K196)</f>
        <v>46174</v>
      </c>
      <c r="J187" s="5" t="str">
        <f>'[1]TCE - ANEXO IV - Preencher'!L196</f>
        <v>26116062210891998000115000000000013326060460352710</v>
      </c>
      <c r="K187" s="5" t="str">
        <f>IF(F187="B",LEFT('[1]TCE - ANEXO IV - Preencher'!M196,2),IF(F187="S",LEFT('[1]TCE - ANEXO IV - Preencher'!M196,7),IF('[1]TCE - ANEXO IV - Preencher'!H196="","")))</f>
        <v>2611606</v>
      </c>
      <c r="L187" s="7">
        <f>'[1]TCE - ANEXO IV - Preencher'!N196</f>
        <v>1520.21</v>
      </c>
    </row>
    <row r="188" spans="1:12" s="8" customFormat="1" ht="19.5" customHeight="1" x14ac:dyDescent="0.2">
      <c r="A188" s="3">
        <f>IFERROR(VLOOKUP(B188,'[1]DADOS (OCULTAR)'!$Q$3:$S$136,3,0),"")</f>
        <v>9767633000870</v>
      </c>
      <c r="B188" s="4" t="str">
        <f>'[1]TCE - ANEXO IV - Preencher'!C197</f>
        <v>UPA TORRÕES - CG Nº 009/2022</v>
      </c>
      <c r="C188" s="4" t="str">
        <f>'[1]TCE - ANEXO IV - Preencher'!E197</f>
        <v>5.17 - Manutenção de Software, Certificação Digital e Microfilmagem</v>
      </c>
      <c r="D188" s="3">
        <f>'[1]TCE - ANEXO IV - Preencher'!F197</f>
        <v>5633849000116</v>
      </c>
      <c r="E188" s="5" t="str">
        <f>'[1]TCE - ANEXO IV - Preencher'!G197</f>
        <v xml:space="preserve">GCINET SERVIÇOS DE INFORMATICA LTDA 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1499</v>
      </c>
      <c r="I188" s="6">
        <f>IF('[1]TCE - ANEXO IV - Preencher'!K197="","",'[1]TCE - ANEXO IV - Preencher'!K197)</f>
        <v>46174</v>
      </c>
      <c r="J188" s="5" t="str">
        <f>'[1]TCE - ANEXO IV - Preencher'!L197</f>
        <v>26116062205633849000116000000000149926066286171931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1612.66</v>
      </c>
    </row>
    <row r="189" spans="1:12" s="8" customFormat="1" ht="19.5" customHeight="1" x14ac:dyDescent="0.2">
      <c r="A189" s="3">
        <f>IFERROR(VLOOKUP(B189,'[1]DADOS (OCULTAR)'!$Q$3:$S$136,3,0),"")</f>
        <v>9767633000870</v>
      </c>
      <c r="B189" s="4" t="str">
        <f>'[1]TCE - ANEXO IV - Preencher'!C198</f>
        <v>UPA TORRÕES - CG Nº 009/2022</v>
      </c>
      <c r="C189" s="4" t="str">
        <f>'[1]TCE - ANEXO IV - Preencher'!E198</f>
        <v>5.22 - Vigilância Ostensiva / Monitorada</v>
      </c>
      <c r="D189" s="3">
        <f>'[1]TCE - ANEXO IV - Preencher'!F198</f>
        <v>11572781000105</v>
      </c>
      <c r="E189" s="5" t="str">
        <f>'[1]TCE - ANEXO IV - Preencher'!G198</f>
        <v xml:space="preserve">SOSERVI VIGILANCIA LTDA 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411</v>
      </c>
      <c r="I189" s="6">
        <f>IF('[1]TCE - ANEXO IV - Preencher'!K198="","",'[1]TCE - ANEXO IV - Preencher'!K198)</f>
        <v>46164</v>
      </c>
      <c r="J189" s="5" t="str">
        <f>'[1]TCE - ANEXO IV - Preencher'!L198</f>
        <v>26096001211572781000105260000000041126053395867146</v>
      </c>
      <c r="K189" s="5" t="str">
        <f>IF(F189="B",LEFT('[1]TCE - ANEXO IV - Preencher'!M198,2),IF(F189="S",LEFT('[1]TCE - ANEXO IV - Preencher'!M198,7),IF('[1]TCE - ANEXO IV - Preencher'!H198="","")))</f>
        <v>2609600</v>
      </c>
      <c r="L189" s="7">
        <f>'[1]TCE - ANEXO IV - Preencher'!N198</f>
        <v>28917.1</v>
      </c>
    </row>
    <row r="190" spans="1:12" s="8" customFormat="1" ht="19.5" customHeight="1" x14ac:dyDescent="0.2">
      <c r="A190" s="3">
        <f>IFERROR(VLOOKUP(B190,'[1]DADOS (OCULTAR)'!$Q$3:$S$136,3,0),"")</f>
        <v>9767633000870</v>
      </c>
      <c r="B190" s="4" t="str">
        <f>'[1]TCE - ANEXO IV - Preencher'!C199</f>
        <v>UPA TORRÕES - CG Nº 009/2022</v>
      </c>
      <c r="C190" s="4" t="str">
        <f>'[1]TCE - ANEXO IV - Preencher'!E199</f>
        <v>5.22 - Vigilância Ostensiva / Monitorada</v>
      </c>
      <c r="D190" s="3">
        <f>'[1]TCE - ANEXO IV - Preencher'!F199</f>
        <v>7360290000123</v>
      </c>
      <c r="E190" s="5" t="str">
        <f>'[1]TCE - ANEXO IV - Preencher'!G199</f>
        <v>SERVAL SERVICOS E LIMPEZA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67041</v>
      </c>
      <c r="I190" s="6">
        <f>IF('[1]TCE - ANEXO IV - Preencher'!K199="","",'[1]TCE - ANEXO IV - Preencher'!K199)</f>
        <v>46175</v>
      </c>
      <c r="J190" s="5" t="str">
        <f>'[1]TCE - ANEXO IV - Preencher'!L199</f>
        <v>531088764</v>
      </c>
      <c r="K190" s="5" t="str">
        <f>IF(F190="B",LEFT('[1]TCE - ANEXO IV - Preencher'!M199,2),IF(F190="S",LEFT('[1]TCE - ANEXO IV - Preencher'!M199,7),IF('[1]TCE - ANEXO IV - Preencher'!H199="","")))</f>
        <v>2304400</v>
      </c>
      <c r="L190" s="7">
        <f>'[1]TCE - ANEXO IV - Preencher'!N199</f>
        <v>37663.019999999997</v>
      </c>
    </row>
    <row r="191" spans="1:12" s="8" customFormat="1" ht="19.5" customHeight="1" x14ac:dyDescent="0.2">
      <c r="A191" s="3">
        <f>IFERROR(VLOOKUP(B191,'[1]DADOS (OCULTAR)'!$Q$3:$S$136,3,0),"")</f>
        <v>9767633000870</v>
      </c>
      <c r="B191" s="4" t="str">
        <f>'[1]TCE - ANEXO IV - Preencher'!C200</f>
        <v>UPA TORRÕES - CG Nº 009/2022</v>
      </c>
      <c r="C191" s="4" t="str">
        <f>'[1]TCE - ANEXO IV - Preencher'!E200</f>
        <v>5.10 - Detetização/Tratamento de Resíduos e Afins</v>
      </c>
      <c r="D191" s="3">
        <f>'[1]TCE - ANEXO IV - Preencher'!F200</f>
        <v>9595245000183</v>
      </c>
      <c r="E191" s="5" t="str">
        <f>'[1]TCE - ANEXO IV - Preencher'!G200</f>
        <v xml:space="preserve">FOCUS SERVIÇOS AMBIENTAIS LTDA ME 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1587</v>
      </c>
      <c r="I191" s="6">
        <f>IF('[1]TCE - ANEXO IV - Preencher'!K200="","",'[1]TCE - ANEXO IV - Preencher'!K200)</f>
        <v>46163</v>
      </c>
      <c r="J191" s="5" t="str">
        <f>'[1]TCE - ANEXO IV - Preencher'!L200</f>
        <v>26116062209595245000183000000000158726057435090942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1000</v>
      </c>
    </row>
    <row r="192" spans="1:12" s="8" customFormat="1" ht="19.5" customHeight="1" x14ac:dyDescent="0.2">
      <c r="A192" s="3">
        <f>IFERROR(VLOOKUP(B192,'[1]DADOS (OCULTAR)'!$Q$3:$S$136,3,0),"")</f>
        <v>9767633000870</v>
      </c>
      <c r="B192" s="4" t="str">
        <f>'[1]TCE - ANEXO IV - Preencher'!C201</f>
        <v>UPA TORRÕES - CG Nº 009/2022</v>
      </c>
      <c r="C192" s="4" t="str">
        <f>'[1]TCE - ANEXO IV - Preencher'!E201</f>
        <v>5.23 - Limpeza e Conservação</v>
      </c>
      <c r="D192" s="3">
        <f>'[1]TCE - ANEXO IV - Preencher'!F201</f>
        <v>9863853000121</v>
      </c>
      <c r="E192" s="5" t="str">
        <f>'[1]TCE - ANEXO IV - Preencher'!G201</f>
        <v>SOSERVI-SOCIEDADE DE SERVICOS GERAIS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3411</v>
      </c>
      <c r="I192" s="6">
        <f>IF('[1]TCE - ANEXO IV - Preencher'!K201="","",'[1]TCE - ANEXO IV - Preencher'!K201)</f>
        <v>46163</v>
      </c>
      <c r="J192" s="5" t="str">
        <f>'[1]TCE - ANEXO IV - Preencher'!L201</f>
        <v>26096001209863853000121260000000341126050744688665</v>
      </c>
      <c r="K192" s="5" t="str">
        <f>IF(F192="B",LEFT('[1]TCE - ANEXO IV - Preencher'!M201,2),IF(F192="S",LEFT('[1]TCE - ANEXO IV - Preencher'!M201,7),IF('[1]TCE - ANEXO IV - Preencher'!H201="","")))</f>
        <v>2609600</v>
      </c>
      <c r="L192" s="7">
        <f>'[1]TCE - ANEXO IV - Preencher'!N201</f>
        <v>61982.17</v>
      </c>
    </row>
    <row r="193" spans="1:12" s="8" customFormat="1" ht="19.5" customHeight="1" x14ac:dyDescent="0.2">
      <c r="A193" s="3">
        <f>IFERROR(VLOOKUP(B193,'[1]DADOS (OCULTAR)'!$Q$3:$S$136,3,0),"")</f>
        <v>9767633000870</v>
      </c>
      <c r="B193" s="4" t="str">
        <f>'[1]TCE - ANEXO IV - Preencher'!C202</f>
        <v>UPA TORRÕES - CG Nº 009/2022</v>
      </c>
      <c r="C193" s="4" t="str">
        <f>'[1]TCE - ANEXO IV - Preencher'!E202</f>
        <v>5.99 - Outros Serviços de Terceiros Pessoa Jurídica</v>
      </c>
      <c r="D193" s="3">
        <f>'[1]TCE - ANEXO IV - Preencher'!F202</f>
        <v>51140639000103</v>
      </c>
      <c r="E193" s="5" t="str">
        <f>'[1]TCE - ANEXO IV - Preencher'!G202</f>
        <v>FOCUS ENGENHARIA E CONSULTORIA SST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94</v>
      </c>
      <c r="I193" s="6">
        <f>IF('[1]TCE - ANEXO IV - Preencher'!K202="","",'[1]TCE - ANEXO IV - Preencher'!K202)</f>
        <v>46175</v>
      </c>
      <c r="J193" s="5" t="str">
        <f>'[1]TCE - ANEXO IV - Preencher'!L202</f>
        <v>26116062251140639000103000000000009426065379038877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3430.56</v>
      </c>
    </row>
    <row r="194" spans="1:12" s="8" customFormat="1" ht="19.5" customHeight="1" x14ac:dyDescent="0.2">
      <c r="A194" s="3">
        <f>IFERROR(VLOOKUP(B194,'[1]DADOS (OCULTAR)'!$Q$3:$S$136,3,0),"")</f>
        <v>9767633000870</v>
      </c>
      <c r="B194" s="4" t="str">
        <f>'[1]TCE - ANEXO IV - Preencher'!C203</f>
        <v>UPA TORRÕES - CG Nº 009/2022</v>
      </c>
      <c r="C194" s="4" t="str">
        <f>'[1]TCE - ANEXO IV - Preencher'!E203</f>
        <v>5.99 - Outros Serviços de Terceiros Pessoa Jurídica</v>
      </c>
      <c r="D194" s="3">
        <f>'[1]TCE - ANEXO IV - Preencher'!F203</f>
        <v>1545203000126</v>
      </c>
      <c r="E194" s="5" t="str">
        <f>'[1]TCE - ANEXO IV - Preencher'!G203</f>
        <v>ENAE EMPRESA NACIONAL DE ESTERILIZAÇÃO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180</v>
      </c>
      <c r="I194" s="6">
        <f>IF('[1]TCE - ANEXO IV - Preencher'!K203="","",'[1]TCE - ANEXO IV - Preencher'!K203)</f>
        <v>46175</v>
      </c>
      <c r="J194" s="5" t="str">
        <f>'[1]TCE - ANEXO IV - Preencher'!L203</f>
        <v>26116062201545203000126000000000018026062795014000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17369.05</v>
      </c>
    </row>
    <row r="195" spans="1:12" s="8" customFormat="1" ht="19.5" customHeight="1" x14ac:dyDescent="0.2">
      <c r="A195" s="3">
        <f>IFERROR(VLOOKUP(B195,'[1]DADOS (OCULTAR)'!$Q$3:$S$136,3,0),"")</f>
        <v>9767633000870</v>
      </c>
      <c r="B195" s="4" t="str">
        <f>'[1]TCE - ANEXO IV - Preencher'!C204</f>
        <v>UPA TORRÕES - CG Nº 009/2022</v>
      </c>
      <c r="C195" s="4" t="str">
        <f>'[1]TCE - ANEXO IV - Preencher'!E204</f>
        <v>5.99 - Outros Serviços de Terceiros Pessoa Jurídica</v>
      </c>
      <c r="D195" s="3">
        <f>'[1]TCE - ANEXO IV - Preencher'!F204</f>
        <v>45671533000133</v>
      </c>
      <c r="E195" s="5" t="str">
        <f>'[1]TCE - ANEXO IV - Preencher'!G204</f>
        <v>VITORINO E MAIA ADVOGADOS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107</v>
      </c>
      <c r="I195" s="6">
        <f>IF('[1]TCE - ANEXO IV - Preencher'!K204="","",'[1]TCE - ANEXO IV - Preencher'!K204)</f>
        <v>46177</v>
      </c>
      <c r="J195" s="5" t="str">
        <f>'[1]TCE - ANEXO IV - Preencher'!L204</f>
        <v>26116062245671533000133000000000010726064116860336</v>
      </c>
      <c r="K195" s="5" t="str">
        <f>IF(F195="B",LEFT('[1]TCE - ANEXO IV - Preencher'!M204,2),IF(F195="S",LEFT('[1]TCE - ANEXO IV - Preencher'!M204,7),IF('[1]TCE - ANEXO IV - Preencher'!H204="","")))</f>
        <v>2611606</v>
      </c>
      <c r="L195" s="7">
        <f>'[1]TCE - ANEXO IV - Preencher'!N204</f>
        <v>2419.81</v>
      </c>
    </row>
    <row r="196" spans="1:12" s="8" customFormat="1" ht="19.5" customHeight="1" x14ac:dyDescent="0.2">
      <c r="A196" s="3">
        <f>IFERROR(VLOOKUP(B196,'[1]DADOS (OCULTAR)'!$Q$3:$S$136,3,0),"")</f>
        <v>9767633000870</v>
      </c>
      <c r="B196" s="4" t="str">
        <f>'[1]TCE - ANEXO IV - Preencher'!C205</f>
        <v>UPA TORRÕES - CG Nº 009/2022</v>
      </c>
      <c r="C196" s="4" t="str">
        <f>'[1]TCE - ANEXO IV - Preencher'!E205</f>
        <v>5.99 - Outros Serviços de Terceiros Pessoa Jurídica</v>
      </c>
      <c r="D196" s="3">
        <f>'[1]TCE - ANEXO IV - Preencher'!F205</f>
        <v>46021768000142</v>
      </c>
      <c r="E196" s="5" t="str">
        <f>'[1]TCE - ANEXO IV - Preencher'!G205</f>
        <v>BEM SAUDE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374</v>
      </c>
      <c r="I196" s="6">
        <f>IF('[1]TCE - ANEXO IV - Preencher'!K205="","",'[1]TCE - ANEXO IV - Preencher'!K205)</f>
        <v>46173</v>
      </c>
      <c r="J196" s="5" t="str">
        <f>'[1]TCE - ANEXO IV - Preencher'!L205</f>
        <v>26116062246021768000142000000000037426051156082027</v>
      </c>
      <c r="K196" s="5" t="str">
        <f>IF(F196="B",LEFT('[1]TCE - ANEXO IV - Preencher'!M205,2),IF(F196="S",LEFT('[1]TCE - ANEXO IV - Preencher'!M205,7),IF('[1]TCE - ANEXO IV - Preencher'!H205="","")))</f>
        <v>2611606</v>
      </c>
      <c r="L196" s="7">
        <f>'[1]TCE - ANEXO IV - Preencher'!N205</f>
        <v>3200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>5.99 - Outros Serviços de Terceiros Pessoa Jurídica</v>
      </c>
      <c r="D197" s="3">
        <f>'[1]TCE - ANEXO IV - Preencher'!F206</f>
        <v>19786063000143</v>
      </c>
      <c r="E197" s="5" t="str">
        <f>'[1]TCE - ANEXO IV - Preencher'!G206</f>
        <v xml:space="preserve">MARINHO E CASTRO SERVIÇOS LTDA ME 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473</v>
      </c>
      <c r="I197" s="6">
        <f>IF('[1]TCE - ANEXO IV - Preencher'!K206="","",'[1]TCE - ANEXO IV - Preencher'!K206)</f>
        <v>46164</v>
      </c>
      <c r="J197" s="5" t="str">
        <f>'[1]TCE - ANEXO IV - Preencher'!L206</f>
        <v>26116062219786063000143000000000047326056542453915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2521.4</v>
      </c>
    </row>
    <row r="198" spans="1:12" s="8" customFormat="1" ht="19.5" customHeight="1" x14ac:dyDescent="0.2">
      <c r="A198" s="3">
        <f>IFERROR(VLOOKUP(B198,'[1]DADOS (OCULTAR)'!$Q$3:$S$136,3,0),"")</f>
        <v>9767633000870</v>
      </c>
      <c r="B198" s="4" t="str">
        <f>'[1]TCE - ANEXO IV - Preencher'!C207</f>
        <v>UPA TORRÕES - CG Nº 009/2022</v>
      </c>
      <c r="C198" s="4" t="str">
        <f>'[1]TCE - ANEXO IV - Preencher'!E207</f>
        <v>5.99 - Outros Serviços de Terceiros Pessoa Jurídica</v>
      </c>
      <c r="D198" s="3">
        <f>'[1]TCE - ANEXO IV - Preencher'!F207</f>
        <v>10816775000274</v>
      </c>
      <c r="E198" s="5" t="str">
        <f>'[1]TCE - ANEXO IV - Preencher'!G207</f>
        <v xml:space="preserve">INSPETORIA SALESIANA DO NORDESTE DO BRASIL 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1403</v>
      </c>
      <c r="I198" s="6">
        <f>IF('[1]TCE - ANEXO IV - Preencher'!K207="","",'[1]TCE - ANEXO IV - Preencher'!K207)</f>
        <v>46155</v>
      </c>
      <c r="J198" s="5" t="str">
        <f>'[1]TCE - ANEXO IV - Preencher'!L207</f>
        <v>26116062210816775000274000000000140326057520914278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550</v>
      </c>
    </row>
    <row r="199" spans="1:12" s="8" customFormat="1" ht="19.5" customHeight="1" x14ac:dyDescent="0.2">
      <c r="A199" s="3">
        <f>IFERROR(VLOOKUP(B199,'[1]DADOS (OCULTAR)'!$Q$3:$S$136,3,0),"")</f>
        <v>9767633000870</v>
      </c>
      <c r="B199" s="4" t="str">
        <f>'[1]TCE - ANEXO IV - Preencher'!C208</f>
        <v>UPA TORRÕES - CG Nº 009/2022</v>
      </c>
      <c r="C199" s="4" t="str">
        <f>'[1]TCE - ANEXO IV - Preencher'!E208</f>
        <v>5.99 - Outros Serviços de Terceiros Pessoa Jurídica</v>
      </c>
      <c r="D199" s="3">
        <f>'[1]TCE - ANEXO IV - Preencher'!F208</f>
        <v>8654123000158</v>
      </c>
      <c r="E199" s="5" t="str">
        <f>'[1]TCE - ANEXO IV - Preencher'!G208</f>
        <v>AUDISA - AUDITORES ASSOCIADOS S/S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34116</v>
      </c>
      <c r="I199" s="6">
        <f>IF('[1]TCE - ANEXO IV - Preencher'!K208="","",'[1]TCE - ANEXO IV - Preencher'!K208)</f>
        <v>46174</v>
      </c>
      <c r="J199" s="5" t="str">
        <f>'[1]TCE - ANEXO IV - Preencher'!L208</f>
        <v>189S374320311017699Y</v>
      </c>
      <c r="K199" s="5" t="str">
        <f>IF(F199="B",LEFT('[1]TCE - ANEXO IV - Preencher'!M208,2),IF(F199="S",LEFT('[1]TCE - ANEXO IV - Preencher'!M208,7),IF('[1]TCE - ANEXO IV - Preencher'!H208="","")))</f>
        <v>3505708</v>
      </c>
      <c r="L199" s="7">
        <f>'[1]TCE - ANEXO IV - Preencher'!N208</f>
        <v>1189</v>
      </c>
    </row>
    <row r="200" spans="1:12" s="8" customFormat="1" ht="19.5" customHeight="1" x14ac:dyDescent="0.2">
      <c r="A200" s="3">
        <f>IFERROR(VLOOKUP(B200,'[1]DADOS (OCULTAR)'!$Q$3:$S$136,3,0),"")</f>
        <v>9767633000870</v>
      </c>
      <c r="B200" s="4" t="str">
        <f>'[1]TCE - ANEXO IV - Preencher'!C209</f>
        <v>UPA TORRÕES - CG Nº 009/2022</v>
      </c>
      <c r="C200" s="4" t="str">
        <f>'[1]TCE - ANEXO IV - Preencher'!E209</f>
        <v>5.99 - Outros Serviços de Terceiros Pessoa Jurídica</v>
      </c>
      <c r="D200" s="3">
        <f>'[1]TCE - ANEXO IV - Preencher'!F209</f>
        <v>55561817000201</v>
      </c>
      <c r="E200" s="5" t="str">
        <f>'[1]TCE - ANEXO IV - Preencher'!G209</f>
        <v>MAXXA LOG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44</v>
      </c>
      <c r="I200" s="6">
        <f>IF('[1]TCE - ANEXO IV - Preencher'!K209="","",'[1]TCE - ANEXO IV - Preencher'!K209)</f>
        <v>46174</v>
      </c>
      <c r="J200" s="5" t="str">
        <f>'[1]TCE - ANEXO IV - Preencher'!L209</f>
        <v>26079011255561817000201260000000004426065599572187</v>
      </c>
      <c r="K200" s="5" t="str">
        <f>IF(F200="B",LEFT('[1]TCE - ANEXO IV - Preencher'!M209,2),IF(F200="S",LEFT('[1]TCE - ANEXO IV - Preencher'!M209,7),IF('[1]TCE - ANEXO IV - Preencher'!H209="","")))</f>
        <v>2607901</v>
      </c>
      <c r="L200" s="7">
        <f>'[1]TCE - ANEXO IV - Preencher'!N209</f>
        <v>731.92</v>
      </c>
    </row>
    <row r="201" spans="1:12" s="8" customFormat="1" ht="19.5" customHeight="1" x14ac:dyDescent="0.2">
      <c r="A201" s="3">
        <f>IFERROR(VLOOKUP(B201,'[1]DADOS (OCULTAR)'!$Q$3:$S$136,3,0),"")</f>
        <v>9767633000870</v>
      </c>
      <c r="B201" s="4" t="str">
        <f>'[1]TCE - ANEXO IV - Preencher'!C210</f>
        <v>UPA TORRÕES - CG Nº 009/2022</v>
      </c>
      <c r="C201" s="4" t="str">
        <f>'[1]TCE - ANEXO IV - Preencher'!E210</f>
        <v>5.99 - Outros Serviços de Terceiros Pessoa Jurídica</v>
      </c>
      <c r="D201" s="3">
        <f>'[1]TCE - ANEXO IV - Preencher'!F210</f>
        <v>1699696000159</v>
      </c>
      <c r="E201" s="5" t="str">
        <f>'[1]TCE - ANEXO IV - Preencher'!G210</f>
        <v xml:space="preserve">QUALIAGUA LABORATORIO E CONSULTORIA 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2413</v>
      </c>
      <c r="I201" s="6">
        <f>IF('[1]TCE - ANEXO IV - Preencher'!K210="","",'[1]TCE - ANEXO IV - Preencher'!K210)</f>
        <v>46175</v>
      </c>
      <c r="J201" s="5" t="str">
        <f>'[1]TCE - ANEXO IV - Preencher'!L210</f>
        <v>26116062201699696000159000000000241326060874134918</v>
      </c>
      <c r="K201" s="5" t="str">
        <f>IF(F201="B",LEFT('[1]TCE - ANEXO IV - Preencher'!M210,2),IF(F201="S",LEFT('[1]TCE - ANEXO IV - Preencher'!M210,7),IF('[1]TCE - ANEXO IV - Preencher'!H210="","")))</f>
        <v>2611606</v>
      </c>
      <c r="L201" s="7">
        <f>'[1]TCE - ANEXO IV - Preencher'!N210</f>
        <v>269.08999999999997</v>
      </c>
    </row>
    <row r="202" spans="1:12" s="8" customFormat="1" ht="19.5" customHeight="1" x14ac:dyDescent="0.2">
      <c r="A202" s="3">
        <f>IFERROR(VLOOKUP(B202,'[1]DADOS (OCULTAR)'!$Q$3:$S$136,3,0),"")</f>
        <v>9767633000870</v>
      </c>
      <c r="B202" s="4" t="str">
        <f>'[1]TCE - ANEXO IV - Preencher'!C211</f>
        <v>UPA TORRÕES - CG Nº 009/2022</v>
      </c>
      <c r="C202" s="4" t="str">
        <f>'[1]TCE - ANEXO IV - Preencher'!E211</f>
        <v>5.99 - Outros Serviços de Terceiros Pessoa Jurídica</v>
      </c>
      <c r="D202" s="3">
        <f>'[1]TCE - ANEXO IV - Preencher'!F211</f>
        <v>1699696000159</v>
      </c>
      <c r="E202" s="5" t="str">
        <f>'[1]TCE - ANEXO IV - Preencher'!G211</f>
        <v xml:space="preserve">QUALIAGUA LABORATORIO E CONSULTORIA 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2357</v>
      </c>
      <c r="I202" s="6">
        <f>IF('[1]TCE - ANEXO IV - Preencher'!K211="","",'[1]TCE - ANEXO IV - Preencher'!K211)</f>
        <v>46174</v>
      </c>
      <c r="J202" s="5" t="str">
        <f>'[1]TCE - ANEXO IV - Preencher'!L211</f>
        <v>26116062201699696000159000000000235726065128157791</v>
      </c>
      <c r="K202" s="5" t="str">
        <f>IF(F202="B",LEFT('[1]TCE - ANEXO IV - Preencher'!M211,2),IF(F202="S",LEFT('[1]TCE - ANEXO IV - Preencher'!M211,7),IF('[1]TCE - ANEXO IV - Preencher'!H211="","")))</f>
        <v>2611606</v>
      </c>
      <c r="L202" s="7">
        <f>'[1]TCE - ANEXO IV - Preencher'!N211</f>
        <v>720.5</v>
      </c>
    </row>
    <row r="203" spans="1:12" s="8" customFormat="1" ht="19.5" customHeight="1" x14ac:dyDescent="0.2">
      <c r="A203" s="3">
        <f>IFERROR(VLOOKUP(B203,'[1]DADOS (OCULTAR)'!$Q$3:$S$136,3,0),"")</f>
        <v>9767633000870</v>
      </c>
      <c r="B203" s="4" t="str">
        <f>'[1]TCE - ANEXO IV - Preencher'!C212</f>
        <v>UPA TORRÕES - CG Nº 009/2022</v>
      </c>
      <c r="C203" s="4" t="str">
        <f>'[1]TCE - ANEXO IV - Preencher'!E212</f>
        <v>5.99 - Outros Serviços de Terceiros Pessoa Jurídica</v>
      </c>
      <c r="D203" s="3">
        <f>'[1]TCE - ANEXO IV - Preencher'!F212</f>
        <v>6317907000165</v>
      </c>
      <c r="E203" s="5" t="str">
        <f>'[1]TCE - ANEXO IV - Preencher'!G212</f>
        <v>RUI JORGE DE A. PIRES -ME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765</v>
      </c>
      <c r="I203" s="6">
        <f>IF('[1]TCE - ANEXO IV - Preencher'!K212="","",'[1]TCE - ANEXO IV - Preencher'!K212)</f>
        <v>46177</v>
      </c>
      <c r="J203" s="5" t="str">
        <f>'[1]TCE - ANEXO IV - Preencher'!L212</f>
        <v>26116062206317907000165000000000076526067486143892</v>
      </c>
      <c r="K203" s="5" t="str">
        <f>IF(F203="B",LEFT('[1]TCE - ANEXO IV - Preencher'!M212,2),IF(F203="S",LEFT('[1]TCE - ANEXO IV - Preencher'!M212,7),IF('[1]TCE - ANEXO IV - Preencher'!H212="","")))</f>
        <v>2611606</v>
      </c>
      <c r="L203" s="7">
        <f>'[1]TCE - ANEXO IV - Preencher'!N212</f>
        <v>670</v>
      </c>
    </row>
    <row r="204" spans="1:12" s="8" customFormat="1" ht="19.5" customHeight="1" x14ac:dyDescent="0.2">
      <c r="A204" s="3">
        <f>IFERROR(VLOOKUP(B204,'[1]DADOS (OCULTAR)'!$Q$3:$S$136,3,0),"")</f>
        <v>9767633000870</v>
      </c>
      <c r="B204" s="4" t="str">
        <f>'[1]TCE - ANEXO IV - Preencher'!C213</f>
        <v>UPA TORRÕES - CG Nº 009/2022</v>
      </c>
      <c r="C204" s="4" t="str">
        <f>'[1]TCE - ANEXO IV - Preencher'!E213</f>
        <v>5.99 - Outros Serviços de Terceiros Pessoa Jurídica</v>
      </c>
      <c r="D204" s="3">
        <f>'[1]TCE - ANEXO IV - Preencher'!F213</f>
        <v>2593984000197</v>
      </c>
      <c r="E204" s="5" t="str">
        <f>'[1]TCE - ANEXO IV - Preencher'!G213</f>
        <v>COOPESERSA COOPERATIVA DE PROF DE SERV DE SAUDE PE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99</v>
      </c>
      <c r="I204" s="6">
        <f>IF('[1]TCE - ANEXO IV - Preencher'!K213="","",'[1]TCE - ANEXO IV - Preencher'!K213)</f>
        <v>46189</v>
      </c>
      <c r="J204" s="5" t="str">
        <f>'[1]TCE - ANEXO IV - Preencher'!L213</f>
        <v>26116062202593984000197000000000009926062868155477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1048.32</v>
      </c>
    </row>
    <row r="205" spans="1:12" s="8" customFormat="1" ht="19.5" customHeight="1" x14ac:dyDescent="0.2">
      <c r="A205" s="3">
        <f>IFERROR(VLOOKUP(B205,'[1]DADOS (OCULTAR)'!$Q$3:$S$136,3,0),"")</f>
        <v>9767633000870</v>
      </c>
      <c r="B205" s="4" t="str">
        <f>'[1]TCE - ANEXO IV - Preencher'!C214</f>
        <v>UPA TORRÕES - CG Nº 009/2022</v>
      </c>
      <c r="C205" s="4" t="str">
        <f>'[1]TCE - ANEXO IV - Preencher'!E214</f>
        <v>5.99 - Outros Serviços de Terceiros Pessoa Jurídica</v>
      </c>
      <c r="D205" s="3">
        <f>'[1]TCE - ANEXO IV - Preencher'!F214</f>
        <v>58660810000154</v>
      </c>
      <c r="E205" s="5" t="str">
        <f>'[1]TCE - ANEXO IV - Preencher'!G214</f>
        <v xml:space="preserve">PH SERVICE LTDA 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11</v>
      </c>
      <c r="I205" s="6">
        <f>IF('[1]TCE - ANEXO IV - Preencher'!K214="","",'[1]TCE - ANEXO IV - Preencher'!K214)</f>
        <v>46170</v>
      </c>
      <c r="J205" s="5" t="str">
        <f>'[1]TCE - ANEXO IV - Preencher'!L214</f>
        <v>24081022258660810000154000000000001126056082399662</v>
      </c>
      <c r="K205" s="5" t="str">
        <f>IF(F205="B",LEFT('[1]TCE - ANEXO IV - Preencher'!M214,2),IF(F205="S",LEFT('[1]TCE - ANEXO IV - Preencher'!M214,7),IF('[1]TCE - ANEXO IV - Preencher'!H214="","")))</f>
        <v>2408102</v>
      </c>
      <c r="L205" s="7">
        <f>'[1]TCE - ANEXO IV - Preencher'!N214</f>
        <v>1900</v>
      </c>
    </row>
    <row r="206" spans="1:12" s="8" customFormat="1" ht="19.5" customHeight="1" x14ac:dyDescent="0.2">
      <c r="A206" s="3">
        <f>IFERROR(VLOOKUP(B206,'[1]DADOS (OCULTAR)'!$Q$3:$S$136,3,0),"")</f>
        <v>9767633000870</v>
      </c>
      <c r="B206" s="4" t="str">
        <f>'[1]TCE - ANEXO IV - Preencher'!C215</f>
        <v>UPA TORRÕES - CG Nº 009/2022</v>
      </c>
      <c r="C206" s="4" t="str">
        <f>'[1]TCE - ANEXO IV - Preencher'!E215</f>
        <v>5.5 - Reparo e Manutenção de Máquinas e Equipamentos</v>
      </c>
      <c r="D206" s="3">
        <f>'[1]TCE - ANEXO IV - Preencher'!F215</f>
        <v>18204483000101</v>
      </c>
      <c r="E206" s="5" t="str">
        <f>'[1]TCE - ANEXO IV - Preencher'!G215</f>
        <v>WAGNER FERNANDES SALES DA SILVA E CIA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6144</v>
      </c>
      <c r="I206" s="6">
        <f>IF('[1]TCE - ANEXO IV - Preencher'!K215="","",'[1]TCE - ANEXO IV - Preencher'!K215)</f>
        <v>46174</v>
      </c>
      <c r="J206" s="5" t="str">
        <f>'[1]TCE - ANEXO IV - Preencher'!L215</f>
        <v>QLQV8RFC8</v>
      </c>
      <c r="K206" s="5" t="str">
        <f>IF(F206="B",LEFT('[1]TCE - ANEXO IV - Preencher'!M215,2),IF(F206="S",LEFT('[1]TCE - ANEXO IV - Preencher'!M215,7),IF('[1]TCE - ANEXO IV - Preencher'!H215="","")))</f>
        <v>2704302</v>
      </c>
      <c r="L206" s="7">
        <f>'[1]TCE - ANEXO IV - Preencher'!N215</f>
        <v>2880</v>
      </c>
    </row>
    <row r="207" spans="1:12" s="8" customFormat="1" ht="19.5" customHeight="1" x14ac:dyDescent="0.2">
      <c r="A207" s="3">
        <f>IFERROR(VLOOKUP(B207,'[1]DADOS (OCULTAR)'!$Q$3:$S$136,3,0),"")</f>
        <v>9767633000870</v>
      </c>
      <c r="B207" s="4" t="str">
        <f>'[1]TCE - ANEXO IV - Preencher'!C216</f>
        <v>UPA TORRÕES - CG Nº 009/2022</v>
      </c>
      <c r="C207" s="4" t="str">
        <f>'[1]TCE - ANEXO IV - Preencher'!E216</f>
        <v>5.5 - Reparo e Manutenção de Máquinas e Equipamentos</v>
      </c>
      <c r="D207" s="3">
        <f>'[1]TCE - ANEXO IV - Preencher'!F216</f>
        <v>7146768000117</v>
      </c>
      <c r="E207" s="5" t="str">
        <f>'[1]TCE - ANEXO IV - Preencher'!G216</f>
        <v xml:space="preserve">SERV IMAGEM NORDESTE ASSISTENCIA TECNICA LTDA 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395</v>
      </c>
      <c r="I207" s="6">
        <f>IF('[1]TCE - ANEXO IV - Preencher'!K216="","",'[1]TCE - ANEXO IV - Preencher'!K216)</f>
        <v>46170</v>
      </c>
      <c r="J207" s="5" t="str">
        <f>'[1]TCE - ANEXO IV - Preencher'!L216</f>
        <v>26079011207146768000117260000000039526058002866286</v>
      </c>
      <c r="K207" s="5" t="str">
        <f>IF(F207="B",LEFT('[1]TCE - ANEXO IV - Preencher'!M216,2),IF(F207="S",LEFT('[1]TCE - ANEXO IV - Preencher'!M216,7),IF('[1]TCE - ANEXO IV - Preencher'!H216="","")))</f>
        <v>2607901</v>
      </c>
      <c r="L207" s="7">
        <f>'[1]TCE - ANEXO IV - Preencher'!N216</f>
        <v>2550</v>
      </c>
    </row>
    <row r="208" spans="1:12" s="8" customFormat="1" ht="19.5" customHeight="1" x14ac:dyDescent="0.2">
      <c r="A208" s="3">
        <f>IFERROR(VLOOKUP(B208,'[1]DADOS (OCULTAR)'!$Q$3:$S$136,3,0),"")</f>
        <v>9767633000870</v>
      </c>
      <c r="B208" s="4" t="str">
        <f>'[1]TCE - ANEXO IV - Preencher'!C217</f>
        <v>UPA TORRÕES - CG Nº 009/2022</v>
      </c>
      <c r="C208" s="4" t="str">
        <f>'[1]TCE - ANEXO IV - Preencher'!E217</f>
        <v>5.5 - Reparo e Manutenção de Máquinas e Equipamentos</v>
      </c>
      <c r="D208" s="3">
        <f>'[1]TCE - ANEXO IV - Preencher'!F217</f>
        <v>7221834000176</v>
      </c>
      <c r="E208" s="5" t="str">
        <f>'[1]TCE - ANEXO IV - Preencher'!G217</f>
        <v xml:space="preserve">C2 COMERCIO E SERVIÇOS LTDA 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114</v>
      </c>
      <c r="I208" s="6">
        <f>IF('[1]TCE - ANEXO IV - Preencher'!K217="","",'[1]TCE - ANEXO IV - Preencher'!K217)</f>
        <v>46161</v>
      </c>
      <c r="J208" s="5" t="str">
        <f>'[1]TCE - ANEXO IV - Preencher'!L217</f>
        <v>26116062207721834000176000000000011426057698179848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4613.18</v>
      </c>
    </row>
    <row r="209" spans="1:12" s="8" customFormat="1" ht="19.5" customHeight="1" x14ac:dyDescent="0.2">
      <c r="A209" s="3">
        <f>IFERROR(VLOOKUP(B209,'[1]DADOS (OCULTAR)'!$Q$3:$S$136,3,0),"")</f>
        <v>9767633000870</v>
      </c>
      <c r="B209" s="4" t="str">
        <f>'[1]TCE - ANEXO IV - Preencher'!C218</f>
        <v>UPA TORRÕES - CG Nº 009/2022</v>
      </c>
      <c r="C209" s="4" t="str">
        <f>'[1]TCE - ANEXO IV - Preencher'!E218</f>
        <v>5.5 - Reparo e Manutenção de Máquinas e Equipamentos</v>
      </c>
      <c r="D209" s="3">
        <f>'[1]TCE - ANEXO IV - Preencher'!F218</f>
        <v>40893042000113</v>
      </c>
      <c r="E209" s="5" t="str">
        <f>'[1]TCE - ANEXO IV - Preencher'!G218</f>
        <v xml:space="preserve">GERASTEP GERADORES ASSISTENCIA TECNICA E PECAS LTDA ME 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3910</v>
      </c>
      <c r="I209" s="6">
        <f>IF('[1]TCE - ANEXO IV - Preencher'!K218="","",'[1]TCE - ANEXO IV - Preencher'!K218)</f>
        <v>46147</v>
      </c>
      <c r="J209" s="5" t="str">
        <f>'[1]TCE - ANEXO IV - Preencher'!L218</f>
        <v>26116062240893042000113000000000391026053045572024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365</v>
      </c>
    </row>
    <row r="210" spans="1:12" s="8" customFormat="1" ht="19.5" customHeight="1" x14ac:dyDescent="0.2">
      <c r="A210" s="3">
        <f>IFERROR(VLOOKUP(B210,'[1]DADOS (OCULTAR)'!$Q$3:$S$136,3,0),"")</f>
        <v>9767633000870</v>
      </c>
      <c r="B210" s="4" t="str">
        <f>'[1]TCE - ANEXO IV - Preencher'!C219</f>
        <v>UPA TORRÕES - CG Nº 009/2022</v>
      </c>
      <c r="C210" s="4" t="str">
        <f>'[1]TCE - ANEXO IV - Preencher'!E219</f>
        <v>5.5 - Reparo e Manutenção de Máquinas e Equipamentos</v>
      </c>
      <c r="D210" s="3">
        <f>'[1]TCE - ANEXO IV - Preencher'!F219</f>
        <v>13259653000131</v>
      </c>
      <c r="E210" s="5" t="str">
        <f>'[1]TCE - ANEXO IV - Preencher'!G219</f>
        <v xml:space="preserve">POWER INSTALAÇAO E MANUTENCAO DE ELEVADORES LTDA 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322</v>
      </c>
      <c r="I210" s="6">
        <f>IF('[1]TCE - ANEXO IV - Preencher'!K219="","",'[1]TCE - ANEXO IV - Preencher'!K219)</f>
        <v>46154</v>
      </c>
      <c r="J210" s="5" t="str">
        <f>'[1]TCE - ANEXO IV - Preencher'!L219</f>
        <v>26079011213259653000131260000000032226057639300894</v>
      </c>
      <c r="K210" s="5" t="str">
        <f>IF(F210="B",LEFT('[1]TCE - ANEXO IV - Preencher'!M219,2),IF(F210="S",LEFT('[1]TCE - ANEXO IV - Preencher'!M219,7),IF('[1]TCE - ANEXO IV - Preencher'!H219="","")))</f>
        <v>2607901</v>
      </c>
      <c r="L210" s="7">
        <f>'[1]TCE - ANEXO IV - Preencher'!N219</f>
        <v>923.67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>
        <f>IFERROR(VLOOKUP(B213,'[1]DADOS (OCULTAR)'!$Q$3:$S$136,3,0),"")</f>
        <v>9767633000870</v>
      </c>
      <c r="B213" s="4" t="str">
        <f>'[1]TCE - ANEXO IV - Preencher'!C222</f>
        <v>UPA TORRÕES - CG Nº 009/2022</v>
      </c>
      <c r="C213" s="4" t="str">
        <f>'[1]TCE - ANEXO IV - Preencher'!E222</f>
        <v>5.22 - Vigilância Ostensiva / Monitorada</v>
      </c>
      <c r="D213" s="3">
        <f>'[1]TCE - ANEXO IV - Preencher'!F222</f>
        <v>11572781000105</v>
      </c>
      <c r="E213" s="5" t="str">
        <f>'[1]TCE - ANEXO IV - Preencher'!G222</f>
        <v xml:space="preserve">SOSERVI VIGILANCIA LTDA 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412</v>
      </c>
      <c r="I213" s="6">
        <f>IF('[1]TCE - ANEXO IV - Preencher'!K222="","",'[1]TCE - ANEXO IV - Preencher'!K222)</f>
        <v>46164</v>
      </c>
      <c r="J213" s="5" t="str">
        <f>'[1]TCE - ANEXO IV - Preencher'!L222</f>
        <v>2609600121157278100010526000000041226051391877365</v>
      </c>
      <c r="K213" s="5" t="str">
        <f>IF(F213="B",LEFT('[1]TCE - ANEXO IV - Preencher'!M222,2),IF(F213="S",LEFT('[1]TCE - ANEXO IV - Preencher'!M222,7),IF('[1]TCE - ANEXO IV - Preencher'!H222="","")))</f>
        <v>2609600</v>
      </c>
      <c r="L213" s="7">
        <f>'[1]TCE - ANEXO IV - Preencher'!N222</f>
        <v>7764.62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>
        <f>IFERROR(VLOOKUP(B223,'[1]DADOS (OCULTAR)'!$Q$3:$S$136,3,0),"")</f>
        <v>9767633000870</v>
      </c>
      <c r="B223" s="4" t="str">
        <f>'[1]TCE - ANEXO IV - Preencher'!C232</f>
        <v>UPA TORRÕES - CG Nº 009/2022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46199773000140</v>
      </c>
      <c r="E223" s="5" t="str">
        <f>'[1]TCE - ANEXO IV - Preencher'!G232</f>
        <v>CASADO &amp; FRAGOSO MED SERVICOS MEDICOS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272</v>
      </c>
      <c r="I223" s="6">
        <f>IF('[1]TCE - ANEXO IV - Preencher'!K232="","",'[1]TCE - ANEXO IV - Preencher'!K232)</f>
        <v>46174</v>
      </c>
      <c r="J223" s="5" t="str">
        <f>'[1]TCE - ANEXO IV - Preencher'!L232</f>
        <v>26116062246199773000140000000000027226064705094679</v>
      </c>
      <c r="K223" s="5" t="str">
        <f>IF(F223="B",LEFT('[1]TCE - ANEXO IV - Preencher'!M232,2),IF(F223="S",LEFT('[1]TCE - ANEXO IV - Preencher'!M232,7),IF('[1]TCE - ANEXO IV - Preencher'!H232="","")))</f>
        <v>2611606</v>
      </c>
      <c r="L223" s="7">
        <f>'[1]TCE - ANEXO IV - Preencher'!N232</f>
        <v>9750</v>
      </c>
    </row>
    <row r="224" spans="1:12" s="8" customFormat="1" ht="19.5" customHeight="1" x14ac:dyDescent="0.2">
      <c r="A224" s="3">
        <f>IFERROR(VLOOKUP(B224,'[1]DADOS (OCULTAR)'!$Q$3:$S$136,3,0),"")</f>
        <v>9767633000870</v>
      </c>
      <c r="B224" s="4" t="str">
        <f>'[1]TCE - ANEXO IV - Preencher'!C233</f>
        <v>UPA TORRÕES - CG Nº 009/2022</v>
      </c>
      <c r="C224" s="4" t="str">
        <f>'[1]TCE - ANEXO IV - Preencher'!E233</f>
        <v>5.16 - Serviços Médico-Hospitalares, Odotonlogia e Laboratoriais</v>
      </c>
      <c r="D224" s="3">
        <f>'[1]TCE - ANEXO IV - Preencher'!F233</f>
        <v>45864268000100</v>
      </c>
      <c r="E224" s="5" t="str">
        <f>'[1]TCE - ANEXO IV - Preencher'!G233</f>
        <v>CESAR MONTEIRO MEDICINA SERV. MEDIC.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89</v>
      </c>
      <c r="I224" s="6">
        <f>IF('[1]TCE - ANEXO IV - Preencher'!K233="","",'[1]TCE - ANEXO IV - Preencher'!K233)</f>
        <v>46174</v>
      </c>
      <c r="J224" s="5" t="str">
        <f>'[1]TCE - ANEXO IV - Preencher'!L233</f>
        <v>2611606224586426800010000000000000896066583191813</v>
      </c>
      <c r="K224" s="5" t="str">
        <f>IF(F224="B",LEFT('[1]TCE - ANEXO IV - Preencher'!M233,2),IF(F224="S",LEFT('[1]TCE - ANEXO IV - Preencher'!M233,7),IF('[1]TCE - ANEXO IV - Preencher'!H233="","")))</f>
        <v>2611606</v>
      </c>
      <c r="L224" s="7">
        <f>'[1]TCE - ANEXO IV - Preencher'!N233</f>
        <v>5000</v>
      </c>
    </row>
    <row r="225" spans="1:12" s="8" customFormat="1" ht="19.5" customHeight="1" x14ac:dyDescent="0.2">
      <c r="A225" s="3">
        <f>IFERROR(VLOOKUP(B225,'[1]DADOS (OCULTAR)'!$Q$3:$S$136,3,0),"")</f>
        <v>9767633000870</v>
      </c>
      <c r="B225" s="4" t="str">
        <f>'[1]TCE - ANEXO IV - Preencher'!C234</f>
        <v>UPA TORRÕES - CG Nº 009/2022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45864268000100</v>
      </c>
      <c r="E225" s="5" t="str">
        <f>'[1]TCE - ANEXO IV - Preencher'!G234</f>
        <v>CESAR MONTEIRO MEDICINA SERV. MEDIC.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91</v>
      </c>
      <c r="I225" s="6">
        <f>IF('[1]TCE - ANEXO IV - Preencher'!K234="","",'[1]TCE - ANEXO IV - Preencher'!K234)</f>
        <v>46174</v>
      </c>
      <c r="J225" s="5" t="str">
        <f>'[1]TCE - ANEXO IV - Preencher'!L234</f>
        <v>26116062245864268000100000000000009126060715745580</v>
      </c>
      <c r="K225" s="5" t="str">
        <f>IF(F225="B",LEFT('[1]TCE - ANEXO IV - Preencher'!M234,2),IF(F225="S",LEFT('[1]TCE - ANEXO IV - Preencher'!M234,7),IF('[1]TCE - ANEXO IV - Preencher'!H234="","")))</f>
        <v>2611606</v>
      </c>
      <c r="L225" s="7">
        <f>'[1]TCE - ANEXO IV - Preencher'!N234</f>
        <v>6250</v>
      </c>
    </row>
    <row r="226" spans="1:12" s="8" customFormat="1" ht="19.5" customHeight="1" x14ac:dyDescent="0.2">
      <c r="A226" s="3">
        <f>IFERROR(VLOOKUP(B226,'[1]DADOS (OCULTAR)'!$Q$3:$S$136,3,0),"")</f>
        <v>9767633000870</v>
      </c>
      <c r="B226" s="4" t="str">
        <f>'[1]TCE - ANEXO IV - Preencher'!C235</f>
        <v>UPA TORRÕES - CG Nº 009/2022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53137348000191</v>
      </c>
      <c r="E226" s="5" t="str">
        <f>'[1]TCE - ANEXO IV - Preencher'!G235</f>
        <v>DEOMEDES PEREIRA BARBOSA FILHO SERVICOS MEDICOS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05</v>
      </c>
      <c r="I226" s="6">
        <f>IF('[1]TCE - ANEXO IV - Preencher'!K235="","",'[1]TCE - ANEXO IV - Preencher'!K235)</f>
        <v>46174</v>
      </c>
      <c r="J226" s="5" t="str">
        <f>'[1]TCE - ANEXO IV - Preencher'!L235</f>
        <v>4bYfbNltj</v>
      </c>
      <c r="K226" s="5" t="str">
        <f>IF(F226="B",LEFT('[1]TCE - ANEXO IV - Preencher'!M235,2),IF(F226="S",LEFT('[1]TCE - ANEXO IV - Preencher'!M235,7),IF('[1]TCE - ANEXO IV - Preencher'!H235="","")))</f>
        <v>2507507</v>
      </c>
      <c r="L226" s="7">
        <f>'[1]TCE - ANEXO IV - Preencher'!N235</f>
        <v>16500</v>
      </c>
    </row>
    <row r="227" spans="1:12" s="8" customFormat="1" ht="19.5" customHeight="1" x14ac:dyDescent="0.2">
      <c r="A227" s="3">
        <f>IFERROR(VLOOKUP(B227,'[1]DADOS (OCULTAR)'!$Q$3:$S$136,3,0),"")</f>
        <v>9767633000870</v>
      </c>
      <c r="B227" s="4" t="str">
        <f>'[1]TCE - ANEXO IV - Preencher'!C236</f>
        <v>UPA TORRÕES - CG Nº 009/2022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46618437000194</v>
      </c>
      <c r="E227" s="5" t="str">
        <f>'[1]TCE - ANEXO IV - Preencher'!G236</f>
        <v>DR SANDI SARDINHA FREITAS SERVIÇOS MEDICOS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20</v>
      </c>
      <c r="I227" s="6">
        <f>IF('[1]TCE - ANEXO IV - Preencher'!K236="","",'[1]TCE - ANEXO IV - Preencher'!K236)</f>
        <v>46176</v>
      </c>
      <c r="J227" s="5" t="str">
        <f>'[1]TCE - ANEXO IV - Preencher'!L236</f>
        <v>26116062246618437000194000000000002026061620311777</v>
      </c>
      <c r="K227" s="5" t="str">
        <f>IF(F227="B",LEFT('[1]TCE - ANEXO IV - Preencher'!M236,2),IF(F227="S",LEFT('[1]TCE - ANEXO IV - Preencher'!M236,7),IF('[1]TCE - ANEXO IV - Preencher'!H236="","")))</f>
        <v>2611606</v>
      </c>
      <c r="L227" s="7">
        <f>'[1]TCE - ANEXO IV - Preencher'!N236</f>
        <v>20400</v>
      </c>
    </row>
    <row r="228" spans="1:12" s="8" customFormat="1" ht="19.5" customHeight="1" x14ac:dyDescent="0.2">
      <c r="A228" s="3">
        <f>IFERROR(VLOOKUP(B228,'[1]DADOS (OCULTAR)'!$Q$3:$S$136,3,0),"")</f>
        <v>9767633000870</v>
      </c>
      <c r="B228" s="4" t="str">
        <f>'[1]TCE - ANEXO IV - Preencher'!C237</f>
        <v>UPA TORRÕES - CG Nº 009/2022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45554568000192</v>
      </c>
      <c r="E228" s="5" t="str">
        <f>'[1]TCE - ANEXO IV - Preencher'!G237</f>
        <v>FORTEMED ATIVIDADES MEDICAS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500</v>
      </c>
      <c r="I228" s="6">
        <f>IF('[1]TCE - ANEXO IV - Preencher'!K237="","",'[1]TCE - ANEXO IV - Preencher'!K237)</f>
        <v>46176</v>
      </c>
      <c r="J228" s="5" t="str">
        <f>'[1]TCE - ANEXO IV - Preencher'!L237</f>
        <v>26116062245554568000192000000000050026060240763233</v>
      </c>
      <c r="K228" s="5" t="str">
        <f>IF(F228="B",LEFT('[1]TCE - ANEXO IV - Preencher'!M237,2),IF(F228="S",LEFT('[1]TCE - ANEXO IV - Preencher'!M237,7),IF('[1]TCE - ANEXO IV - Preencher'!H237="","")))</f>
        <v>2611606</v>
      </c>
      <c r="L228" s="7">
        <f>'[1]TCE - ANEXO IV - Preencher'!N237</f>
        <v>2500</v>
      </c>
    </row>
    <row r="229" spans="1:12" s="8" customFormat="1" ht="19.5" customHeight="1" x14ac:dyDescent="0.2">
      <c r="A229" s="3">
        <f>IFERROR(VLOOKUP(B229,'[1]DADOS (OCULTAR)'!$Q$3:$S$136,3,0),"")</f>
        <v>9767633000870</v>
      </c>
      <c r="B229" s="4" t="str">
        <f>'[1]TCE - ANEXO IV - Preencher'!C238</f>
        <v>UPA TORRÕES - CG Nº 009/2022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45554568000192</v>
      </c>
      <c r="E229" s="5" t="str">
        <f>'[1]TCE - ANEXO IV - Preencher'!G238</f>
        <v>FORTEMED ATIVIDADES MEDICAS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501</v>
      </c>
      <c r="I229" s="6">
        <f>IF('[1]TCE - ANEXO IV - Preencher'!K238="","",'[1]TCE - ANEXO IV - Preencher'!K238)</f>
        <v>46176</v>
      </c>
      <c r="J229" s="5" t="str">
        <f>'[1]TCE - ANEXO IV - Preencher'!L238</f>
        <v>26116062245554568000192000000000020126062322084755</v>
      </c>
      <c r="K229" s="5" t="str">
        <f>IF(F229="B",LEFT('[1]TCE - ANEXO IV - Preencher'!M238,2),IF(F229="S",LEFT('[1]TCE - ANEXO IV - Preencher'!M238,7),IF('[1]TCE - ANEXO IV - Preencher'!H238="","")))</f>
        <v>2611606</v>
      </c>
      <c r="L229" s="7">
        <f>'[1]TCE - ANEXO IV - Preencher'!N238</f>
        <v>10000</v>
      </c>
    </row>
    <row r="230" spans="1:12" s="8" customFormat="1" ht="19.5" customHeight="1" x14ac:dyDescent="0.2">
      <c r="A230" s="3">
        <f>IFERROR(VLOOKUP(B230,'[1]DADOS (OCULTAR)'!$Q$3:$S$136,3,0),"")</f>
        <v>9767633000870</v>
      </c>
      <c r="B230" s="4" t="str">
        <f>'[1]TCE - ANEXO IV - Preencher'!C239</f>
        <v>UPA TORRÕES - CG Nº 009/2022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57534999000176</v>
      </c>
      <c r="E230" s="5" t="str">
        <f>'[1]TCE - ANEXO IV - Preencher'!G239</f>
        <v>JUDA MAGNO SILVA OLIVEIRA SERVICOS MEDICOS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15</v>
      </c>
      <c r="I230" s="6">
        <f>IF('[1]TCE - ANEXO IV - Preencher'!K239="","",'[1]TCE - ANEXO IV - Preencher'!K239)</f>
        <v>46174</v>
      </c>
      <c r="J230" s="5" t="str">
        <f>'[1]TCE - ANEXO IV - Preencher'!L239</f>
        <v>23044001257534999000176000000000001526060849783414</v>
      </c>
      <c r="K230" s="5" t="str">
        <f>IF(F230="B",LEFT('[1]TCE - ANEXO IV - Preencher'!M239,2),IF(F230="S",LEFT('[1]TCE - ANEXO IV - Preencher'!M239,7),IF('[1]TCE - ANEXO IV - Preencher'!H239="","")))</f>
        <v>2304400</v>
      </c>
      <c r="L230" s="7">
        <f>'[1]TCE - ANEXO IV - Preencher'!N239</f>
        <v>5950</v>
      </c>
    </row>
    <row r="231" spans="1:12" s="8" customFormat="1" ht="19.5" customHeight="1" x14ac:dyDescent="0.2">
      <c r="A231" s="3">
        <f>IFERROR(VLOOKUP(B231,'[1]DADOS (OCULTAR)'!$Q$3:$S$136,3,0),"")</f>
        <v>9767633000870</v>
      </c>
      <c r="B231" s="4" t="str">
        <f>'[1]TCE - ANEXO IV - Preencher'!C240</f>
        <v>UPA TORRÕES - CG Nº 009/2022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46560147000137</v>
      </c>
      <c r="E231" s="5" t="str">
        <f>'[1]TCE - ANEXO IV - Preencher'!G240</f>
        <v>MEDICALMED ATIVIDADES MEDICAS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245</v>
      </c>
      <c r="I231" s="6">
        <f>IF('[1]TCE - ANEXO IV - Preencher'!K240="","",'[1]TCE - ANEXO IV - Preencher'!K240)</f>
        <v>46174</v>
      </c>
      <c r="J231" s="5" t="str">
        <f>'[1]TCE - ANEXO IV - Preencher'!L240</f>
        <v>26096001246560147000137260000000024526067188539503</v>
      </c>
      <c r="K231" s="5" t="str">
        <f>IF(F231="B",LEFT('[1]TCE - ANEXO IV - Preencher'!M240,2),IF(F231="S",LEFT('[1]TCE - ANEXO IV - Preencher'!M240,7),IF('[1]TCE - ANEXO IV - Preencher'!H240="","")))</f>
        <v>2609600</v>
      </c>
      <c r="L231" s="7">
        <f>'[1]TCE - ANEXO IV - Preencher'!N240</f>
        <v>5000</v>
      </c>
    </row>
    <row r="232" spans="1:12" s="8" customFormat="1" ht="19.5" customHeight="1" x14ac:dyDescent="0.2">
      <c r="A232" s="3">
        <f>IFERROR(VLOOKUP(B232,'[1]DADOS (OCULTAR)'!$Q$3:$S$136,3,0),"")</f>
        <v>9767633000870</v>
      </c>
      <c r="B232" s="4" t="str">
        <f>'[1]TCE - ANEXO IV - Preencher'!C241</f>
        <v>UPA TORRÕES - CG Nº 009/2022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46560147000137</v>
      </c>
      <c r="E232" s="5" t="str">
        <f>'[1]TCE - ANEXO IV - Preencher'!G241</f>
        <v>MEDICALMED ATIVIDADES MEDICAS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257</v>
      </c>
      <c r="I232" s="6">
        <f>IF('[1]TCE - ANEXO IV - Preencher'!K241="","",'[1]TCE - ANEXO IV - Preencher'!K241)</f>
        <v>46176</v>
      </c>
      <c r="J232" s="5" t="str">
        <f>'[1]TCE - ANEXO IV - Preencher'!L241</f>
        <v>26096001246560147000137260000000025726062843273948</v>
      </c>
      <c r="K232" s="5" t="str">
        <f>IF(F232="B",LEFT('[1]TCE - ANEXO IV - Preencher'!M241,2),IF(F232="S",LEFT('[1]TCE - ANEXO IV - Preencher'!M241,7),IF('[1]TCE - ANEXO IV - Preencher'!H241="","")))</f>
        <v>2609600</v>
      </c>
      <c r="L232" s="7">
        <f>'[1]TCE - ANEXO IV - Preencher'!N241</f>
        <v>5100</v>
      </c>
    </row>
    <row r="233" spans="1:12" s="8" customFormat="1" ht="19.5" customHeight="1" x14ac:dyDescent="0.2">
      <c r="A233" s="3">
        <f>IFERROR(VLOOKUP(B233,'[1]DADOS (OCULTAR)'!$Q$3:$S$136,3,0),"")</f>
        <v>9767633000870</v>
      </c>
      <c r="B233" s="4" t="str">
        <f>'[1]TCE - ANEXO IV - Preencher'!C242</f>
        <v>UPA TORRÕES - CG Nº 009/2022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60394027000138</v>
      </c>
      <c r="E233" s="5" t="str">
        <f>'[1]TCE - ANEXO IV - Preencher'!G242</f>
        <v>NUCLEO INTEGRADO MEDICO DE TOCANTINS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14</v>
      </c>
      <c r="I233" s="6">
        <f>IF('[1]TCE - ANEXO IV - Preencher'!K242="","",'[1]TCE - ANEXO IV - Preencher'!K242)</f>
        <v>46174</v>
      </c>
      <c r="J233" s="5" t="str">
        <f>'[1]TCE - ANEXO IV - Preencher'!L242</f>
        <v>CFFC-1E9M</v>
      </c>
      <c r="K233" s="5" t="str">
        <f>IF(F233="B",LEFT('[1]TCE - ANEXO IV - Preencher'!M242,2),IF(F233="S",LEFT('[1]TCE - ANEXO IV - Preencher'!M242,7),IF('[1]TCE - ANEXO IV - Preencher'!H242="","")))</f>
        <v>1721000</v>
      </c>
      <c r="L233" s="7">
        <f>'[1]TCE - ANEXO IV - Preencher'!N242</f>
        <v>6900</v>
      </c>
    </row>
    <row r="234" spans="1:12" s="8" customFormat="1" ht="19.5" customHeight="1" x14ac:dyDescent="0.2">
      <c r="A234" s="3">
        <f>IFERROR(VLOOKUP(B234,'[1]DADOS (OCULTAR)'!$Q$3:$S$136,3,0),"")</f>
        <v>9767633000870</v>
      </c>
      <c r="B234" s="4" t="str">
        <f>'[1]TCE - ANEXO IV - Preencher'!C243</f>
        <v>UPA TORRÕES - CG Nº 009/2022</v>
      </c>
      <c r="C234" s="4" t="str">
        <f>'[1]TCE - ANEXO IV - Preencher'!E243</f>
        <v>5.16 - Serviços Médico-Hospitalares, Odotonlogia e Laboratoriais</v>
      </c>
      <c r="D234" s="3">
        <f>'[1]TCE - ANEXO IV - Preencher'!F243</f>
        <v>55973758000106</v>
      </c>
      <c r="E234" s="5" t="str">
        <f>'[1]TCE - ANEXO IV - Preencher'!G243</f>
        <v>PALOMA PINHEIRO SERVIÇOS MEDICOS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1000040</v>
      </c>
      <c r="I234" s="6">
        <f>IF('[1]TCE - ANEXO IV - Preencher'!K243="","",'[1]TCE - ANEXO IV - Preencher'!K243)</f>
        <v>46174</v>
      </c>
      <c r="J234" s="5" t="str">
        <f>'[1]TCE - ANEXO IV - Preencher'!L243</f>
        <v>zU2hWRE8U</v>
      </c>
      <c r="K234" s="5" t="str">
        <f>IF(F234="B",LEFT('[1]TCE - ANEXO IV - Preencher'!M243,2),IF(F234="S",LEFT('[1]TCE - ANEXO IV - Preencher'!M243,7),IF('[1]TCE - ANEXO IV - Preencher'!H243="","")))</f>
        <v>2507507</v>
      </c>
      <c r="L234" s="7">
        <f>'[1]TCE - ANEXO IV - Preencher'!N243</f>
        <v>21550</v>
      </c>
    </row>
    <row r="235" spans="1:12" s="8" customFormat="1" ht="19.5" customHeight="1" x14ac:dyDescent="0.2">
      <c r="A235" s="3">
        <f>IFERROR(VLOOKUP(B235,'[1]DADOS (OCULTAR)'!$Q$3:$S$136,3,0),"")</f>
        <v>9767633000870</v>
      </c>
      <c r="B235" s="4" t="str">
        <f>'[1]TCE - ANEXO IV - Preencher'!C244</f>
        <v>UPA TORRÕES - CG Nº 009/2022</v>
      </c>
      <c r="C235" s="4" t="str">
        <f>'[1]TCE - ANEXO IV - Preencher'!E244</f>
        <v>5.16 - Serviços Médico-Hospitalares, Odotonlogia e Laboratoriais</v>
      </c>
      <c r="D235" s="3">
        <f>'[1]TCE - ANEXO IV - Preencher'!F244</f>
        <v>40554268000190</v>
      </c>
      <c r="E235" s="5" t="str">
        <f>'[1]TCE - ANEXO IV - Preencher'!G244</f>
        <v>RC CONSULTORIA MED1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263</v>
      </c>
      <c r="I235" s="6">
        <f>IF('[1]TCE - ANEXO IV - Preencher'!K244="","",'[1]TCE - ANEXO IV - Preencher'!K244)</f>
        <v>46174</v>
      </c>
      <c r="J235" s="5" t="str">
        <f>'[1]TCE - ANEXO IV - Preencher'!L244</f>
        <v>261160622405542680001900000000000263260678776153162</v>
      </c>
      <c r="K235" s="5" t="str">
        <f>IF(F235="B",LEFT('[1]TCE - ANEXO IV - Preencher'!M244,2),IF(F235="S",LEFT('[1]TCE - ANEXO IV - Preencher'!M244,7),IF('[1]TCE - ANEXO IV - Preencher'!H244="","")))</f>
        <v>2611606</v>
      </c>
      <c r="L235" s="7">
        <f>'[1]TCE - ANEXO IV - Preencher'!N244</f>
        <v>10000</v>
      </c>
    </row>
    <row r="236" spans="1:12" s="8" customFormat="1" ht="19.5" customHeight="1" x14ac:dyDescent="0.2">
      <c r="A236" s="3">
        <f>IFERROR(VLOOKUP(B236,'[1]DADOS (OCULTAR)'!$Q$3:$S$136,3,0),"")</f>
        <v>9767633000870</v>
      </c>
      <c r="B236" s="4" t="str">
        <f>'[1]TCE - ANEXO IV - Preencher'!C245</f>
        <v>UPA TORRÕES - CG Nº 009/2022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40554268000190</v>
      </c>
      <c r="E236" s="5" t="str">
        <f>'[1]TCE - ANEXO IV - Preencher'!G245</f>
        <v>RC CONSULTORIA MED1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265</v>
      </c>
      <c r="I236" s="6">
        <f>IF('[1]TCE - ANEXO IV - Preencher'!K245="","",'[1]TCE - ANEXO IV - Preencher'!K245)</f>
        <v>46174</v>
      </c>
      <c r="J236" s="5" t="str">
        <f>'[1]TCE - ANEXO IV - Preencher'!L245</f>
        <v>26116062240554268000190000000000026526060788069356</v>
      </c>
      <c r="K236" s="5" t="str">
        <f>IF(F236="B",LEFT('[1]TCE - ANEXO IV - Preencher'!M245,2),IF(F236="S",LEFT('[1]TCE - ANEXO IV - Preencher'!M245,7),IF('[1]TCE - ANEXO IV - Preencher'!H245="","")))</f>
        <v>2611606</v>
      </c>
      <c r="L236" s="7">
        <f>'[1]TCE - ANEXO IV - Preencher'!N245</f>
        <v>5000</v>
      </c>
    </row>
    <row r="237" spans="1:12" s="8" customFormat="1" ht="19.5" customHeight="1" x14ac:dyDescent="0.2">
      <c r="A237" s="3">
        <f>IFERROR(VLOOKUP(B237,'[1]DADOS (OCULTAR)'!$Q$3:$S$136,3,0),"")</f>
        <v>9767633000870</v>
      </c>
      <c r="B237" s="4" t="str">
        <f>'[1]TCE - ANEXO IV - Preencher'!C246</f>
        <v>UPA TORRÕES - CG Nº 009/2022</v>
      </c>
      <c r="C237" s="4" t="str">
        <f>'[1]TCE - ANEXO IV - Preencher'!E246</f>
        <v>5.16 - Serviços Médico-Hospitalares, Odotonlogia e Laboratoriais</v>
      </c>
      <c r="D237" s="3">
        <f>'[1]TCE - ANEXO IV - Preencher'!F246</f>
        <v>38082924000157</v>
      </c>
      <c r="E237" s="5" t="str">
        <f>'[1]TCE - ANEXO IV - Preencher'!G246</f>
        <v>RC CONSULTORIA MEDICA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136</v>
      </c>
      <c r="I237" s="6">
        <f>IF('[1]TCE - ANEXO IV - Preencher'!K246="","",'[1]TCE - ANEXO IV - Preencher'!K246)</f>
        <v>46174</v>
      </c>
      <c r="J237" s="5" t="str">
        <f>'[1]TCE - ANEXO IV - Preencher'!L246</f>
        <v>26116062238082924000157000000000013626069782740738</v>
      </c>
      <c r="K237" s="5" t="str">
        <f>IF(F237="B",LEFT('[1]TCE - ANEXO IV - Preencher'!M246,2),IF(F237="S",LEFT('[1]TCE - ANEXO IV - Preencher'!M246,7),IF('[1]TCE - ANEXO IV - Preencher'!H246="","")))</f>
        <v>2611606</v>
      </c>
      <c r="L237" s="7">
        <f>'[1]TCE - ANEXO IV - Preencher'!N246</f>
        <v>6650</v>
      </c>
    </row>
    <row r="238" spans="1:12" s="8" customFormat="1" ht="19.5" customHeight="1" x14ac:dyDescent="0.2">
      <c r="A238" s="3">
        <f>IFERROR(VLOOKUP(B238,'[1]DADOS (OCULTAR)'!$Q$3:$S$136,3,0),"")</f>
        <v>9767633000870</v>
      </c>
      <c r="B238" s="4" t="str">
        <f>'[1]TCE - ANEXO IV - Preencher'!C247</f>
        <v>UPA TORRÕES - CG Nº 009/2022</v>
      </c>
      <c r="C238" s="4" t="str">
        <f>'[1]TCE - ANEXO IV - Preencher'!E247</f>
        <v>5.16 - Serviços Médico-Hospitalares, Odotonlogia e Laboratoriais</v>
      </c>
      <c r="D238" s="3">
        <f>'[1]TCE - ANEXO IV - Preencher'!F247</f>
        <v>58142002000103</v>
      </c>
      <c r="E238" s="5" t="str">
        <f>'[1]TCE - ANEXO IV - Preencher'!G247</f>
        <v>ANTONIO V J R DOS SANTOS SERVICOS MEDICOS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109</v>
      </c>
      <c r="I238" s="6">
        <f>IF('[1]TCE - ANEXO IV - Preencher'!K247="","",'[1]TCE - ANEXO IV - Preencher'!K247)</f>
        <v>46174</v>
      </c>
      <c r="J238" s="5" t="str">
        <f>'[1]TCE - ANEXO IV - Preencher'!L247</f>
        <v>2301100125814200200013000000000010926060775611974</v>
      </c>
      <c r="K238" s="5" t="str">
        <f>IF(F238="B",LEFT('[1]TCE - ANEXO IV - Preencher'!M247,2),IF(F238="S",LEFT('[1]TCE - ANEXO IV - Preencher'!M247,7),IF('[1]TCE - ANEXO IV - Preencher'!H247="","")))</f>
        <v>2304400</v>
      </c>
      <c r="L238" s="7">
        <f>'[1]TCE - ANEXO IV - Preencher'!N247</f>
        <v>2200</v>
      </c>
    </row>
    <row r="239" spans="1:12" s="8" customFormat="1" ht="19.5" customHeight="1" x14ac:dyDescent="0.2">
      <c r="A239" s="3">
        <f>IFERROR(VLOOKUP(B239,'[1]DADOS (OCULTAR)'!$Q$3:$S$136,3,0),"")</f>
        <v>9767633000870</v>
      </c>
      <c r="B239" s="4" t="str">
        <f>'[1]TCE - ANEXO IV - Preencher'!C248</f>
        <v>UPA TORRÕES - CG Nº 009/2022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58142002000103</v>
      </c>
      <c r="E239" s="5" t="str">
        <f>'[1]TCE - ANEXO IV - Preencher'!G248</f>
        <v>ANTONIO V J R DOS SANTOS SERVICOS MEDICOS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108</v>
      </c>
      <c r="I239" s="6">
        <f>IF('[1]TCE - ANEXO IV - Preencher'!K248="","",'[1]TCE - ANEXO IV - Preencher'!K248)</f>
        <v>46174</v>
      </c>
      <c r="J239" s="5" t="str">
        <f>'[1]TCE - ANEXO IV - Preencher'!L248</f>
        <v>23044001258142000103000000000010826060395592893</v>
      </c>
      <c r="K239" s="5" t="str">
        <f>IF(F239="B",LEFT('[1]TCE - ANEXO IV - Preencher'!M248,2),IF(F239="S",LEFT('[1]TCE - ANEXO IV - Preencher'!M248,7),IF('[1]TCE - ANEXO IV - Preencher'!H248="","")))</f>
        <v>2304400</v>
      </c>
      <c r="L239" s="7">
        <f>'[1]TCE - ANEXO IV - Preencher'!N248</f>
        <v>11900</v>
      </c>
    </row>
    <row r="240" spans="1:12" s="8" customFormat="1" ht="19.5" customHeight="1" x14ac:dyDescent="0.2">
      <c r="A240" s="3">
        <f>IFERROR(VLOOKUP(B240,'[1]DADOS (OCULTAR)'!$Q$3:$S$136,3,0),"")</f>
        <v>9767633000870</v>
      </c>
      <c r="B240" s="4" t="str">
        <f>'[1]TCE - ANEXO IV - Preencher'!C249</f>
        <v>UPA TORRÕES - CG Nº 009/2022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53277390000108</v>
      </c>
      <c r="E240" s="5" t="str">
        <f>'[1]TCE - ANEXO IV - Preencher'!G249</f>
        <v>EDM SERVICE SERVICOS MEDICOS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20</v>
      </c>
      <c r="I240" s="6">
        <f>IF('[1]TCE - ANEXO IV - Preencher'!K249="","",'[1]TCE - ANEXO IV - Preencher'!K249)</f>
        <v>46174</v>
      </c>
      <c r="J240" s="5" t="str">
        <f>'[1]TCE - ANEXO IV - Preencher'!L249</f>
        <v>26116062253277390000108000000000002026060475136239</v>
      </c>
      <c r="K240" s="5" t="str">
        <f>IF(F240="B",LEFT('[1]TCE - ANEXO IV - Preencher'!M249,2),IF(F240="S",LEFT('[1]TCE - ANEXO IV - Preencher'!M249,7),IF('[1]TCE - ANEXO IV - Preencher'!H249="","")))</f>
        <v>2611606</v>
      </c>
      <c r="L240" s="7">
        <f>'[1]TCE - ANEXO IV - Preencher'!N249</f>
        <v>5500</v>
      </c>
    </row>
    <row r="241" spans="1:12" s="8" customFormat="1" ht="19.5" customHeight="1" x14ac:dyDescent="0.2">
      <c r="A241" s="3">
        <f>IFERROR(VLOOKUP(B241,'[1]DADOS (OCULTAR)'!$Q$3:$S$136,3,0),"")</f>
        <v>9767633000870</v>
      </c>
      <c r="B241" s="4" t="str">
        <f>'[1]TCE - ANEXO IV - Preencher'!C250</f>
        <v>UPA TORRÕES - CG Nº 009/2022</v>
      </c>
      <c r="C241" s="4" t="str">
        <f>'[1]TCE - ANEXO IV - Preencher'!E250</f>
        <v>5.16 - Serviços Médico-Hospitalares, Odotonlogia e Laboratoriais</v>
      </c>
      <c r="D241" s="3">
        <f>'[1]TCE - ANEXO IV - Preencher'!F250</f>
        <v>48511136000192</v>
      </c>
      <c r="E241" s="5" t="str">
        <f>'[1]TCE - ANEXO IV - Preencher'!G250</f>
        <v>V1 SERVICOS MEDICOS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593</v>
      </c>
      <c r="I241" s="6">
        <f>IF('[1]TCE - ANEXO IV - Preencher'!K250="","",'[1]TCE - ANEXO IV - Preencher'!K250)</f>
        <v>46143</v>
      </c>
      <c r="J241" s="5" t="str">
        <f>'[1]TCE - ANEXO IV - Preencher'!L250</f>
        <v>26096001248511136000192260000000059326060779454605</v>
      </c>
      <c r="K241" s="5" t="str">
        <f>IF(F241="B",LEFT('[1]TCE - ANEXO IV - Preencher'!M250,2),IF(F241="S",LEFT('[1]TCE - ANEXO IV - Preencher'!M250,7),IF('[1]TCE - ANEXO IV - Preencher'!H250="","")))</f>
        <v>2609600</v>
      </c>
      <c r="L241" s="7">
        <f>'[1]TCE - ANEXO IV - Preencher'!N250</f>
        <v>14400</v>
      </c>
    </row>
    <row r="242" spans="1:12" s="8" customFormat="1" ht="19.5" customHeight="1" x14ac:dyDescent="0.2">
      <c r="A242" s="3">
        <f>IFERROR(VLOOKUP(B242,'[1]DADOS (OCULTAR)'!$Q$3:$S$136,3,0),"")</f>
        <v>9767633000870</v>
      </c>
      <c r="B242" s="4" t="str">
        <f>'[1]TCE - ANEXO IV - Preencher'!C251</f>
        <v>UPA TORRÕES - CG Nº 009/2022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38823495000121</v>
      </c>
      <c r="E242" s="5" t="str">
        <f>'[1]TCE - ANEXO IV - Preencher'!G251</f>
        <v>CENTRALMED ATIVIDADES MEDICAS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447</v>
      </c>
      <c r="I242" s="6">
        <f>IF('[1]TCE - ANEXO IV - Preencher'!K251="","",'[1]TCE - ANEXO IV - Preencher'!K251)</f>
        <v>46175</v>
      </c>
      <c r="J242" s="5" t="str">
        <f>'[1]TCE - ANEXO IV - Preencher'!L251</f>
        <v>26116062238823495000121000000000044726061433858640</v>
      </c>
      <c r="K242" s="5" t="str">
        <f>IF(F242="B",LEFT('[1]TCE - ANEXO IV - Preencher'!M251,2),IF(F242="S",LEFT('[1]TCE - ANEXO IV - Preencher'!M251,7),IF('[1]TCE - ANEXO IV - Preencher'!H251="","")))</f>
        <v>2611606</v>
      </c>
      <c r="L242" s="7">
        <f>'[1]TCE - ANEXO IV - Preencher'!N251</f>
        <v>7700</v>
      </c>
    </row>
    <row r="243" spans="1:12" s="8" customFormat="1" ht="19.5" customHeight="1" x14ac:dyDescent="0.2">
      <c r="A243" s="3">
        <f>IFERROR(VLOOKUP(B243,'[1]DADOS (OCULTAR)'!$Q$3:$S$136,3,0),"")</f>
        <v>9767633000870</v>
      </c>
      <c r="B243" s="4" t="str">
        <f>'[1]TCE - ANEXO IV - Preencher'!C252</f>
        <v>UPA TORRÕES - CG Nº 009/2022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61185192000142</v>
      </c>
      <c r="E243" s="5" t="str">
        <f>'[1]TCE - ANEXO IV - Preencher'!G252</f>
        <v>ISABEL TOMÉ DE SOUSA SERVIÇOS MÉDICOS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28</v>
      </c>
      <c r="I243" s="6">
        <f>IF('[1]TCE - ANEXO IV - Preencher'!K252="","",'[1]TCE - ANEXO IV - Preencher'!K252)</f>
        <v>46175</v>
      </c>
      <c r="J243" s="5" t="str">
        <f>'[1]TCE - ANEXO IV - Preencher'!L252</f>
        <v>26116062261185192000142000000000002826060355122900</v>
      </c>
      <c r="K243" s="5" t="str">
        <f>IF(F243="B",LEFT('[1]TCE - ANEXO IV - Preencher'!M252,2),IF(F243="S",LEFT('[1]TCE - ANEXO IV - Preencher'!M252,7),IF('[1]TCE - ANEXO IV - Preencher'!H252="","")))</f>
        <v>2611606</v>
      </c>
      <c r="L243" s="7">
        <f>'[1]TCE - ANEXO IV - Preencher'!N252</f>
        <v>8850</v>
      </c>
    </row>
    <row r="244" spans="1:12" s="8" customFormat="1" ht="19.5" customHeight="1" x14ac:dyDescent="0.2">
      <c r="A244" s="3">
        <f>IFERROR(VLOOKUP(B244,'[1]DADOS (OCULTAR)'!$Q$3:$S$136,3,0),"")</f>
        <v>9767633000870</v>
      </c>
      <c r="B244" s="4" t="str">
        <f>'[1]TCE - ANEXO IV - Preencher'!C253</f>
        <v>UPA TORRÕES - CG Nº 009/2022</v>
      </c>
      <c r="C244" s="4" t="str">
        <f>'[1]TCE - ANEXO IV - Preencher'!E253</f>
        <v>5.16 - Serviços Médico-Hospitalares, Odotonlogia e Laboratoriais</v>
      </c>
      <c r="D244" s="3">
        <f>'[1]TCE - ANEXO IV - Preencher'!F253</f>
        <v>55042513000157</v>
      </c>
      <c r="E244" s="5" t="str">
        <f>'[1]TCE - ANEXO IV - Preencher'!G253</f>
        <v>RCMF SERVICOS MEDICOS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1000058</v>
      </c>
      <c r="I244" s="6">
        <f>IF('[1]TCE - ANEXO IV - Preencher'!K253="","",'[1]TCE - ANEXO IV - Preencher'!K253)</f>
        <v>46174</v>
      </c>
      <c r="J244" s="5" t="str">
        <f>'[1]TCE - ANEXO IV - Preencher'!L253</f>
        <v>0kUWNd3BT</v>
      </c>
      <c r="K244" s="5" t="str">
        <f>IF(F244="B",LEFT('[1]TCE - ANEXO IV - Preencher'!M253,2),IF(F244="S",LEFT('[1]TCE - ANEXO IV - Preencher'!M253,7),IF('[1]TCE - ANEXO IV - Preencher'!H253="","")))</f>
        <v>2507507</v>
      </c>
      <c r="L244" s="7">
        <f>'[1]TCE - ANEXO IV - Preencher'!N253</f>
        <v>6650</v>
      </c>
    </row>
    <row r="245" spans="1:12" s="8" customFormat="1" ht="19.5" customHeight="1" x14ac:dyDescent="0.2">
      <c r="A245" s="3">
        <f>IFERROR(VLOOKUP(B245,'[1]DADOS (OCULTAR)'!$Q$3:$S$136,3,0),"")</f>
        <v>9767633000870</v>
      </c>
      <c r="B245" s="4" t="str">
        <f>'[1]TCE - ANEXO IV - Preencher'!C254</f>
        <v>UPA TORRÕES - CG Nº 009/2022</v>
      </c>
      <c r="C245" s="4" t="str">
        <f>'[1]TCE - ANEXO IV - Preencher'!E254</f>
        <v>5.16 - Serviços Médico-Hospitalares, Odotonlogia e Laboratoriais</v>
      </c>
      <c r="D245" s="3">
        <f>'[1]TCE - ANEXO IV - Preencher'!F254</f>
        <v>57974200000162</v>
      </c>
      <c r="E245" s="5" t="str">
        <f>'[1]TCE - ANEXO IV - Preencher'!G254</f>
        <v>DFGS SAUDE SERVICOS MEDICOS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1000048</v>
      </c>
      <c r="I245" s="6">
        <f>IF('[1]TCE - ANEXO IV - Preencher'!K254="","",'[1]TCE - ANEXO IV - Preencher'!K254)</f>
        <v>46174</v>
      </c>
      <c r="J245" s="5" t="str">
        <f>'[1]TCE - ANEXO IV - Preencher'!L254</f>
        <v>jXgMUZTAe</v>
      </c>
      <c r="K245" s="5" t="str">
        <f>IF(F245="B",LEFT('[1]TCE - ANEXO IV - Preencher'!M254,2),IF(F245="S",LEFT('[1]TCE - ANEXO IV - Preencher'!M254,7),IF('[1]TCE - ANEXO IV - Preencher'!H254="","")))</f>
        <v>2507507</v>
      </c>
      <c r="L245" s="7">
        <f>'[1]TCE - ANEXO IV - Preencher'!N254</f>
        <v>3850</v>
      </c>
    </row>
    <row r="246" spans="1:12" s="8" customFormat="1" ht="19.5" customHeight="1" x14ac:dyDescent="0.2">
      <c r="A246" s="3">
        <f>IFERROR(VLOOKUP(B246,'[1]DADOS (OCULTAR)'!$Q$3:$S$136,3,0),"")</f>
        <v>9767633000870</v>
      </c>
      <c r="B246" s="4" t="str">
        <f>'[1]TCE - ANEXO IV - Preencher'!C255</f>
        <v>UPA TORRÕES - CG Nº 009/2022</v>
      </c>
      <c r="C246" s="4" t="str">
        <f>'[1]TCE - ANEXO IV - Preencher'!E255</f>
        <v>5.16 - Serviços Médico-Hospitalares, Odotonlogia e Laboratoriais</v>
      </c>
      <c r="D246" s="3">
        <f>'[1]TCE - ANEXO IV - Preencher'!F255</f>
        <v>48511136000192</v>
      </c>
      <c r="E246" s="5" t="str">
        <f>'[1]TCE - ANEXO IV - Preencher'!G255</f>
        <v>V1 SERVICOS MEDICOS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2600000000592</v>
      </c>
      <c r="I246" s="6">
        <f>IF('[1]TCE - ANEXO IV - Preencher'!K255="","",'[1]TCE - ANEXO IV - Preencher'!K255)</f>
        <v>46174</v>
      </c>
      <c r="J246" s="5" t="str">
        <f>'[1]TCE - ANEXO IV - Preencher'!L255</f>
        <v>26096001248511136000192260000000059226063382656861</v>
      </c>
      <c r="K246" s="5" t="str">
        <f>IF(F246="B",LEFT('[1]TCE - ANEXO IV - Preencher'!M255,2),IF(F246="S",LEFT('[1]TCE - ANEXO IV - Preencher'!M255,7),IF('[1]TCE - ANEXO IV - Preencher'!H255="","")))</f>
        <v>2609600</v>
      </c>
      <c r="L246" s="7">
        <f>'[1]TCE - ANEXO IV - Preencher'!N255</f>
        <v>2200</v>
      </c>
    </row>
    <row r="247" spans="1:12" s="8" customFormat="1" ht="19.5" customHeight="1" x14ac:dyDescent="0.2">
      <c r="A247" s="3">
        <f>IFERROR(VLOOKUP(B247,'[1]DADOS (OCULTAR)'!$Q$3:$S$136,3,0),"")</f>
        <v>9767633000870</v>
      </c>
      <c r="B247" s="4" t="str">
        <f>'[1]TCE - ANEXO IV - Preencher'!C256</f>
        <v>UPA TORRÕES - CG Nº 009/2022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61185192000142</v>
      </c>
      <c r="E247" s="5" t="str">
        <f>'[1]TCE - ANEXO IV - Preencher'!G256</f>
        <v>ISABEL TOMÉ DE SOUSA SERVIÇOS MÉDICOS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27</v>
      </c>
      <c r="I247" s="6">
        <f>IF('[1]TCE - ANEXO IV - Preencher'!K256="","",'[1]TCE - ANEXO IV - Preencher'!K256)</f>
        <v>46175</v>
      </c>
      <c r="J247" s="5" t="str">
        <f>'[1]TCE - ANEXO IV - Preencher'!L256</f>
        <v>26116062261185192000142000000000002726065187462769</v>
      </c>
      <c r="K247" s="5" t="str">
        <f>IF(F247="B",LEFT('[1]TCE - ANEXO IV - Preencher'!M256,2),IF(F247="S",LEFT('[1]TCE - ANEXO IV - Preencher'!M256,7),IF('[1]TCE - ANEXO IV - Preencher'!H256="","")))</f>
        <v>2611606</v>
      </c>
      <c r="L247" s="7">
        <f>'[1]TCE - ANEXO IV - Preencher'!N256</f>
        <v>8750</v>
      </c>
    </row>
    <row r="248" spans="1:12" s="8" customFormat="1" ht="19.5" customHeight="1" x14ac:dyDescent="0.2">
      <c r="A248" s="3">
        <f>IFERROR(VLOOKUP(B248,'[1]DADOS (OCULTAR)'!$Q$3:$S$136,3,0),"")</f>
        <v>9767633000870</v>
      </c>
      <c r="B248" s="4" t="str">
        <f>'[1]TCE - ANEXO IV - Preencher'!C257</f>
        <v>UPA TORRÕES - CG Nº 009/2022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53138022000189</v>
      </c>
      <c r="E248" s="5" t="str">
        <f>'[1]TCE - ANEXO IV - Preencher'!G257</f>
        <v>RAFAEL MARTINS DANTAS REIS SERVICOS MEDICOS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65</v>
      </c>
      <c r="I248" s="6">
        <f>IF('[1]TCE - ANEXO IV - Preencher'!K257="","",'[1]TCE - ANEXO IV - Preencher'!K257)</f>
        <v>46175</v>
      </c>
      <c r="J248" s="5" t="str">
        <f>'[1]TCE - ANEXO IV - Preencher'!L257</f>
        <v>23044001253138022000189000000000006526060408140260</v>
      </c>
      <c r="K248" s="5" t="str">
        <f>IF(F248="B",LEFT('[1]TCE - ANEXO IV - Preencher'!M257,2),IF(F248="S",LEFT('[1]TCE - ANEXO IV - Preencher'!M257,7),IF('[1]TCE - ANEXO IV - Preencher'!H257="","")))</f>
        <v>2304400</v>
      </c>
      <c r="L248" s="7">
        <f>'[1]TCE - ANEXO IV - Preencher'!N257</f>
        <v>5000</v>
      </c>
    </row>
    <row r="249" spans="1:12" s="8" customFormat="1" ht="19.5" customHeight="1" x14ac:dyDescent="0.2">
      <c r="A249" s="3">
        <f>IFERROR(VLOOKUP(B249,'[1]DADOS (OCULTAR)'!$Q$3:$S$136,3,0),"")</f>
        <v>9767633000870</v>
      </c>
      <c r="B249" s="4" t="str">
        <f>'[1]TCE - ANEXO IV - Preencher'!C258</f>
        <v>UPA TORRÕES - CG Nº 009/2022</v>
      </c>
      <c r="C249" s="4" t="str">
        <f>'[1]TCE - ANEXO IV - Preencher'!E258</f>
        <v>5.16 - Serviços Médico-Hospitalares, Odotonlogia e Laboratoriais</v>
      </c>
      <c r="D249" s="3">
        <f>'[1]TCE - ANEXO IV - Preencher'!F258</f>
        <v>46290345000128</v>
      </c>
      <c r="E249" s="5" t="str">
        <f>'[1]TCE - ANEXO IV - Preencher'!G258</f>
        <v>JEGC SERVICOS MEDICOS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11</v>
      </c>
      <c r="I249" s="6">
        <f>IF('[1]TCE - ANEXO IV - Preencher'!K258="","",'[1]TCE - ANEXO IV - Preencher'!K258)</f>
        <v>46176</v>
      </c>
      <c r="J249" s="5" t="str">
        <f>'[1]TCE - ANEXO IV - Preencher'!L258</f>
        <v>26116062246290345000128000000000001126066058011267</v>
      </c>
      <c r="K249" s="5" t="str">
        <f>IF(F249="B",LEFT('[1]TCE - ANEXO IV - Preencher'!M258,2),IF(F249="S",LEFT('[1]TCE - ANEXO IV - Preencher'!M258,7),IF('[1]TCE - ANEXO IV - Preencher'!H258="","")))</f>
        <v>2611606</v>
      </c>
      <c r="L249" s="7">
        <f>'[1]TCE - ANEXO IV - Preencher'!N258</f>
        <v>16750</v>
      </c>
    </row>
    <row r="250" spans="1:12" s="8" customFormat="1" ht="19.5" customHeight="1" x14ac:dyDescent="0.2">
      <c r="A250" s="3">
        <f>IFERROR(VLOOKUP(B250,'[1]DADOS (OCULTAR)'!$Q$3:$S$136,3,0),"")</f>
        <v>9767633000870</v>
      </c>
      <c r="B250" s="4" t="str">
        <f>'[1]TCE - ANEXO IV - Preencher'!C259</f>
        <v>UPA TORRÕES - CG Nº 009/2022</v>
      </c>
      <c r="C250" s="4" t="str">
        <f>'[1]TCE - ANEXO IV - Preencher'!E259</f>
        <v>5.16 - Serviços Médico-Hospitalares, Odotonlogia e Laboratoriais</v>
      </c>
      <c r="D250" s="3">
        <f>'[1]TCE - ANEXO IV - Preencher'!F259</f>
        <v>54924891000100</v>
      </c>
      <c r="E250" s="5" t="str">
        <f>'[1]TCE - ANEXO IV - Preencher'!G259</f>
        <v xml:space="preserve">MR MEDICAL LTDA 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18</v>
      </c>
      <c r="I250" s="6">
        <f>IF('[1]TCE - ANEXO IV - Preencher'!K259="","",'[1]TCE - ANEXO IV - Preencher'!K259)</f>
        <v>46176</v>
      </c>
      <c r="J250" s="5" t="str">
        <f>'[1]TCE - ANEXO IV - Preencher'!L259</f>
        <v>2611606225492481000100000000000001826065505441293</v>
      </c>
      <c r="K250" s="5" t="str">
        <f>IF(F250="B",LEFT('[1]TCE - ANEXO IV - Preencher'!M259,2),IF(F250="S",LEFT('[1]TCE - ANEXO IV - Preencher'!M259,7),IF('[1]TCE - ANEXO IV - Preencher'!H259="","")))</f>
        <v>2611606</v>
      </c>
      <c r="L250" s="7">
        <f>'[1]TCE - ANEXO IV - Preencher'!N259</f>
        <v>2200</v>
      </c>
    </row>
    <row r="251" spans="1:12" s="8" customFormat="1" ht="19.5" customHeight="1" x14ac:dyDescent="0.2">
      <c r="A251" s="3">
        <f>IFERROR(VLOOKUP(B251,'[1]DADOS (OCULTAR)'!$Q$3:$S$136,3,0),"")</f>
        <v>9767633000870</v>
      </c>
      <c r="B251" s="4" t="str">
        <f>'[1]TCE - ANEXO IV - Preencher'!C260</f>
        <v>UPA TORRÕES - CG Nº 009/2022</v>
      </c>
      <c r="C251" s="4" t="str">
        <f>'[1]TCE - ANEXO IV - Preencher'!E260</f>
        <v>5.16 - Serviços Médico-Hospitalares, Odotonlogia e Laboratoriais</v>
      </c>
      <c r="D251" s="3">
        <f>'[1]TCE - ANEXO IV - Preencher'!F260</f>
        <v>40934370000110</v>
      </c>
      <c r="E251" s="5" t="str">
        <f>'[1]TCE - ANEXO IV - Preencher'!G260</f>
        <v>SOCIMED SERVIÇOS DE PRESTAÇÕES HOSPITALARES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63</v>
      </c>
      <c r="I251" s="6">
        <f>IF('[1]TCE - ANEXO IV - Preencher'!K260="","",'[1]TCE - ANEXO IV - Preencher'!K260)</f>
        <v>46175</v>
      </c>
      <c r="J251" s="5" t="str">
        <f>'[1]TCE - ANEXO IV - Preencher'!L260</f>
        <v>1G52-G391N</v>
      </c>
      <c r="K251" s="5" t="str">
        <f>IF(F251="B",LEFT('[1]TCE - ANEXO IV - Preencher'!M260,2),IF(F251="S",LEFT('[1]TCE - ANEXO IV - Preencher'!M260,7),IF('[1]TCE - ANEXO IV - Preencher'!H260="","")))</f>
        <v>2600054</v>
      </c>
      <c r="L251" s="7">
        <f>'[1]TCE - ANEXO IV - Preencher'!N260</f>
        <v>12550</v>
      </c>
    </row>
    <row r="252" spans="1:12" s="8" customFormat="1" ht="19.5" customHeight="1" x14ac:dyDescent="0.2">
      <c r="A252" s="3">
        <f>IFERROR(VLOOKUP(B252,'[1]DADOS (OCULTAR)'!$Q$3:$S$136,3,0),"")</f>
        <v>9767633000870</v>
      </c>
      <c r="B252" s="4" t="str">
        <f>'[1]TCE - ANEXO IV - Preencher'!C261</f>
        <v>UPA TORRÕES - CG Nº 009/2022</v>
      </c>
      <c r="C252" s="4" t="str">
        <f>'[1]TCE - ANEXO IV - Preencher'!E261</f>
        <v>5.16 - Serviços Médico-Hospitalares, Odotonlogia e Laboratoriais</v>
      </c>
      <c r="D252" s="3">
        <f>'[1]TCE - ANEXO IV - Preencher'!F261</f>
        <v>63919050000197</v>
      </c>
      <c r="E252" s="5" t="str">
        <f>'[1]TCE - ANEXO IV - Preencher'!G261</f>
        <v>ANA LETICIA LACERDA PAIVA SERVICOS MEDICOS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20</v>
      </c>
      <c r="I252" s="6">
        <f>IF('[1]TCE - ANEXO IV - Preencher'!K261="","",'[1]TCE - ANEXO IV - Preencher'!K261)</f>
        <v>46176</v>
      </c>
      <c r="J252" s="5" t="str">
        <f>'[1]TCE - ANEXO IV - Preencher'!L261</f>
        <v>23044001263919050000197000000000002026060175774586</v>
      </c>
      <c r="K252" s="5" t="str">
        <f>IF(F252="B",LEFT('[1]TCE - ANEXO IV - Preencher'!M261,2),IF(F252="S",LEFT('[1]TCE - ANEXO IV - Preencher'!M261,7),IF('[1]TCE - ANEXO IV - Preencher'!H261="","")))</f>
        <v>2304400</v>
      </c>
      <c r="L252" s="7">
        <f>'[1]TCE - ANEXO IV - Preencher'!N261</f>
        <v>5000</v>
      </c>
    </row>
    <row r="253" spans="1:12" s="8" customFormat="1" ht="19.5" customHeight="1" x14ac:dyDescent="0.2">
      <c r="A253" s="3">
        <f>IFERROR(VLOOKUP(B253,'[1]DADOS (OCULTAR)'!$Q$3:$S$136,3,0),"")</f>
        <v>9767633000870</v>
      </c>
      <c r="B253" s="4" t="str">
        <f>'[1]TCE - ANEXO IV - Preencher'!C262</f>
        <v>UPA TORRÕES - CG Nº 009/2022</v>
      </c>
      <c r="C253" s="4" t="str">
        <f>'[1]TCE - ANEXO IV - Preencher'!E262</f>
        <v>5.16 - Serviços Médico-Hospitalares, Odotonlogia e Laboratoriais</v>
      </c>
      <c r="D253" s="3">
        <f>'[1]TCE - ANEXO IV - Preencher'!F262</f>
        <v>41686017000121</v>
      </c>
      <c r="E253" s="5" t="str">
        <f>'[1]TCE - ANEXO IV - Preencher'!G262</f>
        <v>CLINICA DANIEL SOARES ORTOPEDIA E FISIOTERAPIA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765</v>
      </c>
      <c r="I253" s="6">
        <f>IF('[1]TCE - ANEXO IV - Preencher'!K262="","",'[1]TCE - ANEXO IV - Preencher'!K262)</f>
        <v>46185</v>
      </c>
      <c r="J253" s="5" t="str">
        <f>'[1]TCE - ANEXO IV - Preencher'!L262</f>
        <v>CVY0TWUMN</v>
      </c>
      <c r="K253" s="5" t="str">
        <f>IF(F253="B",LEFT('[1]TCE - ANEXO IV - Preencher'!M262,2),IF(F253="S",LEFT('[1]TCE - ANEXO IV - Preencher'!M262,7),IF('[1]TCE - ANEXO IV - Preencher'!H262="","")))</f>
        <v>2604106</v>
      </c>
      <c r="L253" s="7">
        <f>'[1]TCE - ANEXO IV - Preencher'!N262</f>
        <v>1250</v>
      </c>
    </row>
    <row r="254" spans="1:12" s="8" customFormat="1" ht="19.5" customHeight="1" x14ac:dyDescent="0.2">
      <c r="A254" s="3">
        <f>IFERROR(VLOOKUP(B254,'[1]DADOS (OCULTAR)'!$Q$3:$S$136,3,0),"")</f>
        <v>9767633000870</v>
      </c>
      <c r="B254" s="4" t="str">
        <f>'[1]TCE - ANEXO IV - Preencher'!C263</f>
        <v>UPA TORRÕES - CG Nº 009/2022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63137125000188</v>
      </c>
      <c r="E254" s="5" t="str">
        <f>'[1]TCE - ANEXO IV - Preencher'!G263</f>
        <v>DRA CAMILA AMORIM DE ARAUJO SERVICOS MEDICOS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15</v>
      </c>
      <c r="I254" s="6">
        <f>IF('[1]TCE - ANEXO IV - Preencher'!K263="","",'[1]TCE - ANEXO IV - Preencher'!K263)</f>
        <v>46176</v>
      </c>
      <c r="J254" s="5" t="str">
        <f>'[1]TCE - ANEXO IV - Preencher'!L263</f>
        <v>26116062263137125000188000000000001526064211268326</v>
      </c>
      <c r="K254" s="5" t="str">
        <f>IF(F254="B",LEFT('[1]TCE - ANEXO IV - Preencher'!M263,2),IF(F254="S",LEFT('[1]TCE - ANEXO IV - Preencher'!M263,7),IF('[1]TCE - ANEXO IV - Preencher'!H263="","")))</f>
        <v>2611606</v>
      </c>
      <c r="L254" s="7">
        <f>'[1]TCE - ANEXO IV - Preencher'!N263</f>
        <v>15000</v>
      </c>
    </row>
    <row r="255" spans="1:12" s="8" customFormat="1" ht="19.5" customHeight="1" x14ac:dyDescent="0.2">
      <c r="A255" s="3">
        <f>IFERROR(VLOOKUP(B255,'[1]DADOS (OCULTAR)'!$Q$3:$S$136,3,0),"")</f>
        <v>9767633000870</v>
      </c>
      <c r="B255" s="4" t="str">
        <f>'[1]TCE - ANEXO IV - Preencher'!C264</f>
        <v>UPA TORRÕES - CG Nº 009/2022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54838455000100</v>
      </c>
      <c r="E255" s="5" t="str">
        <f>'[1]TCE - ANEXO IV - Preencher'!G264</f>
        <v>LETICIA QUEIROZ DIAS DO NASCIMENTO SERVICOS MEDICOS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62</v>
      </c>
      <c r="I255" s="6">
        <f>IF('[1]TCE - ANEXO IV - Preencher'!K264="","",'[1]TCE - ANEXO IV - Preencher'!K264)</f>
        <v>46176</v>
      </c>
      <c r="J255" s="5" t="str">
        <f>'[1]TCE - ANEXO IV - Preencher'!L264</f>
        <v>23044001254838455000100000000000006226060989581609</v>
      </c>
      <c r="K255" s="5" t="str">
        <f>IF(F255="B",LEFT('[1]TCE - ANEXO IV - Preencher'!M264,2),IF(F255="S",LEFT('[1]TCE - ANEXO IV - Preencher'!M264,7),IF('[1]TCE - ANEXO IV - Preencher'!H264="","")))</f>
        <v>2304400</v>
      </c>
      <c r="L255" s="7">
        <f>'[1]TCE - ANEXO IV - Preencher'!N264</f>
        <v>2500</v>
      </c>
    </row>
    <row r="256" spans="1:12" s="8" customFormat="1" ht="19.5" customHeight="1" x14ac:dyDescent="0.2">
      <c r="A256" s="3">
        <f>IFERROR(VLOOKUP(B256,'[1]DADOS (OCULTAR)'!$Q$3:$S$136,3,0),"")</f>
        <v>9767633000870</v>
      </c>
      <c r="B256" s="4" t="str">
        <f>'[1]TCE - ANEXO IV - Preencher'!C265</f>
        <v>UPA TORRÕES - CG Nº 009/2022</v>
      </c>
      <c r="C256" s="4" t="str">
        <f>'[1]TCE - ANEXO IV - Preencher'!E265</f>
        <v>5.16 - Serviços Médico-Hospitalares, Odotonlogia e Laboratoriais</v>
      </c>
      <c r="D256" s="3">
        <f>'[1]TCE - ANEXO IV - Preencher'!F265</f>
        <v>54838455000100</v>
      </c>
      <c r="E256" s="5" t="str">
        <f>'[1]TCE - ANEXO IV - Preencher'!G265</f>
        <v>LETICIA QUEIROZ DIAS DO NASCIMENTO SERVICOS MEDICOS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63</v>
      </c>
      <c r="I256" s="6">
        <f>IF('[1]TCE - ANEXO IV - Preencher'!K265="","",'[1]TCE - ANEXO IV - Preencher'!K265)</f>
        <v>46176</v>
      </c>
      <c r="J256" s="5" t="str">
        <f>'[1]TCE - ANEXO IV - Preencher'!L265</f>
        <v>23044001254838455000100000000000006326060866316285</v>
      </c>
      <c r="K256" s="5" t="str">
        <f>IF(F256="B",LEFT('[1]TCE - ANEXO IV - Preencher'!M265,2),IF(F256="S",LEFT('[1]TCE - ANEXO IV - Preencher'!M265,7),IF('[1]TCE - ANEXO IV - Preencher'!H265="","")))</f>
        <v>2304400</v>
      </c>
      <c r="L256" s="7">
        <f>'[1]TCE - ANEXO IV - Preencher'!N265</f>
        <v>6450</v>
      </c>
    </row>
    <row r="257" spans="1:12" s="8" customFormat="1" ht="19.5" customHeight="1" x14ac:dyDescent="0.2">
      <c r="A257" s="3">
        <f>IFERROR(VLOOKUP(B257,'[1]DADOS (OCULTAR)'!$Q$3:$S$136,3,0),"")</f>
        <v>9767633000870</v>
      </c>
      <c r="B257" s="4" t="str">
        <f>'[1]TCE - ANEXO IV - Preencher'!C266</f>
        <v>UPA TORRÕES - CG Nº 009/2022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47200199000165</v>
      </c>
      <c r="E257" s="5" t="str">
        <f>'[1]TCE - ANEXO IV - Preencher'!G266</f>
        <v>MASTERMED PE VII GESTAO MEDICAS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228</v>
      </c>
      <c r="I257" s="6">
        <f>IF('[1]TCE - ANEXO IV - Preencher'!K266="","",'[1]TCE - ANEXO IV - Preencher'!K266)</f>
        <v>46177</v>
      </c>
      <c r="J257" s="5" t="str">
        <f>'[1]TCE - ANEXO IV - Preencher'!L266</f>
        <v>26116062247200199000165000000000022826060264521619</v>
      </c>
      <c r="K257" s="5" t="str">
        <f>IF(F257="B",LEFT('[1]TCE - ANEXO IV - Preencher'!M266,2),IF(F257="S",LEFT('[1]TCE - ANEXO IV - Preencher'!M266,7),IF('[1]TCE - ANEXO IV - Preencher'!H266="","")))</f>
        <v>2611606</v>
      </c>
      <c r="L257" s="7">
        <f>'[1]TCE - ANEXO IV - Preencher'!N266</f>
        <v>1350</v>
      </c>
    </row>
    <row r="258" spans="1:12" s="8" customFormat="1" ht="19.5" customHeight="1" x14ac:dyDescent="0.2">
      <c r="A258" s="3">
        <f>IFERROR(VLOOKUP(B258,'[1]DADOS (OCULTAR)'!$Q$3:$S$136,3,0),"")</f>
        <v>9767633000870</v>
      </c>
      <c r="B258" s="4" t="str">
        <f>'[1]TCE - ANEXO IV - Preencher'!C267</f>
        <v>UPA TORRÕES - CG Nº 009/2022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47200199000165</v>
      </c>
      <c r="E258" s="5" t="str">
        <f>'[1]TCE - ANEXO IV - Preencher'!G267</f>
        <v>MASTERMED PE VII GESTAO MEDICAS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229</v>
      </c>
      <c r="I258" s="6">
        <f>IF('[1]TCE - ANEXO IV - Preencher'!K267="","",'[1]TCE - ANEXO IV - Preencher'!K267)</f>
        <v>46177</v>
      </c>
      <c r="J258" s="5" t="str">
        <f>'[1]TCE - ANEXO IV - Preencher'!L267</f>
        <v>26116062247200199000165000000000022926060737945953</v>
      </c>
      <c r="K258" s="5" t="str">
        <f>IF(F258="B",LEFT('[1]TCE - ANEXO IV - Preencher'!M267,2),IF(F258="S",LEFT('[1]TCE - ANEXO IV - Preencher'!M267,7),IF('[1]TCE - ANEXO IV - Preencher'!H267="","")))</f>
        <v>2611606</v>
      </c>
      <c r="L258" s="7">
        <f>'[1]TCE - ANEXO IV - Preencher'!N267</f>
        <v>8800</v>
      </c>
    </row>
    <row r="259" spans="1:12" s="8" customFormat="1" ht="19.5" customHeight="1" x14ac:dyDescent="0.2">
      <c r="A259" s="3">
        <f>IFERROR(VLOOKUP(B259,'[1]DADOS (OCULTAR)'!$Q$3:$S$136,3,0),"")</f>
        <v>9767633000870</v>
      </c>
      <c r="B259" s="4" t="str">
        <f>'[1]TCE - ANEXO IV - Preencher'!C268</f>
        <v>UPA TORRÕES - CG Nº 009/2022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47200199000165</v>
      </c>
      <c r="E259" s="5" t="str">
        <f>'[1]TCE - ANEXO IV - Preencher'!G268</f>
        <v>MASTERMED PE VII GESTAO MEDICAS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230</v>
      </c>
      <c r="I259" s="6">
        <f>IF('[1]TCE - ANEXO IV - Preencher'!K268="","",'[1]TCE - ANEXO IV - Preencher'!K268)</f>
        <v>46177</v>
      </c>
      <c r="J259" s="5" t="str">
        <f>'[1]TCE - ANEXO IV - Preencher'!L268</f>
        <v>261160622472001199000165000000000023026068715588851</v>
      </c>
      <c r="K259" s="5" t="str">
        <f>IF(F259="B",LEFT('[1]TCE - ANEXO IV - Preencher'!M268,2),IF(F259="S",LEFT('[1]TCE - ANEXO IV - Preencher'!M268,7),IF('[1]TCE - ANEXO IV - Preencher'!H268="","")))</f>
        <v>2611606</v>
      </c>
      <c r="L259" s="7">
        <f>'[1]TCE - ANEXO IV - Preencher'!N268</f>
        <v>11250</v>
      </c>
    </row>
    <row r="260" spans="1:12" s="8" customFormat="1" ht="19.5" customHeight="1" x14ac:dyDescent="0.2">
      <c r="A260" s="3">
        <f>IFERROR(VLOOKUP(B260,'[1]DADOS (OCULTAR)'!$Q$3:$S$136,3,0),"")</f>
        <v>9767633000870</v>
      </c>
      <c r="B260" s="4" t="str">
        <f>'[1]TCE - ANEXO IV - Preencher'!C269</f>
        <v>UPA TORRÕES - CG Nº 009/2022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47200199000165</v>
      </c>
      <c r="E260" s="5" t="str">
        <f>'[1]TCE - ANEXO IV - Preencher'!G269</f>
        <v>MASTERMED PE VII GESTAO MEDICAS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231</v>
      </c>
      <c r="I260" s="6">
        <f>IF('[1]TCE - ANEXO IV - Preencher'!K269="","",'[1]TCE - ANEXO IV - Preencher'!K269)</f>
        <v>46177</v>
      </c>
      <c r="J260" s="5" t="str">
        <f>'[1]TCE - ANEXO IV - Preencher'!L269</f>
        <v>26116062247200199000165000000000023126069832338730</v>
      </c>
      <c r="K260" s="5" t="str">
        <f>IF(F260="B",LEFT('[1]TCE - ANEXO IV - Preencher'!M269,2),IF(F260="S",LEFT('[1]TCE - ANEXO IV - Preencher'!M269,7),IF('[1]TCE - ANEXO IV - Preencher'!H269="","")))</f>
        <v>2611606</v>
      </c>
      <c r="L260" s="7">
        <f>'[1]TCE - ANEXO IV - Preencher'!N269</f>
        <v>15000</v>
      </c>
    </row>
    <row r="261" spans="1:12" s="8" customFormat="1" ht="19.5" customHeight="1" x14ac:dyDescent="0.2">
      <c r="A261" s="3">
        <f>IFERROR(VLOOKUP(B261,'[1]DADOS (OCULTAR)'!$Q$3:$S$136,3,0),"")</f>
        <v>9767633000870</v>
      </c>
      <c r="B261" s="4" t="str">
        <f>'[1]TCE - ANEXO IV - Preencher'!C270</f>
        <v>UPA TORRÕES - CG Nº 009/2022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47200199000165</v>
      </c>
      <c r="E261" s="5" t="str">
        <f>'[1]TCE - ANEXO IV - Preencher'!G270</f>
        <v>MASTERMED PE VII GESTAO MEDICAS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232</v>
      </c>
      <c r="I261" s="6">
        <f>IF('[1]TCE - ANEXO IV - Preencher'!K270="","",'[1]TCE - ANEXO IV - Preencher'!K270)</f>
        <v>46177</v>
      </c>
      <c r="J261" s="5" t="str">
        <f>'[1]TCE - ANEXO IV - Preencher'!L270</f>
        <v>26116062247200199000165000000000023226066952829128</v>
      </c>
      <c r="K261" s="5" t="str">
        <f>IF(F261="B",LEFT('[1]TCE - ANEXO IV - Preencher'!M270,2),IF(F261="S",LEFT('[1]TCE - ANEXO IV - Preencher'!M270,7),IF('[1]TCE - ANEXO IV - Preencher'!H270="","")))</f>
        <v>2611606</v>
      </c>
      <c r="L261" s="7">
        <f>'[1]TCE - ANEXO IV - Preencher'!N270</f>
        <v>2200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>
        <f>IFERROR(VLOOKUP(B265,'[1]DADOS (OCULTAR)'!$Q$3:$S$136,3,0),"")</f>
        <v>9767633000870</v>
      </c>
      <c r="B265" s="4" t="str">
        <f>'[1]TCE - ANEXO IV - Preencher'!C274</f>
        <v>UPA TORRÕES - CG Nº 009/2022</v>
      </c>
      <c r="C265" s="4" t="str">
        <f>'[1]TCE - ANEXO IV - Preencher'!E274</f>
        <v>5.16 - Serviços Médico-Hospitalares, Odotonlogia e Laboratoriais</v>
      </c>
      <c r="D265" s="3">
        <f>'[1]TCE - ANEXO IV - Preencher'!F274</f>
        <v>61056045000172</v>
      </c>
      <c r="E265" s="5" t="str">
        <f>'[1]TCE - ANEXO IV - Preencher'!G274</f>
        <v>MANOELA TERRA SERVICOS MEDICOS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38</v>
      </c>
      <c r="I265" s="6">
        <f>IF('[1]TCE - ANEXO IV - Preencher'!K274="","",'[1]TCE - ANEXO IV - Preencher'!K274)</f>
        <v>46177</v>
      </c>
      <c r="J265" s="5" t="str">
        <f>'[1]TCE - ANEXO IV - Preencher'!L274</f>
        <v>26116062261056045000172000000000003826069096430819</v>
      </c>
      <c r="K265" s="5" t="str">
        <f>IF(F265="B",LEFT('[1]TCE - ANEXO IV - Preencher'!M274,2),IF(F265="S",LEFT('[1]TCE - ANEXO IV - Preencher'!M274,7),IF('[1]TCE - ANEXO IV - Preencher'!H274="","")))</f>
        <v>2611606</v>
      </c>
      <c r="L265" s="7">
        <f>'[1]TCE - ANEXO IV - Preencher'!N274</f>
        <v>1250</v>
      </c>
    </row>
    <row r="266" spans="1:12" s="8" customFormat="1" ht="19.5" customHeight="1" x14ac:dyDescent="0.2">
      <c r="A266" s="3">
        <f>IFERROR(VLOOKUP(B266,'[1]DADOS (OCULTAR)'!$Q$3:$S$136,3,0),"")</f>
        <v>9767633000870</v>
      </c>
      <c r="B266" s="4" t="str">
        <f>'[1]TCE - ANEXO IV - Preencher'!C275</f>
        <v>UPA TORRÕES - CG Nº 009/2022</v>
      </c>
      <c r="C266" s="4" t="str">
        <f>'[1]TCE - ANEXO IV - Preencher'!E275</f>
        <v>5.16 - Serviços Médico-Hospitalares, Odotonlogia e Laboratoriais</v>
      </c>
      <c r="D266" s="3">
        <f>'[1]TCE - ANEXO IV - Preencher'!F275</f>
        <v>54260755000154</v>
      </c>
      <c r="E266" s="5" t="str">
        <f>'[1]TCE - ANEXO IV - Preencher'!G275</f>
        <v>GABRIEL BRANCO SERVICOS MEDICOS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40</v>
      </c>
      <c r="I266" s="6">
        <f>IF('[1]TCE - ANEXO IV - Preencher'!K275="","",'[1]TCE - ANEXO IV - Preencher'!K275)</f>
        <v>46179</v>
      </c>
      <c r="J266" s="5" t="str">
        <f>'[1]TCE - ANEXO IV - Preencher'!L275</f>
        <v>234400125426075500015400000000004026060735021293</v>
      </c>
      <c r="K266" s="5" t="str">
        <f>IF(F266="B",LEFT('[1]TCE - ANEXO IV - Preencher'!M275,2),IF(F266="S",LEFT('[1]TCE - ANEXO IV - Preencher'!M275,7),IF('[1]TCE - ANEXO IV - Preencher'!H275="","")))</f>
        <v>2304400</v>
      </c>
      <c r="L266" s="7">
        <f>'[1]TCE - ANEXO IV - Preencher'!N275</f>
        <v>1100</v>
      </c>
    </row>
    <row r="267" spans="1:12" s="8" customFormat="1" ht="19.5" customHeight="1" x14ac:dyDescent="0.2">
      <c r="A267" s="3">
        <f>IFERROR(VLOOKUP(B267,'[1]DADOS (OCULTAR)'!$Q$3:$S$136,3,0),"")</f>
        <v>9767633000870</v>
      </c>
      <c r="B267" s="4" t="str">
        <f>'[1]TCE - ANEXO IV - Preencher'!C276</f>
        <v>UPA TORRÕES - CG Nº 009/2022</v>
      </c>
      <c r="C267" s="4" t="str">
        <f>'[1]TCE - ANEXO IV - Preencher'!E276</f>
        <v>5.16 - Serviços Médico-Hospitalares, Odotonlogia e Laboratoriais</v>
      </c>
      <c r="D267" s="3">
        <f>'[1]TCE - ANEXO IV - Preencher'!F276</f>
        <v>54260755000154</v>
      </c>
      <c r="E267" s="5" t="str">
        <f>'[1]TCE - ANEXO IV - Preencher'!G276</f>
        <v>GABRIEL BRANCO SERVICOS MEDICOS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39</v>
      </c>
      <c r="I267" s="6">
        <f>IF('[1]TCE - ANEXO IV - Preencher'!K276="","",'[1]TCE - ANEXO IV - Preencher'!K276)</f>
        <v>46179</v>
      </c>
      <c r="J267" s="5" t="str">
        <f>'[1]TCE - ANEXO IV - Preencher'!L276</f>
        <v>23044001254260755000154000000000003926060101981196</v>
      </c>
      <c r="K267" s="5" t="str">
        <f>IF(F267="B",LEFT('[1]TCE - ANEXO IV - Preencher'!M293,2),IF(F267="S",LEFT('[1]TCE - ANEXO IV - Preencher'!M293,7),IF('[1]TCE - ANEXO IV - Preencher'!H276="","")))</f>
        <v>2304400</v>
      </c>
      <c r="L267" s="7">
        <f>'[1]TCE - ANEXO IV - Preencher'!N276</f>
        <v>16850</v>
      </c>
    </row>
    <row r="268" spans="1:12" s="8" customFormat="1" ht="19.5" customHeight="1" x14ac:dyDescent="0.2">
      <c r="A268" s="3">
        <f>IFERROR(VLOOKUP(B268,'[1]DADOS (OCULTAR)'!$Q$3:$S$136,3,0),"")</f>
        <v>9767633000870</v>
      </c>
      <c r="B268" s="4" t="str">
        <f>'[1]TCE - ANEXO IV - Preencher'!C277</f>
        <v>UPA TORRÕES - CG Nº 009/2022</v>
      </c>
      <c r="C268" s="4" t="str">
        <f>'[1]TCE - ANEXO IV - Preencher'!E277</f>
        <v>5.16 - Serviços Médico-Hospitalares, Odotonlogia e Laboratoriais</v>
      </c>
      <c r="D268" s="3">
        <f>'[1]TCE - ANEXO IV - Preencher'!F277</f>
        <v>53505900000157</v>
      </c>
      <c r="E268" s="5" t="str">
        <f>'[1]TCE - ANEXO IV - Preencher'!G277</f>
        <v>MASTERMED PE I GESTAO MEDICA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382</v>
      </c>
      <c r="I268" s="6">
        <f>IF('[1]TCE - ANEXO IV - Preencher'!K277="","",'[1]TCE - ANEXO IV - Preencher'!K277)</f>
        <v>46178</v>
      </c>
      <c r="J268" s="5" t="str">
        <f>'[1]TCE - ANEXO IV - Preencher'!L277</f>
        <v>26116062253505900000157000000000038226060304268476</v>
      </c>
      <c r="K268" s="5" t="str">
        <f>IF(F268="B",LEFT('[1]TCE - ANEXO IV - Preencher'!M277,2),IF(F268="S",LEFT('[1]TCE - ANEXO IV - Preencher'!M277,7),IF('[1]TCE - ANEXO IV - Preencher'!H277="","")))</f>
        <v>2611606</v>
      </c>
      <c r="L268" s="7">
        <f>'[1]TCE - ANEXO IV - Preencher'!N277</f>
        <v>2350</v>
      </c>
    </row>
    <row r="269" spans="1:12" s="8" customFormat="1" ht="19.5" customHeight="1" x14ac:dyDescent="0.2">
      <c r="A269" s="3">
        <f>IFERROR(VLOOKUP(B269,'[1]DADOS (OCULTAR)'!$Q$3:$S$136,3,0),"")</f>
        <v>9767633000870</v>
      </c>
      <c r="B269" s="4" t="str">
        <f>'[1]TCE - ANEXO IV - Preencher'!C278</f>
        <v>UPA TORRÕES - CG Nº 009/2022</v>
      </c>
      <c r="C269" s="4" t="str">
        <f>'[1]TCE - ANEXO IV - Preencher'!E278</f>
        <v>5.16 - Serviços Médico-Hospitalares, Odotonlogia e Laboratoriais</v>
      </c>
      <c r="D269" s="3">
        <f>'[1]TCE - ANEXO IV - Preencher'!F278</f>
        <v>53505900000157</v>
      </c>
      <c r="E269" s="5" t="str">
        <f>'[1]TCE - ANEXO IV - Preencher'!G278</f>
        <v>MASTERMED PE I GESTAO MEDICA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383</v>
      </c>
      <c r="I269" s="6">
        <f>IF('[1]TCE - ANEXO IV - Preencher'!K278="","",'[1]TCE - ANEXO IV - Preencher'!K278)</f>
        <v>46178</v>
      </c>
      <c r="J269" s="5" t="str">
        <f>'[1]TCE - ANEXO IV - Preencher'!L278</f>
        <v>26116062253505900000157000000000038326066500613558</v>
      </c>
      <c r="K269" s="5" t="str">
        <f>IF(F269="B",LEFT('[1]TCE - ANEXO IV - Preencher'!M278,2),IF(F269="S",LEFT('[1]TCE - ANEXO IV - Preencher'!M278,7),IF('[1]TCE - ANEXO IV - Preencher'!H278="","")))</f>
        <v>2611606</v>
      </c>
      <c r="L269" s="7">
        <f>'[1]TCE - ANEXO IV - Preencher'!N278</f>
        <v>3300</v>
      </c>
    </row>
    <row r="270" spans="1:12" s="8" customFormat="1" ht="19.5" customHeight="1" x14ac:dyDescent="0.2">
      <c r="A270" s="3">
        <f>IFERROR(VLOOKUP(B270,'[1]DADOS (OCULTAR)'!$Q$3:$S$136,3,0),"")</f>
        <v>9767633000870</v>
      </c>
      <c r="B270" s="4" t="str">
        <f>'[1]TCE - ANEXO IV - Preencher'!C279</f>
        <v>UPA TORRÕES - CG Nº 009/2022</v>
      </c>
      <c r="C270" s="4" t="str">
        <f>'[1]TCE - ANEXO IV - Preencher'!E279</f>
        <v>5.16 - Serviços Médico-Hospitalares, Odotonlogia e Laboratoriais</v>
      </c>
      <c r="D270" s="3" t="str">
        <f>'[1]TCE - ANEXO IV - Preencher'!F279</f>
        <v>53.969.908/0001-74</v>
      </c>
      <c r="E270" s="5" t="str">
        <f>'[1]TCE - ANEXO IV - Preencher'!G279</f>
        <v>MASTERMED PE IV GESTAO MEDICA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1308</v>
      </c>
      <c r="I270" s="6">
        <f>IF('[1]TCE - ANEXO IV - Preencher'!K279="","",'[1]TCE - ANEXO IV - Preencher'!K279)</f>
        <v>46178</v>
      </c>
      <c r="J270" s="5" t="str">
        <f>'[1]TCE - ANEXO IV - Preencher'!L279</f>
        <v>26096001253969908000174260000000130826060867719917</v>
      </c>
      <c r="K270" s="5" t="str">
        <f>IF(F270="B",LEFT('[1]TCE - ANEXO IV - Preencher'!M279,2),IF(F270="S",LEFT('[1]TCE - ANEXO IV - Preencher'!M279,7),IF('[1]TCE - ANEXO IV - Preencher'!H279="","")))</f>
        <v>2609600</v>
      </c>
      <c r="L270" s="7">
        <f>'[1]TCE - ANEXO IV - Preencher'!N279</f>
        <v>1100</v>
      </c>
    </row>
    <row r="271" spans="1:12" s="8" customFormat="1" ht="19.5" customHeight="1" x14ac:dyDescent="0.2">
      <c r="A271" s="3">
        <f>IFERROR(VLOOKUP(B271,'[1]DADOS (OCULTAR)'!$Q$3:$S$136,3,0),"")</f>
        <v>9767633000870</v>
      </c>
      <c r="B271" s="4" t="str">
        <f>'[1]TCE - ANEXO IV - Preencher'!C280</f>
        <v>UPA TORRÕES - CG Nº 009/2022</v>
      </c>
      <c r="C271" s="4" t="str">
        <f>'[1]TCE - ANEXO IV - Preencher'!E280</f>
        <v>5.16 - Serviços Médico-Hospitalares, Odotonlogia e Laboratoriais</v>
      </c>
      <c r="D271" s="3" t="str">
        <f>'[1]TCE - ANEXO IV - Preencher'!F280</f>
        <v>53.969.908/0001-74</v>
      </c>
      <c r="E271" s="5" t="str">
        <f>'[1]TCE - ANEXO IV - Preencher'!G280</f>
        <v>MASTERMED PE IV GESTAO MEDICA LTDA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1309</v>
      </c>
      <c r="I271" s="6">
        <f>IF('[1]TCE - ANEXO IV - Preencher'!K280="","",'[1]TCE - ANEXO IV - Preencher'!K280)</f>
        <v>46178</v>
      </c>
      <c r="J271" s="5" t="str">
        <f>'[1]TCE - ANEXO IV - Preencher'!L280</f>
        <v>26096001253969908000174260000000130926067017972729</v>
      </c>
      <c r="K271" s="5" t="str">
        <f>IF(F271="B",LEFT('[1]TCE - ANEXO IV - Preencher'!M280,2),IF(F271="S",LEFT('[1]TCE - ANEXO IV - Preencher'!M280,7),IF('[1]TCE - ANEXO IV - Preencher'!H280="","")))</f>
        <v>2609600</v>
      </c>
      <c r="L271" s="7">
        <f>'[1]TCE - ANEXO IV - Preencher'!N280</f>
        <v>3750</v>
      </c>
    </row>
    <row r="272" spans="1:12" s="8" customFormat="1" ht="19.5" customHeight="1" x14ac:dyDescent="0.2">
      <c r="A272" s="3">
        <f>IFERROR(VLOOKUP(B272,'[1]DADOS (OCULTAR)'!$Q$3:$S$136,3,0),"")</f>
        <v>9767633000870</v>
      </c>
      <c r="B272" s="4" t="str">
        <f>'[1]TCE - ANEXO IV - Preencher'!C281</f>
        <v>UPA TORRÕES - CG Nº 009/2022</v>
      </c>
      <c r="C272" s="4" t="str">
        <f>'[1]TCE - ANEXO IV - Preencher'!E281</f>
        <v>5.16 - Serviços Médico-Hospitalares, Odotonlogia e Laboratoriais</v>
      </c>
      <c r="D272" s="3">
        <f>'[1]TCE - ANEXO IV - Preencher'!F281</f>
        <v>62922699000102</v>
      </c>
      <c r="E272" s="5" t="str">
        <f>'[1]TCE - ANEXO IV - Preencher'!G281</f>
        <v>M.C.R SERVICOS MEDICOS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18</v>
      </c>
      <c r="I272" s="6">
        <f>IF('[1]TCE - ANEXO IV - Preencher'!K281="","",'[1]TCE - ANEXO IV - Preencher'!K281)</f>
        <v>46178</v>
      </c>
      <c r="J272" s="5" t="str">
        <f>'[1]TCE - ANEXO IV - Preencher'!L281</f>
        <v>261160622629226990001020000000000018260661588048592</v>
      </c>
      <c r="K272" s="5" t="str">
        <f>IF(F272="B",LEFT('[1]TCE - ANEXO IV - Preencher'!M281,2),IF(F272="S",LEFT('[1]TCE - ANEXO IV - Preencher'!M281,7),IF('[1]TCE - ANEXO IV - Preencher'!H281="","")))</f>
        <v>2611606</v>
      </c>
      <c r="L272" s="7">
        <f>'[1]TCE - ANEXO IV - Preencher'!N281</f>
        <v>3750</v>
      </c>
    </row>
    <row r="273" spans="1:12" s="8" customFormat="1" ht="19.5" customHeight="1" x14ac:dyDescent="0.2">
      <c r="A273" s="3">
        <f>IFERROR(VLOOKUP(B273,'[1]DADOS (OCULTAR)'!$Q$3:$S$136,3,0),"")</f>
        <v>9767633000870</v>
      </c>
      <c r="B273" s="4" t="str">
        <f>'[1]TCE - ANEXO IV - Preencher'!C282</f>
        <v>UPA TORRÕES - CG Nº 009/2022</v>
      </c>
      <c r="C273" s="4" t="str">
        <f>'[1]TCE - ANEXO IV - Preencher'!E282</f>
        <v>5.16 - Serviços Médico-Hospitalares, Odotonlogia e Laboratoriais</v>
      </c>
      <c r="D273" s="3">
        <f>'[1]TCE - ANEXO IV - Preencher'!F282</f>
        <v>53505900000157</v>
      </c>
      <c r="E273" s="5" t="str">
        <f>'[1]TCE - ANEXO IV - Preencher'!G282</f>
        <v>MASTERMED PE I GESTAO MEDICA LTDA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413</v>
      </c>
      <c r="I273" s="6">
        <f>IF('[1]TCE - ANEXO IV - Preencher'!K282="","",'[1]TCE - ANEXO IV - Preencher'!K282)</f>
        <v>46189</v>
      </c>
      <c r="J273" s="5" t="str">
        <f>'[1]TCE - ANEXO IV - Preencher'!L282</f>
        <v>26116062253505900000157000000000041326061073757510</v>
      </c>
      <c r="K273" s="5" t="str">
        <f>IF(F273="B",LEFT('[1]TCE - ANEXO IV - Preencher'!M282,2),IF(F273="S",LEFT('[1]TCE - ANEXO IV - Preencher'!M282,7),IF('[1]TCE - ANEXO IV - Preencher'!H282="","")))</f>
        <v>2611606</v>
      </c>
      <c r="L273" s="7">
        <f>'[1]TCE - ANEXO IV - Preencher'!N282</f>
        <v>1100</v>
      </c>
    </row>
    <row r="274" spans="1:12" s="8" customFormat="1" ht="19.5" customHeight="1" x14ac:dyDescent="0.2">
      <c r="A274" s="3">
        <f>IFERROR(VLOOKUP(B274,'[1]DADOS (OCULTAR)'!$Q$3:$S$136,3,0),"")</f>
        <v>9767633000870</v>
      </c>
      <c r="B274" s="4" t="str">
        <f>'[1]TCE - ANEXO IV - Preencher'!C283</f>
        <v>UPA TORRÕES - CG Nº 009/2022</v>
      </c>
      <c r="C274" s="4" t="str">
        <f>'[1]TCE - ANEXO IV - Preencher'!E283</f>
        <v>5.16 - Serviços Médico-Hospitalares, Odotonlogia e Laboratoriais</v>
      </c>
      <c r="D274" s="3">
        <f>'[1]TCE - ANEXO IV - Preencher'!F283</f>
        <v>53505900000157</v>
      </c>
      <c r="E274" s="5" t="str">
        <f>'[1]TCE - ANEXO IV - Preencher'!G283</f>
        <v>MASTERMED PE I GESTAO MEDICA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380</v>
      </c>
      <c r="I274" s="6">
        <f>IF('[1]TCE - ANEXO IV - Preencher'!K283="","",'[1]TCE - ANEXO IV - Preencher'!K283)</f>
        <v>46177</v>
      </c>
      <c r="J274" s="5" t="str">
        <f>'[1]TCE - ANEXO IV - Preencher'!L283</f>
        <v>26116062253505900000157000000000038026061475513450</v>
      </c>
      <c r="K274" s="5" t="str">
        <f>IF(F274="B",LEFT('[1]TCE - ANEXO IV - Preencher'!M283,2),IF(F274="S",LEFT('[1]TCE - ANEXO IV - Preencher'!M283,7),IF('[1]TCE - ANEXO IV - Preencher'!H283="","")))</f>
        <v>2611606</v>
      </c>
      <c r="L274" s="7">
        <f>'[1]TCE - ANEXO IV - Preencher'!N283</f>
        <v>4550</v>
      </c>
    </row>
    <row r="275" spans="1:12" s="8" customFormat="1" ht="19.5" customHeight="1" x14ac:dyDescent="0.2">
      <c r="A275" s="3">
        <f>IFERROR(VLOOKUP(B275,'[1]DADOS (OCULTAR)'!$Q$3:$S$136,3,0),"")</f>
        <v>9767633000870</v>
      </c>
      <c r="B275" s="4" t="str">
        <f>'[1]TCE - ANEXO IV - Preencher'!C284</f>
        <v>UPA TORRÕES - CG Nº 009/2022</v>
      </c>
      <c r="C275" s="4" t="str">
        <f>'[1]TCE - ANEXO IV - Preencher'!E284</f>
        <v>5.16 - Serviços Médico-Hospitalares, Odotonlogia e Laboratoriais</v>
      </c>
      <c r="D275" s="3">
        <f>'[1]TCE - ANEXO IV - Preencher'!F284</f>
        <v>53505900000157</v>
      </c>
      <c r="E275" s="5" t="str">
        <f>'[1]TCE - ANEXO IV - Preencher'!G284</f>
        <v>MASTERMED PE I GESTAO MEDICA LTDA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381</v>
      </c>
      <c r="I275" s="6">
        <f>IF('[1]TCE - ANEXO IV - Preencher'!K284="","",'[1]TCE - ANEXO IV - Preencher'!K284)</f>
        <v>46177</v>
      </c>
      <c r="J275" s="5" t="str">
        <f>'[1]TCE - ANEXO IV - Preencher'!L284</f>
        <v>26116062253505900000157000000000038126067490366112</v>
      </c>
      <c r="K275" s="5" t="str">
        <f>IF(F275="B",LEFT('[1]TCE - ANEXO IV - Preencher'!M284,2),IF(F275="S",LEFT('[1]TCE - ANEXO IV - Preencher'!M284,7),IF('[1]TCE - ANEXO IV - Preencher'!H284="","")))</f>
        <v>2611606</v>
      </c>
      <c r="L275" s="7">
        <f>'[1]TCE - ANEXO IV - Preencher'!N284</f>
        <v>7700</v>
      </c>
    </row>
    <row r="276" spans="1:12" s="8" customFormat="1" ht="19.5" customHeight="1" x14ac:dyDescent="0.2">
      <c r="A276" s="3">
        <f>IFERROR(VLOOKUP(B276,'[1]DADOS (OCULTAR)'!$Q$3:$S$136,3,0),"")</f>
        <v>9767633000870</v>
      </c>
      <c r="B276" s="4" t="str">
        <f>'[1]TCE - ANEXO IV - Preencher'!C285</f>
        <v>UPA TORRÕES - CG Nº 009/2022</v>
      </c>
      <c r="C276" s="4" t="str">
        <f>'[1]TCE - ANEXO IV - Preencher'!E285</f>
        <v>5.16 - Serviços Médico-Hospitalares, Odotonlogia e Laboratoriais</v>
      </c>
      <c r="D276" s="3">
        <f>'[1]TCE - ANEXO IV - Preencher'!F285</f>
        <v>55507474000116</v>
      </c>
      <c r="E276" s="5" t="str">
        <f>'[1]TCE - ANEXO IV - Preencher'!G285</f>
        <v>VA SERVICOS MEDICOS LTDA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13</v>
      </c>
      <c r="I276" s="6">
        <f>IF('[1]TCE - ANEXO IV - Preencher'!K285="","",'[1]TCE - ANEXO IV - Preencher'!K285)</f>
        <v>46181</v>
      </c>
      <c r="J276" s="5" t="str">
        <f>'[1]TCE - ANEXO IV - Preencher'!L285</f>
        <v>26116062255507474000116000000000001326060607856179</v>
      </c>
      <c r="K276" s="5" t="str">
        <f>IF(F276="B",LEFT('[1]TCE - ANEXO IV - Preencher'!M285,2),IF(F276="S",LEFT('[1]TCE - ANEXO IV - Preencher'!M285,7),IF('[1]TCE - ANEXO IV - Preencher'!H285="","")))</f>
        <v>2611606</v>
      </c>
      <c r="L276" s="7">
        <f>'[1]TCE - ANEXO IV - Preencher'!N285</f>
        <v>9450</v>
      </c>
    </row>
    <row r="277" spans="1:12" s="8" customFormat="1" ht="19.5" customHeight="1" x14ac:dyDescent="0.2">
      <c r="A277" s="3">
        <f>IFERROR(VLOOKUP(B277,'[1]DADOS (OCULTAR)'!$Q$3:$S$136,3,0),"")</f>
        <v>9767633000870</v>
      </c>
      <c r="B277" s="4" t="str">
        <f>'[1]TCE - ANEXO IV - Preencher'!C286</f>
        <v>UPA TORRÕES - CG Nº 009/2022</v>
      </c>
      <c r="C277" s="4" t="str">
        <f>'[1]TCE - ANEXO IV - Preencher'!E286</f>
        <v>5.16 - Serviços Médico-Hospitalares, Odotonlogia e Laboratoriais</v>
      </c>
      <c r="D277" s="3">
        <f>'[1]TCE - ANEXO IV - Preencher'!F286</f>
        <v>61268432000172</v>
      </c>
      <c r="E277" s="5" t="str">
        <f>'[1]TCE - ANEXO IV - Preencher'!G286</f>
        <v>SAFEMED SAUDE II LTDA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230</v>
      </c>
      <c r="I277" s="6">
        <f>IF('[1]TCE - ANEXO IV - Preencher'!K286="","",'[1]TCE - ANEXO IV - Preencher'!K286)</f>
        <v>46174</v>
      </c>
      <c r="J277" s="5" t="str">
        <f>'[1]TCE - ANEXO IV - Preencher'!L286</f>
        <v>26096001261268432000172260000000023026058150594314</v>
      </c>
      <c r="K277" s="5" t="str">
        <f>IF(F277="B",LEFT('[1]TCE - ANEXO IV - Preencher'!M286,2),IF(F277="S",LEFT('[1]TCE - ANEXO IV - Preencher'!M286,7),IF('[1]TCE - ANEXO IV - Preencher'!H286="","")))</f>
        <v>2609600</v>
      </c>
      <c r="L277" s="7">
        <f>'[1]TCE - ANEXO IV - Preencher'!N286</f>
        <v>1250</v>
      </c>
    </row>
    <row r="278" spans="1:12" s="8" customFormat="1" ht="19.5" customHeight="1" x14ac:dyDescent="0.2">
      <c r="A278" s="3">
        <f>IFERROR(VLOOKUP(B278,'[1]DADOS (OCULTAR)'!$Q$3:$S$136,3,0),"")</f>
        <v>9767633000870</v>
      </c>
      <c r="B278" s="4" t="str">
        <f>'[1]TCE - ANEXO IV - Preencher'!C287</f>
        <v>UPA TORRÕES - CG Nº 009/2022</v>
      </c>
      <c r="C278" s="4" t="str">
        <f>'[1]TCE - ANEXO IV - Preencher'!E287</f>
        <v>5.16 - Serviços Médico-Hospitalares, Odotonlogia e Laboratoriais</v>
      </c>
      <c r="D278" s="3">
        <f>'[1]TCE - ANEXO IV - Preencher'!F287</f>
        <v>51432477000187</v>
      </c>
      <c r="E278" s="5" t="str">
        <f>'[1]TCE - ANEXO IV - Preencher'!G287</f>
        <v>MASTERMED PE VI GESTAO MEDICA LTDA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588</v>
      </c>
      <c r="I278" s="6">
        <f>IF('[1]TCE - ANEXO IV - Preencher'!K287="","",'[1]TCE - ANEXO IV - Preencher'!K287)</f>
        <v>46178</v>
      </c>
      <c r="J278" s="5" t="str">
        <f>'[1]TCE - ANEXO IV - Preencher'!L287</f>
        <v>26096001251432477000187260000000058826065925181283</v>
      </c>
      <c r="K278" s="5" t="str">
        <f>IF(F278="B",LEFT('[1]TCE - ANEXO IV - Preencher'!M287,2),IF(F278="S",LEFT('[1]TCE - ANEXO IV - Preencher'!M287,7),IF('[1]TCE - ANEXO IV - Preencher'!H287="","")))</f>
        <v>2609600</v>
      </c>
      <c r="L278" s="7">
        <f>'[1]TCE - ANEXO IV - Preencher'!N287</f>
        <v>5100</v>
      </c>
    </row>
    <row r="279" spans="1:12" s="8" customFormat="1" ht="19.5" customHeight="1" x14ac:dyDescent="0.2">
      <c r="A279" s="3">
        <f>IFERROR(VLOOKUP(B279,'[1]DADOS (OCULTAR)'!$Q$3:$S$136,3,0),"")</f>
        <v>9767633000870</v>
      </c>
      <c r="B279" s="4" t="str">
        <f>'[1]TCE - ANEXO IV - Preencher'!C288</f>
        <v>UPA TORRÕES - CG Nº 009/2022</v>
      </c>
      <c r="C279" s="4" t="str">
        <f>'[1]TCE - ANEXO IV - Preencher'!E288</f>
        <v>5.16 - Serviços Médico-Hospitalares, Odotonlogia e Laboratoriais</v>
      </c>
      <c r="D279" s="3">
        <f>'[1]TCE - ANEXO IV - Preencher'!F288</f>
        <v>51432477000187</v>
      </c>
      <c r="E279" s="5" t="str">
        <f>'[1]TCE - ANEXO IV - Preencher'!G288</f>
        <v>MASTERMED PE VI GESTAO MEDICA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587</v>
      </c>
      <c r="I279" s="6">
        <f>IF('[1]TCE - ANEXO IV - Preencher'!K288="","",'[1]TCE - ANEXO IV - Preencher'!K288)</f>
        <v>46178</v>
      </c>
      <c r="J279" s="5" t="str">
        <f>'[1]TCE - ANEXO IV - Preencher'!L288</f>
        <v>2609001251432477000187260000000058726066660974960</v>
      </c>
      <c r="K279" s="5" t="str">
        <f>IF(F279="B",LEFT('[1]TCE - ANEXO IV - Preencher'!M288,2),IF(F279="S",LEFT('[1]TCE - ANEXO IV - Preencher'!M288,7),IF('[1]TCE - ANEXO IV - Preencher'!H288="","")))</f>
        <v>2609600</v>
      </c>
      <c r="L279" s="7">
        <f>'[1]TCE - ANEXO IV - Preencher'!N288</f>
        <v>1100</v>
      </c>
    </row>
    <row r="280" spans="1:12" s="8" customFormat="1" ht="19.5" customHeight="1" x14ac:dyDescent="0.2">
      <c r="A280" s="3">
        <f>IFERROR(VLOOKUP(B280,'[1]DADOS (OCULTAR)'!$Q$3:$S$136,3,0),"")</f>
        <v>9767633000870</v>
      </c>
      <c r="B280" s="4" t="str">
        <f>'[1]TCE - ANEXO IV - Preencher'!C289</f>
        <v>UPA TORRÕES - CG Nº 009/2022</v>
      </c>
      <c r="C280" s="4" t="str">
        <f>'[1]TCE - ANEXO IV - Preencher'!E289</f>
        <v>5.16 - Serviços Médico-Hospitalares, Odotonlogia e Laboratoriais</v>
      </c>
      <c r="D280" s="3">
        <f>'[1]TCE - ANEXO IV - Preencher'!F289</f>
        <v>59652606000154</v>
      </c>
      <c r="E280" s="5" t="str">
        <f>'[1]TCE - ANEXO IV - Preencher'!G289</f>
        <v xml:space="preserve">KENIO BETMANN AZEVEDO 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51</v>
      </c>
      <c r="I280" s="6">
        <f>IF('[1]TCE - ANEXO IV - Preencher'!K289="","",'[1]TCE - ANEXO IV - Preencher'!K289)</f>
        <v>46188</v>
      </c>
      <c r="J280" s="5" t="str">
        <f>'[1]TCE - ANEXO IV - Preencher'!L289</f>
        <v>2611606225965260600015400000000000512606068886540</v>
      </c>
      <c r="K280" s="5" t="str">
        <f>IF(F280="B",LEFT('[1]TCE - ANEXO IV - Preencher'!M289,2),IF(F280="S",LEFT('[1]TCE - ANEXO IV - Preencher'!M289,7),IF('[1]TCE - ANEXO IV - Preencher'!H289="","")))</f>
        <v>2611606</v>
      </c>
      <c r="L280" s="7">
        <f>'[1]TCE - ANEXO IV - Preencher'!N289</f>
        <v>9250</v>
      </c>
    </row>
    <row r="281" spans="1:12" s="8" customFormat="1" ht="19.5" customHeight="1" x14ac:dyDescent="0.2">
      <c r="A281" s="3">
        <f>IFERROR(VLOOKUP(B281,'[1]DADOS (OCULTAR)'!$Q$3:$S$136,3,0),"")</f>
        <v>9767633000870</v>
      </c>
      <c r="B281" s="4" t="str">
        <f>'[1]TCE - ANEXO IV - Preencher'!C290</f>
        <v>UPA TORRÕES - CG Nº 009/2022</v>
      </c>
      <c r="C281" s="4" t="str">
        <f>'[1]TCE - ANEXO IV - Preencher'!E290</f>
        <v>5.16 - Serviços Médico-Hospitalares, Odotonlogia e Laboratoriais</v>
      </c>
      <c r="D281" s="3">
        <f>'[1]TCE - ANEXO IV - Preencher'!F290</f>
        <v>59652606000154</v>
      </c>
      <c r="E281" s="5" t="str">
        <f>'[1]TCE - ANEXO IV - Preencher'!G290</f>
        <v xml:space="preserve">KENIO BETMANN AZEVEDO 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53</v>
      </c>
      <c r="I281" s="6">
        <f>IF('[1]TCE - ANEXO IV - Preencher'!K290="","",'[1]TCE - ANEXO IV - Preencher'!K290)</f>
        <v>46188</v>
      </c>
      <c r="J281" s="5" t="str">
        <f>'[1]TCE - ANEXO IV - Preencher'!L290</f>
        <v>26116062259652606000154000000000005326066932585240</v>
      </c>
      <c r="K281" s="5" t="str">
        <f>IF(F281="B",LEFT('[1]TCE - ANEXO IV - Preencher'!M290,2),IF(F281="S",LEFT('[1]TCE - ANEXO IV - Preencher'!M290,7),IF('[1]TCE - ANEXO IV - Preencher'!H290="","")))</f>
        <v>2611606</v>
      </c>
      <c r="L281" s="7">
        <f>'[1]TCE - ANEXO IV - Preencher'!N290</f>
        <v>2200</v>
      </c>
    </row>
    <row r="282" spans="1:12" s="8" customFormat="1" ht="19.5" customHeight="1" x14ac:dyDescent="0.2">
      <c r="A282" s="3">
        <f>IFERROR(VLOOKUP(B282,'[1]DADOS (OCULTAR)'!$Q$3:$S$136,3,0),"")</f>
        <v>9767633000870</v>
      </c>
      <c r="B282" s="4" t="str">
        <f>'[1]TCE - ANEXO IV - Preencher'!C291</f>
        <v>UPA TORRÕES - CG Nº 009/2022</v>
      </c>
      <c r="C282" s="4" t="str">
        <f>'[1]TCE - ANEXO IV - Preencher'!E291</f>
        <v>5.16 - Serviços Médico-Hospitalares, Odotonlogia e Laboratoriais</v>
      </c>
      <c r="D282" s="3">
        <f>'[1]TCE - ANEXO IV - Preencher'!F291</f>
        <v>59652606000154</v>
      </c>
      <c r="E282" s="5" t="str">
        <f>'[1]TCE - ANEXO IV - Preencher'!G291</f>
        <v xml:space="preserve">KENIO BETMANN AZEVEDO 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52</v>
      </c>
      <c r="I282" s="6">
        <f>IF('[1]TCE - ANEXO IV - Preencher'!K291="","",'[1]TCE - ANEXO IV - Preencher'!K291)</f>
        <v>46188</v>
      </c>
      <c r="J282" s="5" t="str">
        <f>'[1]TCE - ANEXO IV - Preencher'!L291</f>
        <v>26116062259652606000154000000000005226063828219308</v>
      </c>
      <c r="K282" s="5" t="str">
        <f>IF(F282="B",LEFT('[1]TCE - ANEXO IV - Preencher'!M291,2),IF(F282="S",LEFT('[1]TCE - ANEXO IV - Preencher'!M291,7),IF('[1]TCE - ANEXO IV - Preencher'!H291="","")))</f>
        <v>2611606</v>
      </c>
      <c r="L282" s="7">
        <f>'[1]TCE - ANEXO IV - Preencher'!N291</f>
        <v>8950</v>
      </c>
    </row>
    <row r="283" spans="1:12" s="8" customFormat="1" ht="19.5" customHeight="1" x14ac:dyDescent="0.2">
      <c r="A283" s="3">
        <f>IFERROR(VLOOKUP(B283,'[1]DADOS (OCULTAR)'!$Q$3:$S$136,3,0),"")</f>
        <v>9767633000870</v>
      </c>
      <c r="B283" s="4" t="str">
        <f>'[1]TCE - ANEXO IV - Preencher'!C292</f>
        <v>UPA TORRÕES - CG Nº 009/2022</v>
      </c>
      <c r="C283" s="4" t="str">
        <f>'[1]TCE - ANEXO IV - Preencher'!E292</f>
        <v>5.16 - Serviços Médico-Hospitalares, Odotonlogia e Laboratoriais</v>
      </c>
      <c r="D283" s="3">
        <f>'[1]TCE - ANEXO IV - Preencher'!F292</f>
        <v>48714775000155</v>
      </c>
      <c r="E283" s="5" t="str">
        <f>'[1]TCE - ANEXO IV - Preencher'!G292</f>
        <v xml:space="preserve">CCS SERVICOS MEDICOS LTDA 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187</v>
      </c>
      <c r="I283" s="6">
        <f>IF('[1]TCE - ANEXO IV - Preencher'!K292="","",'[1]TCE - ANEXO IV - Preencher'!K292)</f>
        <v>46176</v>
      </c>
      <c r="J283" s="5" t="str">
        <f>'[1]TCE - ANEXO IV - Preencher'!L292</f>
        <v>2304202124871477500015500000000001872604526460555</v>
      </c>
      <c r="K283" s="5" t="str">
        <f>IF(F283="B",LEFT('[1]TCE - ANEXO IV - Preencher'!M292,2),IF(F283="S",LEFT('[1]TCE - ANEXO IV - Preencher'!M292,7),IF('[1]TCE - ANEXO IV - Preencher'!H292="","")))</f>
        <v>2304202</v>
      </c>
      <c r="L283" s="7">
        <f>'[1]TCE - ANEXO IV - Preencher'!N292</f>
        <v>5000</v>
      </c>
    </row>
    <row r="284" spans="1:12" s="8" customFormat="1" ht="19.5" customHeight="1" x14ac:dyDescent="0.2">
      <c r="A284" s="3">
        <f>IFERROR(VLOOKUP(B284,'[1]DADOS (OCULTAR)'!$Q$3:$S$136,3,0),"")</f>
        <v>9767633000870</v>
      </c>
      <c r="B284" s="4" t="str">
        <f>'[1]TCE - ANEXO IV - Preencher'!C293</f>
        <v>UPA TORRÕES - CG Nº 009/2022</v>
      </c>
      <c r="C284" s="4" t="str">
        <f>'[1]TCE - ANEXO IV - Preencher'!E293</f>
        <v>5.16 - Serviços Médico-Hospitalares, Odotonlogia e Laboratoriais</v>
      </c>
      <c r="D284" s="3">
        <f>'[1]TCE - ANEXO IV - Preencher'!F293</f>
        <v>58844963000151</v>
      </c>
      <c r="E284" s="5" t="str">
        <f>'[1]TCE - ANEXO IV - Preencher'!G293</f>
        <v>BEATRIZ LUNA AMORIM SERVICOS MEDICOS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44</v>
      </c>
      <c r="I284" s="6">
        <f>IF('[1]TCE - ANEXO IV - Preencher'!K293="","",'[1]TCE - ANEXO IV - Preencher'!K293)</f>
        <v>46185</v>
      </c>
      <c r="J284" s="5" t="str">
        <f>'[1]TCE - ANEXO IV - Preencher'!L293</f>
        <v>23044001258844963000151000000000004426060844660526</v>
      </c>
      <c r="K284" s="5" t="e">
        <f>IF(F284="B",LEFT('[1]TCE - ANEXO IV - Preencher'!#REF!,2),IF(F284="S",LEFT('[1]TCE - ANEXO IV - Preencher'!#REF!,7),IF('[1]TCE - ANEXO IV - Preencher'!H293="","")))</f>
        <v>#REF!</v>
      </c>
      <c r="L284" s="7">
        <f>'[1]TCE - ANEXO IV - Preencher'!N293</f>
        <v>7850</v>
      </c>
    </row>
    <row r="285" spans="1:12" s="8" customFormat="1" ht="19.5" customHeight="1" x14ac:dyDescent="0.2">
      <c r="A285" s="3">
        <f>IFERROR(VLOOKUP(B285,'[1]DADOS (OCULTAR)'!$Q$3:$S$136,3,0),"")</f>
        <v>9767633000870</v>
      </c>
      <c r="B285" s="4" t="str">
        <f>'[1]TCE - ANEXO IV - Preencher'!C294</f>
        <v>UPA TORRÕES - CG Nº 009/2022</v>
      </c>
      <c r="C285" s="4" t="str">
        <f>'[1]TCE - ANEXO IV - Preencher'!E294</f>
        <v>5.16 - Serviços Médico-Hospitalares, Odotonlogia e Laboratoriais</v>
      </c>
      <c r="D285" s="3">
        <f>'[1]TCE - ANEXO IV - Preencher'!F294</f>
        <v>51018327000121</v>
      </c>
      <c r="E285" s="5" t="str">
        <f>'[1]TCE - ANEXO IV - Preencher'!G294</f>
        <v>SAFEMED SAUDE II LTDA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400</v>
      </c>
      <c r="I285" s="6">
        <f>IF('[1]TCE - ANEXO IV - Preencher'!K294="","",'[1]TCE - ANEXO IV - Preencher'!K294)</f>
        <v>46155</v>
      </c>
      <c r="J285" s="5" t="str">
        <f>'[1]TCE - ANEXO IV - Preencher'!L294</f>
        <v>26096001251018327000121260000000040026057442032919</v>
      </c>
      <c r="K285" s="5" t="str">
        <f>IF(F285="B",LEFT('[1]TCE - ANEXO IV - Preencher'!M294,2),IF(F285="S",LEFT('[1]TCE - ANEXO IV - Preencher'!M294,7),IF('[1]TCE - ANEXO IV - Preencher'!H294="","")))</f>
        <v>2611606</v>
      </c>
      <c r="L285" s="7">
        <f>'[1]TCE - ANEXO IV - Preencher'!N294</f>
        <v>1100</v>
      </c>
    </row>
    <row r="286" spans="1:12" s="8" customFormat="1" ht="19.5" customHeight="1" x14ac:dyDescent="0.2">
      <c r="A286" s="3">
        <f>IFERROR(VLOOKUP(B286,'[1]DADOS (OCULTAR)'!$Q$3:$S$136,3,0),"")</f>
        <v>9767633000870</v>
      </c>
      <c r="B286" s="4" t="str">
        <f>'[1]TCE - ANEXO IV - Preencher'!C295</f>
        <v>UPA TORRÕES - CG Nº 009/2022</v>
      </c>
      <c r="C286" s="4" t="str">
        <f>'[1]TCE - ANEXO IV - Preencher'!E295</f>
        <v>5.16 - Serviços Médico-Hospitalares, Odotonlogia e Laboratoriais</v>
      </c>
      <c r="D286" s="3">
        <f>'[1]TCE - ANEXO IV - Preencher'!F295</f>
        <v>52355127000127</v>
      </c>
      <c r="E286" s="5" t="str">
        <f>'[1]TCE - ANEXO IV - Preencher'!G295</f>
        <v xml:space="preserve">MASTERMED PE III GESTAO MEDICA LTDA 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1428</v>
      </c>
      <c r="I286" s="6">
        <f>IF('[1]TCE - ANEXO IV - Preencher'!K295="","",'[1]TCE - ANEXO IV - Preencher'!K295)</f>
        <v>46182</v>
      </c>
      <c r="J286" s="5" t="str">
        <f>'[1]TCE - ANEXO IV - Preencher'!L295</f>
        <v>26096001252355127000127260000000142826068442054350</v>
      </c>
      <c r="K286" s="5" t="str">
        <f>IF(F286="B",LEFT('[1]TCE - ANEXO IV - Preencher'!M295,2),IF(F286="S",LEFT('[1]TCE - ANEXO IV - Preencher'!M295,7),IF('[1]TCE - ANEXO IV - Preencher'!H295="","")))</f>
        <v>2609600</v>
      </c>
      <c r="L286" s="7">
        <f>'[1]TCE - ANEXO IV - Preencher'!N295</f>
        <v>10500</v>
      </c>
    </row>
    <row r="287" spans="1:12" s="8" customFormat="1" ht="19.5" customHeight="1" x14ac:dyDescent="0.2">
      <c r="A287" s="3">
        <f>IFERROR(VLOOKUP(B287,'[1]DADOS (OCULTAR)'!$Q$3:$S$136,3,0),"")</f>
        <v>9767633000870</v>
      </c>
      <c r="B287" s="4" t="str">
        <f>'[1]TCE - ANEXO IV - Preencher'!C296</f>
        <v>UPA TORRÕES - CG Nº 009/2022</v>
      </c>
      <c r="C287" s="4" t="str">
        <f>'[1]TCE - ANEXO IV - Preencher'!E296</f>
        <v>5.16 - Serviços Médico-Hospitalares, Odotonlogia e Laboratoriais</v>
      </c>
      <c r="D287" s="3">
        <f>'[1]TCE - ANEXO IV - Preencher'!F296</f>
        <v>64068740000142</v>
      </c>
      <c r="E287" s="5" t="str">
        <f>'[1]TCE - ANEXO IV - Preencher'!G296</f>
        <v>BORGES MOREIRA ATIVIDADES MEDICAS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9</v>
      </c>
      <c r="I287" s="6">
        <f>IF('[1]TCE - ANEXO IV - Preencher'!K296="","",'[1]TCE - ANEXO IV - Preencher'!K296)</f>
        <v>46183</v>
      </c>
      <c r="J287" s="5" t="str">
        <f>'[1]TCE - ANEXO IV - Preencher'!L296</f>
        <v>26116062264068740000142000000000000926060851194315</v>
      </c>
      <c r="K287" s="5" t="str">
        <f>IF(F287="B",LEFT('[1]TCE - ANEXO IV - Preencher'!M296,2),IF(F287="S",LEFT('[1]TCE - ANEXO IV - Preencher'!M296,7),IF('[1]TCE - ANEXO IV - Preencher'!H296="","")))</f>
        <v>2611606</v>
      </c>
      <c r="L287" s="7">
        <f>'[1]TCE - ANEXO IV - Preencher'!N296</f>
        <v>1250</v>
      </c>
    </row>
    <row r="288" spans="1:12" s="8" customFormat="1" ht="19.5" customHeight="1" x14ac:dyDescent="0.2">
      <c r="A288" s="3">
        <f>IFERROR(VLOOKUP(B288,'[1]DADOS (OCULTAR)'!$Q$3:$S$136,3,0),"")</f>
        <v>9767633000870</v>
      </c>
      <c r="B288" s="4" t="str">
        <f>'[1]TCE - ANEXO IV - Preencher'!C297</f>
        <v>UPA TORRÕES - CG Nº 009/2022</v>
      </c>
      <c r="C288" s="4" t="str">
        <f>'[1]TCE - ANEXO IV - Preencher'!E297</f>
        <v>5.16 - Serviços Médico-Hospitalares, Odotonlogia e Laboratoriais</v>
      </c>
      <c r="D288" s="3">
        <f>'[1]TCE - ANEXO IV - Preencher'!F297</f>
        <v>58040135000160</v>
      </c>
      <c r="E288" s="5" t="str">
        <f>'[1]TCE - ANEXO IV - Preencher'!G297</f>
        <v>THAMARA R. A. B. I. GUERRA SERVICOS MEDICOS LTDA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26</v>
      </c>
      <c r="I288" s="6">
        <f>IF('[1]TCE - ANEXO IV - Preencher'!K297="","",'[1]TCE - ANEXO IV - Preencher'!K297)</f>
        <v>46178</v>
      </c>
      <c r="J288" s="5" t="str">
        <f>'[1]TCE - ANEXO IV - Preencher'!L297</f>
        <v>26096001258040135000160260000000002626067156326132</v>
      </c>
      <c r="K288" s="5" t="str">
        <f>IF(F288="B",LEFT('[1]TCE - ANEXO IV - Preencher'!M297,2),IF(F288="S",LEFT('[1]TCE - ANEXO IV - Preencher'!M297,7),IF('[1]TCE - ANEXO IV - Preencher'!H297="","")))</f>
        <v>2609600</v>
      </c>
      <c r="L288" s="7">
        <f>'[1]TCE - ANEXO IV - Preencher'!N297</f>
        <v>7500</v>
      </c>
    </row>
    <row r="289" spans="1:12" s="8" customFormat="1" ht="19.5" customHeight="1" x14ac:dyDescent="0.2">
      <c r="A289" s="3">
        <f>IFERROR(VLOOKUP(B289,'[1]DADOS (OCULTAR)'!$Q$3:$S$136,3,0),"")</f>
        <v>9767633000870</v>
      </c>
      <c r="B289" s="4" t="str">
        <f>'[1]TCE - ANEXO IV - Preencher'!C298</f>
        <v>UPA TORRÕES - CG Nº 009/2022</v>
      </c>
      <c r="C289" s="4" t="str">
        <f>'[1]TCE - ANEXO IV - Preencher'!E298</f>
        <v>5.16 - Serviços Médico-Hospitalares, Odotonlogia e Laboratoriais</v>
      </c>
      <c r="D289" s="3">
        <f>'[1]TCE - ANEXO IV - Preencher'!F298</f>
        <v>61018288000116</v>
      </c>
      <c r="E289" s="5" t="str">
        <f>'[1]TCE - ANEXO IV - Preencher'!G298</f>
        <v>RCAD DOURADO SERVICOS MEDICOS LTDA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5</v>
      </c>
      <c r="I289" s="6">
        <f>IF('[1]TCE - ANEXO IV - Preencher'!K298="","",'[1]TCE - ANEXO IV - Preencher'!K298)</f>
        <v>46178</v>
      </c>
      <c r="J289" s="5" t="str">
        <f>'[1]TCE - ANEXO IV - Preencher'!L298</f>
        <v>jQ1nlHyfK</v>
      </c>
      <c r="K289" s="5" t="str">
        <f>IF(F289="B",LEFT('[1]TCE - ANEXO IV - Preencher'!M298,2),IF(F289="S",LEFT('[1]TCE - ANEXO IV - Preencher'!M298,7),IF('[1]TCE - ANEXO IV - Preencher'!H298="","")))</f>
        <v>2507507</v>
      </c>
      <c r="L289" s="7">
        <f>'[1]TCE - ANEXO IV - Preencher'!N298</f>
        <v>8150</v>
      </c>
    </row>
    <row r="290" spans="1:12" s="8" customFormat="1" ht="19.5" customHeight="1" x14ac:dyDescent="0.2">
      <c r="A290" s="3">
        <f>IFERROR(VLOOKUP(B290,'[1]DADOS (OCULTAR)'!$Q$3:$S$136,3,0),"")</f>
        <v>9767633000870</v>
      </c>
      <c r="B290" s="4" t="str">
        <f>'[1]TCE - ANEXO IV - Preencher'!C299</f>
        <v>UPA TORRÕES - CG Nº 009/2022</v>
      </c>
      <c r="C290" s="4" t="str">
        <f>'[1]TCE - ANEXO IV - Preencher'!E299</f>
        <v>5.16 - Serviços Médico-Hospitalares, Odotonlogia e Laboratoriais</v>
      </c>
      <c r="D290" s="3">
        <f>'[1]TCE - ANEXO IV - Preencher'!F299</f>
        <v>64142293000124</v>
      </c>
      <c r="E290" s="5" t="str">
        <f>'[1]TCE - ANEXO IV - Preencher'!G299</f>
        <v>JOAO GUILHERME RATTES LIMA DE FREITAS SERVICOS MEDICOS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24</v>
      </c>
      <c r="I290" s="6">
        <f>IF('[1]TCE - ANEXO IV - Preencher'!K299="","",'[1]TCE - ANEXO IV - Preencher'!K299)</f>
        <v>46190</v>
      </c>
      <c r="J290" s="5" t="str">
        <f>'[1]TCE - ANEXO IV - Preencher'!L299</f>
        <v>23044001264142293000124000000000002426060761973135</v>
      </c>
      <c r="K290" s="5" t="str">
        <f>IF(F290="B",LEFT('[1]TCE - ANEXO IV - Preencher'!M299,2),IF(F290="S",LEFT('[1]TCE - ANEXO IV - Preencher'!M299,7),IF('[1]TCE - ANEXO IV - Preencher'!H299="","")))</f>
        <v>2304400</v>
      </c>
      <c r="L290" s="7">
        <f>'[1]TCE - ANEXO IV - Preencher'!N299</f>
        <v>6350</v>
      </c>
    </row>
    <row r="291" spans="1:12" s="8" customFormat="1" ht="19.5" customHeight="1" x14ac:dyDescent="0.2">
      <c r="A291" s="3">
        <f>IFERROR(VLOOKUP(B291,'[1]DADOS (OCULTAR)'!$Q$3:$S$136,3,0),"")</f>
        <v>9767633000870</v>
      </c>
      <c r="B291" s="4" t="str">
        <f>'[1]TCE - ANEXO IV - Preencher'!C300</f>
        <v>UPA TORRÕES - CG Nº 009/2022</v>
      </c>
      <c r="C291" s="4" t="str">
        <f>'[1]TCE - ANEXO IV - Preencher'!E300</f>
        <v>5.16 - Serviços Médico-Hospitalares, Odotonlogia e Laboratoriais</v>
      </c>
      <c r="D291" s="3">
        <f>'[1]TCE - ANEXO IV - Preencher'!F300</f>
        <v>45554568000192</v>
      </c>
      <c r="E291" s="5" t="str">
        <f>'[1]TCE - ANEXO IV - Preencher'!G300</f>
        <v>FORTEMED ATIVIDADES MEDICAS LTDA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517</v>
      </c>
      <c r="I291" s="6">
        <f>IF('[1]TCE - ANEXO IV - Preencher'!K300="","",'[1]TCE - ANEXO IV - Preencher'!K300)</f>
        <v>46178</v>
      </c>
      <c r="J291" s="5" t="str">
        <f>'[1]TCE - ANEXO IV - Preencher'!L300</f>
        <v>26116062245554568000192000000000051726064777373846</v>
      </c>
      <c r="K291" s="5" t="str">
        <f>IF(F291="B",LEFT('[1]TCE - ANEXO IV - Preencher'!M300,2),IF(F291="S",LEFT('[1]TCE - ANEXO IV - Preencher'!M300,7),IF('[1]TCE - ANEXO IV - Preencher'!H300="","")))</f>
        <v>2611606</v>
      </c>
      <c r="L291" s="7">
        <f>'[1]TCE - ANEXO IV - Preencher'!N300</f>
        <v>10550</v>
      </c>
    </row>
    <row r="292" spans="1:12" s="8" customFormat="1" ht="19.5" customHeight="1" x14ac:dyDescent="0.2">
      <c r="A292" s="3">
        <f>IFERROR(VLOOKUP(B292,'[1]DADOS (OCULTAR)'!$Q$3:$S$136,3,0),"")</f>
        <v>9767633000870</v>
      </c>
      <c r="B292" s="4" t="str">
        <f>'[1]TCE - ANEXO IV - Preencher'!C301</f>
        <v>UPA TORRÕES - CG Nº 009/2022</v>
      </c>
      <c r="C292" s="4" t="str">
        <f>'[1]TCE - ANEXO IV - Preencher'!E301</f>
        <v>5.16 - Serviços Médico-Hospitalares, Odotonlogia e Laboratoriais</v>
      </c>
      <c r="D292" s="3">
        <f>'[1]TCE - ANEXO IV - Preencher'!F301</f>
        <v>45554568000192</v>
      </c>
      <c r="E292" s="5" t="str">
        <f>'[1]TCE - ANEXO IV - Preencher'!G301</f>
        <v>FORTEMED ATIVIDADES MEDICAS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516</v>
      </c>
      <c r="I292" s="6">
        <f>IF('[1]TCE - ANEXO IV - Preencher'!K301="","",'[1]TCE - ANEXO IV - Preencher'!K301)</f>
        <v>46178</v>
      </c>
      <c r="J292" s="5" t="str">
        <f>'[1]TCE - ANEXO IV - Preencher'!L301</f>
        <v>26116062245554568000192000000000051626060784623210</v>
      </c>
      <c r="K292" s="5" t="str">
        <f>IF(F292="B",LEFT('[1]TCE - ANEXO IV - Preencher'!M301,2),IF(F292="S",LEFT('[1]TCE - ANEXO IV - Preencher'!M301,7),IF('[1]TCE - ANEXO IV - Preencher'!H301="","")))</f>
        <v>2611606</v>
      </c>
      <c r="L292" s="7">
        <f>'[1]TCE - ANEXO IV - Preencher'!N301</f>
        <v>5750</v>
      </c>
    </row>
    <row r="293" spans="1:12" s="8" customFormat="1" ht="19.5" customHeight="1" x14ac:dyDescent="0.2">
      <c r="A293" s="3">
        <f>IFERROR(VLOOKUP(B293,'[1]DADOS (OCULTAR)'!$Q$3:$S$136,3,0),"")</f>
        <v>9767633000870</v>
      </c>
      <c r="B293" s="4" t="str">
        <f>'[1]TCE - ANEXO IV - Preencher'!C302</f>
        <v>UPA TORRÕES - CG Nº 009/2022</v>
      </c>
      <c r="C293" s="4" t="str">
        <f>'[1]TCE - ANEXO IV - Preencher'!E302</f>
        <v>5.16 - Serviços Médico-Hospitalares, Odotonlogia e Laboratoriais</v>
      </c>
      <c r="D293" s="3">
        <f>'[1]TCE - ANEXO IV - Preencher'!F302</f>
        <v>66960066000131</v>
      </c>
      <c r="E293" s="5" t="str">
        <f>'[1]TCE - ANEXO IV - Preencher'!G302</f>
        <v>CAMILA BORBA SERVICOS MEDICOS LTDA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1</v>
      </c>
      <c r="I293" s="6">
        <f>IF('[1]TCE - ANEXO IV - Preencher'!K302="","",'[1]TCE - ANEXO IV - Preencher'!K302)</f>
        <v>46178</v>
      </c>
      <c r="J293" s="5" t="str">
        <f>'[1]TCE - ANEXO IV - Preencher'!L302</f>
        <v>AV71-B6964</v>
      </c>
      <c r="K293" s="5" t="str">
        <f>IF(F293="B",LEFT('[1]TCE - ANEXO IV - Preencher'!M302,2),IF(F293="S",LEFT('[1]TCE - ANEXO IV - Preencher'!M302,7),IF('[1]TCE - ANEXO IV - Preencher'!H302="","")))</f>
        <v>2613800</v>
      </c>
      <c r="L293" s="7">
        <f>'[1]TCE - ANEXO IV - Preencher'!N302</f>
        <v>3750</v>
      </c>
    </row>
    <row r="294" spans="1:12" s="8" customFormat="1" ht="19.5" customHeight="1" x14ac:dyDescent="0.2">
      <c r="A294" s="3">
        <f>IFERROR(VLOOKUP(B294,'[1]DADOS (OCULTAR)'!$Q$3:$S$136,3,0),"")</f>
        <v>9767633000870</v>
      </c>
      <c r="B294" s="4" t="str">
        <f>'[1]TCE - ANEXO IV - Preencher'!C303</f>
        <v>UPA TORRÕES - CG Nº 009/2022</v>
      </c>
      <c r="C294" s="4" t="str">
        <f>'[1]TCE - ANEXO IV - Preencher'!E303</f>
        <v>5.16 - Serviços Médico-Hospitalares, Odotonlogia e Laboratoriais</v>
      </c>
      <c r="D294" s="3">
        <f>'[1]TCE - ANEXO IV - Preencher'!F303</f>
        <v>45864268000100</v>
      </c>
      <c r="E294" s="5" t="str">
        <f>'[1]TCE - ANEXO IV - Preencher'!G303</f>
        <v>CESAR MONTEIRO MEDICINA SERVICOS MEDICOS LTDA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94</v>
      </c>
      <c r="I294" s="6">
        <f>IF('[1]TCE - ANEXO IV - Preencher'!K303="","",'[1]TCE - ANEXO IV - Preencher'!K303)</f>
        <v>46176</v>
      </c>
      <c r="J294" s="5" t="str">
        <f>'[1]TCE - ANEXO IV - Preencher'!L303</f>
        <v>26116062245864268000100000000000009426060600364798</v>
      </c>
      <c r="K294" s="5" t="str">
        <f>IF(F294="B",LEFT('[1]TCE - ANEXO IV - Preencher'!M303,2),IF(F294="S",LEFT('[1]TCE - ANEXO IV - Preencher'!M303,7),IF('[1]TCE - ANEXO IV - Preencher'!H303="","")))</f>
        <v>2611606</v>
      </c>
      <c r="L294" s="7">
        <f>'[1]TCE - ANEXO IV - Preencher'!N303</f>
        <v>18650</v>
      </c>
    </row>
    <row r="295" spans="1:12" s="8" customFormat="1" ht="19.5" customHeight="1" x14ac:dyDescent="0.2">
      <c r="A295" s="3">
        <f>IFERROR(VLOOKUP(B295,'[1]DADOS (OCULTAR)'!$Q$3:$S$136,3,0),"")</f>
        <v>9767633000870</v>
      </c>
      <c r="B295" s="4" t="str">
        <f>'[1]TCE - ANEXO IV - Preencher'!C304</f>
        <v>UPA TORRÕES - CG Nº 009/2022</v>
      </c>
      <c r="C295" s="4" t="str">
        <f>'[1]TCE - ANEXO IV - Preencher'!E304</f>
        <v>5.16 - Serviços Médico-Hospitalares, Odotonlogia e Laboratoriais</v>
      </c>
      <c r="D295" s="3">
        <f>'[1]TCE - ANEXO IV - Preencher'!F304</f>
        <v>48511136000192</v>
      </c>
      <c r="E295" s="5" t="str">
        <f>'[1]TCE - ANEXO IV - Preencher'!G304</f>
        <v>V1 SERVICOS MEDICOS LTDA</v>
      </c>
      <c r="F295" s="5" t="str">
        <f>'[1]TCE - ANEXO IV - Preencher'!H304</f>
        <v>S</v>
      </c>
      <c r="G295" s="5" t="str">
        <f>'[1]TCE - ANEXO IV - Preencher'!I304</f>
        <v>S</v>
      </c>
      <c r="H295" s="5" t="str">
        <f>'[1]TCE - ANEXO IV - Preencher'!J304</f>
        <v>648</v>
      </c>
      <c r="I295" s="6">
        <f>IF('[1]TCE - ANEXO IV - Preencher'!K304="","",'[1]TCE - ANEXO IV - Preencher'!K304)</f>
        <v>46189</v>
      </c>
      <c r="J295" s="5" t="str">
        <f>'[1]TCE - ANEXO IV - Preencher'!L304</f>
        <v>26096001248511136000192260000000064826068921095438</v>
      </c>
      <c r="K295" s="5" t="str">
        <f>IF(F295="B",LEFT('[1]TCE - ANEXO IV - Preencher'!M304,2),IF(F295="S",LEFT('[1]TCE - ANEXO IV - Preencher'!M304,7),IF('[1]TCE - ANEXO IV - Preencher'!H304="","")))</f>
        <v>2609600</v>
      </c>
      <c r="L295" s="7">
        <f>'[1]TCE - ANEXO IV - Preencher'!N304</f>
        <v>14400</v>
      </c>
    </row>
    <row r="296" spans="1:12" s="8" customFormat="1" ht="19.5" customHeight="1" x14ac:dyDescent="0.2">
      <c r="A296" s="3">
        <f>IFERROR(VLOOKUP(B296,'[1]DADOS (OCULTAR)'!$Q$3:$S$136,3,0),"")</f>
        <v>9767633000870</v>
      </c>
      <c r="B296" s="4" t="str">
        <f>'[1]TCE - ANEXO IV - Preencher'!C305</f>
        <v>UPA TORRÕES - CG Nº 009/2022</v>
      </c>
      <c r="C296" s="4" t="str">
        <f>'[1]TCE - ANEXO IV - Preencher'!E305</f>
        <v>5.16 - Serviços Médico-Hospitalares, Odotonlogia e Laboratoriais</v>
      </c>
      <c r="D296" s="3">
        <f>'[1]TCE - ANEXO IV - Preencher'!F305</f>
        <v>64064929000167</v>
      </c>
      <c r="E296" s="5" t="str">
        <f>'[1]TCE - ANEXO IV - Preencher'!G305</f>
        <v xml:space="preserve">JOSE ALENCAR SERVIÇOS MEDICOS LTDA </v>
      </c>
      <c r="F296" s="5" t="str">
        <f>'[1]TCE - ANEXO IV - Preencher'!H305</f>
        <v>S</v>
      </c>
      <c r="G296" s="5" t="str">
        <f>'[1]TCE - ANEXO IV - Preencher'!I305</f>
        <v>S</v>
      </c>
      <c r="H296" s="5" t="str">
        <f>'[1]TCE - ANEXO IV - Preencher'!J305</f>
        <v>14</v>
      </c>
      <c r="I296" s="6">
        <f>IF('[1]TCE - ANEXO IV - Preencher'!K305="","",'[1]TCE - ANEXO IV - Preencher'!K305)</f>
        <v>46188</v>
      </c>
      <c r="J296" s="5" t="str">
        <f>'[1]TCE - ANEXO IV - Preencher'!L305</f>
        <v>26011021264064929000167000000000001426064785916445</v>
      </c>
      <c r="K296" s="5" t="str">
        <f>IF(F296="B",LEFT('[1]TCE - ANEXO IV - Preencher'!M305,2),IF(F296="S",LEFT('[1]TCE - ANEXO IV - Preencher'!M305,7),IF('[1]TCE - ANEXO IV - Preencher'!H305="","")))</f>
        <v>2601102</v>
      </c>
      <c r="L296" s="7">
        <f>'[1]TCE - ANEXO IV - Preencher'!N305</f>
        <v>4700</v>
      </c>
    </row>
    <row r="297" spans="1:12" s="8" customFormat="1" ht="19.5" customHeight="1" x14ac:dyDescent="0.2">
      <c r="A297" s="3">
        <f>IFERROR(VLOOKUP(B297,'[1]DADOS (OCULTAR)'!$Q$3:$S$136,3,0),"")</f>
        <v>9767633000870</v>
      </c>
      <c r="B297" s="4" t="str">
        <f>'[1]TCE - ANEXO IV - Preencher'!C306</f>
        <v>UPA TORRÕES - CG Nº 009/2022</v>
      </c>
      <c r="C297" s="4" t="str">
        <f>'[1]TCE - ANEXO IV - Preencher'!E306</f>
        <v>5.16 - Serviços Médico-Hospitalares, Odotonlogia e Laboratoriais</v>
      </c>
      <c r="D297" s="3">
        <f>'[1]TCE - ANEXO IV - Preencher'!F306</f>
        <v>60577717000122</v>
      </c>
      <c r="E297" s="5" t="str">
        <f>'[1]TCE - ANEXO IV - Preencher'!G306</f>
        <v xml:space="preserve">2HT0 LTDA </v>
      </c>
      <c r="F297" s="5" t="str">
        <f>'[1]TCE - ANEXO IV - Preencher'!H306</f>
        <v>S</v>
      </c>
      <c r="G297" s="5" t="str">
        <f>'[1]TCE - ANEXO IV - Preencher'!I306</f>
        <v>S</v>
      </c>
      <c r="H297" s="5" t="str">
        <f>'[1]TCE - ANEXO IV - Preencher'!J306</f>
        <v>2600000000225</v>
      </c>
      <c r="I297" s="6">
        <f>IF('[1]TCE - ANEXO IV - Preencher'!K306="","",'[1]TCE - ANEXO IV - Preencher'!K306)</f>
        <v>46184</v>
      </c>
      <c r="J297" s="5" t="str">
        <f>'[1]TCE - ANEXO IV - Preencher'!L306</f>
        <v>26096001260577717000122260000000022526069790822021</v>
      </c>
      <c r="K297" s="5" t="str">
        <f>IF(F297="B",LEFT('[1]TCE - ANEXO IV - Preencher'!M306,2),IF(F297="S",LEFT('[1]TCE - ANEXO IV - Preencher'!M306,7),IF('[1]TCE - ANEXO IV - Preencher'!H306="","")))</f>
        <v>2609600</v>
      </c>
      <c r="L297" s="7">
        <f>'[1]TCE - ANEXO IV - Preencher'!N306</f>
        <v>4400</v>
      </c>
    </row>
    <row r="298" spans="1:12" s="8" customFormat="1" ht="19.5" customHeight="1" x14ac:dyDescent="0.2">
      <c r="A298" s="3">
        <f>IFERROR(VLOOKUP(B298,'[1]DADOS (OCULTAR)'!$Q$3:$S$136,3,0),"")</f>
        <v>9767633000870</v>
      </c>
      <c r="B298" s="4" t="str">
        <f>'[1]TCE - ANEXO IV - Preencher'!C307</f>
        <v>UPA TORRÕES - CG Nº 009/2022</v>
      </c>
      <c r="C298" s="4" t="str">
        <f>'[1]TCE - ANEXO IV - Preencher'!E307</f>
        <v>5.16 - Serviços Médico-Hospitalares, Odotonlogia e Laboratoriais</v>
      </c>
      <c r="D298" s="3">
        <f>'[1]TCE - ANEXO IV - Preencher'!F307</f>
        <v>60577717000122</v>
      </c>
      <c r="E298" s="5" t="str">
        <f>'[1]TCE - ANEXO IV - Preencher'!G307</f>
        <v xml:space="preserve">2HT0 LTDA </v>
      </c>
      <c r="F298" s="5" t="str">
        <f>'[1]TCE - ANEXO IV - Preencher'!H307</f>
        <v>S</v>
      </c>
      <c r="G298" s="5" t="str">
        <f>'[1]TCE - ANEXO IV - Preencher'!I307</f>
        <v>S</v>
      </c>
      <c r="H298" s="5" t="str">
        <f>'[1]TCE - ANEXO IV - Preencher'!J307</f>
        <v>2600000000226</v>
      </c>
      <c r="I298" s="6">
        <f>IF('[1]TCE - ANEXO IV - Preencher'!K307="","",'[1]TCE - ANEXO IV - Preencher'!K307)</f>
        <v>46184</v>
      </c>
      <c r="J298" s="5" t="str">
        <f>'[1]TCE - ANEXO IV - Preencher'!L307</f>
        <v>26096001260577717000122260000000022626060222282425</v>
      </c>
      <c r="K298" s="5" t="str">
        <f>IF(F298="B",LEFT('[1]TCE - ANEXO IV - Preencher'!M307,2),IF(F298="S",LEFT('[1]TCE - ANEXO IV - Preencher'!M307,7),IF('[1]TCE - ANEXO IV - Preencher'!H307="","")))</f>
        <v>2609600</v>
      </c>
      <c r="L298" s="7">
        <f>'[1]TCE - ANEXO IV - Preencher'!N307</f>
        <v>2200</v>
      </c>
    </row>
    <row r="299" spans="1:12" s="8" customFormat="1" ht="19.5" customHeight="1" x14ac:dyDescent="0.2">
      <c r="A299" s="3">
        <f>IFERROR(VLOOKUP(B299,'[1]DADOS (OCULTAR)'!$Q$3:$S$136,3,0),"")</f>
        <v>9767633000870</v>
      </c>
      <c r="B299" s="4" t="str">
        <f>'[1]TCE - ANEXO IV - Preencher'!C308</f>
        <v>UPA TORRÕES - CG Nº 009/2022</v>
      </c>
      <c r="C299" s="4" t="str">
        <f>'[1]TCE - ANEXO IV - Preencher'!E308</f>
        <v>5.16 - Serviços Médico-Hospitalares, Odotonlogia e Laboratoriais</v>
      </c>
      <c r="D299" s="3">
        <f>'[1]TCE - ANEXO IV - Preencher'!F308</f>
        <v>64356540000195</v>
      </c>
      <c r="E299" s="5" t="str">
        <f>'[1]TCE - ANEXO IV - Preencher'!G308</f>
        <v xml:space="preserve">BEATRIZ ORIA VELOSO SERVICOS MEDICOS LTDA </v>
      </c>
      <c r="F299" s="5" t="str">
        <f>'[1]TCE - ANEXO IV - Preencher'!H308</f>
        <v>S</v>
      </c>
      <c r="G299" s="5" t="str">
        <f>'[1]TCE - ANEXO IV - Preencher'!I308</f>
        <v>S</v>
      </c>
      <c r="H299" s="5" t="str">
        <f>'[1]TCE - ANEXO IV - Preencher'!J308</f>
        <v>19</v>
      </c>
      <c r="I299" s="6">
        <f>IF('[1]TCE - ANEXO IV - Preencher'!K308="","",'[1]TCE - ANEXO IV - Preencher'!K308)</f>
        <v>46175</v>
      </c>
      <c r="J299" s="5" t="str">
        <f>'[1]TCE - ANEXO IV - Preencher'!L308</f>
        <v>XQC2YTY8X</v>
      </c>
      <c r="K299" s="5" t="str">
        <f>IF(F299="B",LEFT('[1]TCE - ANEXO IV - Preencher'!M308,2),IF(F299="S",LEFT('[1]TCE - ANEXO IV - Preencher'!M308,7),IF('[1]TCE - ANEXO IV - Preencher'!H308="","")))</f>
        <v>2604106</v>
      </c>
      <c r="L299" s="7">
        <f>'[1]TCE - ANEXO IV - Preencher'!N308</f>
        <v>2350</v>
      </c>
    </row>
    <row r="300" spans="1:12" s="8" customFormat="1" ht="19.5" customHeight="1" x14ac:dyDescent="0.2">
      <c r="A300" s="3">
        <f>IFERROR(VLOOKUP(B300,'[1]DADOS (OCULTAR)'!$Q$3:$S$136,3,0),"")</f>
        <v>9767633000870</v>
      </c>
      <c r="B300" s="4" t="str">
        <f>'[1]TCE - ANEXO IV - Preencher'!C309</f>
        <v>UPA TORRÕES - CG Nº 009/2022</v>
      </c>
      <c r="C300" s="4" t="str">
        <f>'[1]TCE - ANEXO IV - Preencher'!E309</f>
        <v>5.16 - Serviços Médico-Hospitalares, Odotonlogia e Laboratoriais</v>
      </c>
      <c r="D300" s="3">
        <f>'[1]TCE - ANEXO IV - Preencher'!F309</f>
        <v>51205282000102</v>
      </c>
      <c r="E300" s="5" t="str">
        <f>'[1]TCE - ANEXO IV - Preencher'!G309</f>
        <v xml:space="preserve">RIO PISOM SERVUIÇOS MEDICOS LTDA </v>
      </c>
      <c r="F300" s="5" t="str">
        <f>'[1]TCE - ANEXO IV - Preencher'!H309</f>
        <v>S</v>
      </c>
      <c r="G300" s="5" t="str">
        <f>'[1]TCE - ANEXO IV - Preencher'!I309</f>
        <v>S</v>
      </c>
      <c r="H300" s="5" t="str">
        <f>'[1]TCE - ANEXO IV - Preencher'!J309</f>
        <v>21</v>
      </c>
      <c r="I300" s="6">
        <f>IF('[1]TCE - ANEXO IV - Preencher'!K309="","",'[1]TCE - ANEXO IV - Preencher'!K309)</f>
        <v>46181</v>
      </c>
      <c r="J300" s="5" t="str">
        <f>'[1]TCE - ANEXO IV - Preencher'!L309</f>
        <v>27003002251205282000102000000000002126060123267497</v>
      </c>
      <c r="K300" s="5" t="str">
        <f>IF(F300="B",LEFT('[1]TCE - ANEXO IV - Preencher'!M309,2),IF(F300="S",LEFT('[1]TCE - ANEXO IV - Preencher'!M309,7),IF('[1]TCE - ANEXO IV - Preencher'!H309="","")))</f>
        <v>2601102</v>
      </c>
      <c r="L300" s="7">
        <f>'[1]TCE - ANEXO IV - Preencher'!N309</f>
        <v>1250</v>
      </c>
    </row>
    <row r="301" spans="1:12" s="8" customFormat="1" ht="19.5" customHeight="1" x14ac:dyDescent="0.2">
      <c r="A301" s="3">
        <f>IFERROR(VLOOKUP(B301,'[1]DADOS (OCULTAR)'!$Q$3:$S$136,3,0),"")</f>
        <v>9767633000870</v>
      </c>
      <c r="B301" s="4" t="str">
        <f>'[1]TCE - ANEXO IV - Preencher'!C310</f>
        <v>UPA TORRÕES - CG Nº 009/2022</v>
      </c>
      <c r="C301" s="4" t="str">
        <f>'[1]TCE - ANEXO IV - Preencher'!E310</f>
        <v>5.16 - Serviços Médico-Hospitalares, Odotonlogia e Laboratoriais</v>
      </c>
      <c r="D301" s="3">
        <f>'[1]TCE - ANEXO IV - Preencher'!F310</f>
        <v>63728360000124</v>
      </c>
      <c r="E301" s="5" t="str">
        <f>'[1]TCE - ANEXO IV - Preencher'!G310</f>
        <v xml:space="preserve">COMPLETUDE CLINICA MEDICA LTDA </v>
      </c>
      <c r="F301" s="5" t="str">
        <f>'[1]TCE - ANEXO IV - Preencher'!H310</f>
        <v>S</v>
      </c>
      <c r="G301" s="5" t="str">
        <f>'[1]TCE - ANEXO IV - Preencher'!I310</f>
        <v>S</v>
      </c>
      <c r="H301" s="5" t="str">
        <f>'[1]TCE - ANEXO IV - Preencher'!J310</f>
        <v>13</v>
      </c>
      <c r="I301" s="6">
        <f>IF('[1]TCE - ANEXO IV - Preencher'!K310="","",'[1]TCE - ANEXO IV - Preencher'!K310)</f>
        <v>46176</v>
      </c>
      <c r="J301" s="5" t="str">
        <f>'[1]TCE - ANEXO IV - Preencher'!L310</f>
        <v>26116062263728360000124000000000001326064884974076</v>
      </c>
      <c r="K301" s="5" t="str">
        <f>IF(F301="B",LEFT('[1]TCE - ANEXO IV - Preencher'!M310,2),IF(F301="S",LEFT('[1]TCE - ANEXO IV - Preencher'!M310,7),IF('[1]TCE - ANEXO IV - Preencher'!H310="","")))</f>
        <v>2611606</v>
      </c>
      <c r="L301" s="7">
        <f>'[1]TCE - ANEXO IV - Preencher'!N310</f>
        <v>1100</v>
      </c>
    </row>
    <row r="302" spans="1:12" s="8" customFormat="1" ht="19.5" customHeight="1" x14ac:dyDescent="0.2">
      <c r="A302" s="3">
        <f>IFERROR(VLOOKUP(B302,'[1]DADOS (OCULTAR)'!$Q$3:$S$136,3,0),"")</f>
        <v>9767633000870</v>
      </c>
      <c r="B302" s="4" t="str">
        <f>'[1]TCE - ANEXO IV - Preencher'!C311</f>
        <v>UPA TORRÕES - CG Nº 009/2022</v>
      </c>
      <c r="C302" s="4" t="str">
        <f>'[1]TCE - ANEXO IV - Preencher'!E311</f>
        <v>5.16 - Serviços Médico-Hospitalares, Odotonlogia e Laboratoriais</v>
      </c>
      <c r="D302" s="3">
        <f>'[1]TCE - ANEXO IV - Preencher'!F311</f>
        <v>63799200000176</v>
      </c>
      <c r="E302" s="5" t="str">
        <f>'[1]TCE - ANEXO IV - Preencher'!G311</f>
        <v xml:space="preserve">VITORIA ARAUJO BERNARDO SERVIÇOS MEDICOS LTDA 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16</v>
      </c>
      <c r="I302" s="6">
        <f>IF('[1]TCE - ANEXO IV - Preencher'!K311="","",'[1]TCE - ANEXO IV - Preencher'!K311)</f>
        <v>46184</v>
      </c>
      <c r="J302" s="5" t="str">
        <f>'[1]TCE - ANEXO IV - Preencher'!L311</f>
        <v>LATZEEEG3</v>
      </c>
      <c r="K302" s="5" t="str">
        <f>IF(F302="B",LEFT('[1]TCE - ANEXO IV - Preencher'!M311,2),IF(F302="S",LEFT('[1]TCE - ANEXO IV - Preencher'!M311,7),IF('[1]TCE - ANEXO IV - Preencher'!H311="","")))</f>
        <v>2604106</v>
      </c>
      <c r="L302" s="7">
        <f>'[1]TCE - ANEXO IV - Preencher'!N311</f>
        <v>10350</v>
      </c>
    </row>
    <row r="303" spans="1:12" s="8" customFormat="1" ht="19.5" customHeight="1" x14ac:dyDescent="0.2">
      <c r="A303" s="3">
        <f>IFERROR(VLOOKUP(B303,'[1]DADOS (OCULTAR)'!$Q$3:$S$136,3,0),"")</f>
        <v>9767633000870</v>
      </c>
      <c r="B303" s="4" t="str">
        <f>'[1]TCE - ANEXO IV - Preencher'!C312</f>
        <v>UPA TORRÕES - CG Nº 009/2022</v>
      </c>
      <c r="C303" s="4" t="str">
        <f>'[1]TCE - ANEXO IV - Preencher'!E312</f>
        <v>5.16 - Serviços Médico-Hospitalares, Odotonlogia e Laboratoriais</v>
      </c>
      <c r="D303" s="3">
        <f>'[1]TCE - ANEXO IV - Preencher'!F312</f>
        <v>45388863000116</v>
      </c>
      <c r="E303" s="5" t="str">
        <f>'[1]TCE - ANEXO IV - Preencher'!G312</f>
        <v>P A SOARES SERVICOS DE PRESTACOES HOSPITALARES LTDA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74</v>
      </c>
      <c r="I303" s="6">
        <f>IF('[1]TCE - ANEXO IV - Preencher'!K312="","",'[1]TCE - ANEXO IV - Preencher'!K312)</f>
        <v>46184</v>
      </c>
      <c r="J303" s="5" t="str">
        <f>'[1]TCE - ANEXO IV - Preencher'!L312</f>
        <v>PZHUAY2PU</v>
      </c>
      <c r="K303" s="5" t="str">
        <f>IF(F303="B",LEFT('[1]TCE - ANEXO IV - Preencher'!M312,2),IF(F303="S",LEFT('[1]TCE - ANEXO IV - Preencher'!M312,7),IF('[1]TCE - ANEXO IV - Preencher'!H312="","")))</f>
        <v>2609402</v>
      </c>
      <c r="L303" s="7">
        <f>'[1]TCE - ANEXO IV - Preencher'!N312</f>
        <v>5000</v>
      </c>
    </row>
    <row r="304" spans="1:12" s="8" customFormat="1" ht="19.5" customHeight="1" x14ac:dyDescent="0.2">
      <c r="A304" s="3">
        <f>IFERROR(VLOOKUP(B304,'[1]DADOS (OCULTAR)'!$Q$3:$S$136,3,0),"")</f>
        <v>9767633000870</v>
      </c>
      <c r="B304" s="4" t="str">
        <f>'[1]TCE - ANEXO IV - Preencher'!C313</f>
        <v>UPA TORRÕES - CG Nº 009/2022</v>
      </c>
      <c r="C304" s="4" t="str">
        <f>'[1]TCE - ANEXO IV - Preencher'!E313</f>
        <v>5.16 - Serviços Médico-Hospitalares, Odotonlogia e Laboratoriais</v>
      </c>
      <c r="D304" s="3">
        <f>'[1]TCE - ANEXO IV - Preencher'!F313</f>
        <v>43652788000123</v>
      </c>
      <c r="E304" s="5" t="str">
        <f>'[1]TCE - ANEXO IV - Preencher'!G313</f>
        <v xml:space="preserve">ARZT SAUDE LTDA </v>
      </c>
      <c r="F304" s="5" t="str">
        <f>'[1]TCE - ANEXO IV - Preencher'!H313</f>
        <v>S</v>
      </c>
      <c r="G304" s="5" t="str">
        <f>'[1]TCE - ANEXO IV - Preencher'!I313</f>
        <v>S</v>
      </c>
      <c r="H304" s="5" t="str">
        <f>'[1]TCE - ANEXO IV - Preencher'!J313</f>
        <v>2600000000186</v>
      </c>
      <c r="I304" s="6">
        <f>IF('[1]TCE - ANEXO IV - Preencher'!K313="","",'[1]TCE - ANEXO IV - Preencher'!K313)</f>
        <v>46174</v>
      </c>
      <c r="J304" s="5" t="str">
        <f>'[1]TCE - ANEXO IV - Preencher'!L313</f>
        <v>26096001243652788000123260000000018626064036424104</v>
      </c>
      <c r="K304" s="5" t="str">
        <f>IF(F304="B",LEFT('[1]TCE - ANEXO IV - Preencher'!M313,2),IF(F304="S",LEFT('[1]TCE - ANEXO IV - Preencher'!M313,7),IF('[1]TCE - ANEXO IV - Preencher'!H313="","")))</f>
        <v>2609600</v>
      </c>
      <c r="L304" s="7">
        <f>'[1]TCE - ANEXO IV - Preencher'!N313</f>
        <v>3750</v>
      </c>
    </row>
    <row r="305" spans="1:12" s="8" customFormat="1" ht="19.5" customHeight="1" x14ac:dyDescent="0.2">
      <c r="A305" s="3">
        <f>IFERROR(VLOOKUP(B305,'[1]DADOS (OCULTAR)'!$Q$3:$S$136,3,0),"")</f>
        <v>9767633000870</v>
      </c>
      <c r="B305" s="4" t="str">
        <f>'[1]TCE - ANEXO IV - Preencher'!C314</f>
        <v>UPA TORRÕES - CG Nº 009/2022</v>
      </c>
      <c r="C305" s="4" t="str">
        <f>'[1]TCE - ANEXO IV - Preencher'!E314</f>
        <v>5.16 - Serviços Médico-Hospitalares, Odotonlogia e Laboratoriais</v>
      </c>
      <c r="D305" s="3">
        <f>'[1]TCE - ANEXO IV - Preencher'!F314</f>
        <v>64025284000153</v>
      </c>
      <c r="E305" s="5" t="str">
        <f>'[1]TCE - ANEXO IV - Preencher'!G314</f>
        <v xml:space="preserve">KEVIN FELIPE DOS SANTOS SILVA SERVICOS MEDICOS LTDA </v>
      </c>
      <c r="F305" s="5" t="str">
        <f>'[1]TCE - ANEXO IV - Preencher'!H314</f>
        <v>S</v>
      </c>
      <c r="G305" s="5" t="str">
        <f>'[1]TCE - ANEXO IV - Preencher'!I314</f>
        <v>S</v>
      </c>
      <c r="H305" s="5" t="str">
        <f>'[1]TCE - ANEXO IV - Preencher'!J314</f>
        <v>18</v>
      </c>
      <c r="I305" s="6">
        <f>IF('[1]TCE - ANEXO IV - Preencher'!K314="","",'[1]TCE - ANEXO IV - Preencher'!K314)</f>
        <v>46177</v>
      </c>
      <c r="J305" s="5" t="str">
        <f>'[1]TCE - ANEXO IV - Preencher'!L314</f>
        <v>RER3PCDRR</v>
      </c>
      <c r="K305" s="5" t="str">
        <f>IF(F305="B",LEFT('[1]TCE - ANEXO IV - Preencher'!M314,2),IF(F305="S",LEFT('[1]TCE - ANEXO IV - Preencher'!M314,7),IF('[1]TCE - ANEXO IV - Preencher'!H314="","")))</f>
        <v>2604106</v>
      </c>
      <c r="L305" s="7">
        <f>'[1]TCE - ANEXO IV - Preencher'!N314</f>
        <v>18800</v>
      </c>
    </row>
    <row r="306" spans="1:12" s="8" customFormat="1" ht="19.5" customHeight="1" x14ac:dyDescent="0.2">
      <c r="A306" s="3">
        <f>IFERROR(VLOOKUP(B306,'[1]DADOS (OCULTAR)'!$Q$3:$S$136,3,0),"")</f>
        <v>9767633000870</v>
      </c>
      <c r="B306" s="4" t="str">
        <f>'[1]TCE - ANEXO IV - Preencher'!C315</f>
        <v>UPA TORRÕES - CG Nº 009/2022</v>
      </c>
      <c r="C306" s="4" t="str">
        <f>'[1]TCE - ANEXO IV - Preencher'!E315</f>
        <v>5.16 - Serviços Médico-Hospitalares, Odotonlogia e Laboratoriais</v>
      </c>
      <c r="D306" s="3">
        <f>'[1]TCE - ANEXO IV - Preencher'!F315</f>
        <v>52936843000106</v>
      </c>
      <c r="E306" s="5" t="str">
        <f>'[1]TCE - ANEXO IV - Preencher'!G315</f>
        <v xml:space="preserve">GMATS LTDA </v>
      </c>
      <c r="F306" s="5" t="str">
        <f>'[1]TCE - ANEXO IV - Preencher'!H315</f>
        <v>S</v>
      </c>
      <c r="G306" s="5" t="str">
        <f>'[1]TCE - ANEXO IV - Preencher'!I315</f>
        <v>S</v>
      </c>
      <c r="H306" s="5" t="str">
        <f>'[1]TCE - ANEXO IV - Preencher'!J315</f>
        <v>19</v>
      </c>
      <c r="I306" s="6">
        <f>IF('[1]TCE - ANEXO IV - Preencher'!K315="","",'[1]TCE - ANEXO IV - Preencher'!K315)</f>
        <v>46182</v>
      </c>
      <c r="J306" s="5" t="str">
        <f>'[1]TCE - ANEXO IV - Preencher'!L315</f>
        <v>26116062252936843000106000000000001926060136213539</v>
      </c>
      <c r="K306" s="5" t="str">
        <f>IF(F306="B",LEFT('[1]TCE - ANEXO IV - Preencher'!M315,2),IF(F306="S",LEFT('[1]TCE - ANEXO IV - Preencher'!M315,7),IF('[1]TCE - ANEXO IV - Preencher'!H315="","")))</f>
        <v>2611606</v>
      </c>
      <c r="L306" s="7">
        <f>'[1]TCE - ANEXO IV - Preencher'!N315</f>
        <v>8800</v>
      </c>
    </row>
    <row r="307" spans="1:12" s="8" customFormat="1" ht="19.5" customHeight="1" x14ac:dyDescent="0.2">
      <c r="A307" s="3">
        <f>IFERROR(VLOOKUP(B307,'[1]DADOS (OCULTAR)'!$Q$3:$S$136,3,0),"")</f>
        <v>9767633000870</v>
      </c>
      <c r="B307" s="4" t="str">
        <f>'[1]TCE - ANEXO IV - Preencher'!C316</f>
        <v>UPA TORRÕES - CG Nº 009/2022</v>
      </c>
      <c r="C307" s="4" t="str">
        <f>'[1]TCE - ANEXO IV - Preencher'!E316</f>
        <v>5.16 - Serviços Médico-Hospitalares, Odotonlogia e Laboratoriais</v>
      </c>
      <c r="D307" s="3">
        <f>'[1]TCE - ANEXO IV - Preencher'!F316</f>
        <v>52981562000167</v>
      </c>
      <c r="E307" s="5" t="str">
        <f>'[1]TCE - ANEXO IV - Preencher'!G316</f>
        <v xml:space="preserve">GABRIELA MARTINS DA SILVA LTDA </v>
      </c>
      <c r="F307" s="5" t="str">
        <f>'[1]TCE - ANEXO IV - Preencher'!H316</f>
        <v>S</v>
      </c>
      <c r="G307" s="5" t="str">
        <f>'[1]TCE - ANEXO IV - Preencher'!I316</f>
        <v>S</v>
      </c>
      <c r="H307" s="5" t="str">
        <f>'[1]TCE - ANEXO IV - Preencher'!J316</f>
        <v>29</v>
      </c>
      <c r="I307" s="6">
        <f>IF('[1]TCE - ANEXO IV - Preencher'!K316="","",'[1]TCE - ANEXO IV - Preencher'!K316)</f>
        <v>46185</v>
      </c>
      <c r="J307" s="5" t="str">
        <f>'[1]TCE - ANEXO IV - Preencher'!L316</f>
        <v>26116062252981562000167000000000002926067253524494</v>
      </c>
      <c r="K307" s="5" t="str">
        <f>IF(F307="B",LEFT('[1]TCE - ANEXO IV - Preencher'!M316,2),IF(F307="S",LEFT('[1]TCE - ANEXO IV - Preencher'!M316,7),IF('[1]TCE - ANEXO IV - Preencher'!H316="","")))</f>
        <v>2611606</v>
      </c>
      <c r="L307" s="7">
        <f>'[1]TCE - ANEXO IV - Preencher'!N316</f>
        <v>20050</v>
      </c>
    </row>
    <row r="308" spans="1:12" s="8" customFormat="1" ht="19.5" customHeight="1" x14ac:dyDescent="0.2">
      <c r="A308" s="3">
        <f>IFERROR(VLOOKUP(B308,'[1]DADOS (OCULTAR)'!$Q$3:$S$136,3,0),"")</f>
        <v>9767633000870</v>
      </c>
      <c r="B308" s="4" t="str">
        <f>'[1]TCE - ANEXO IV - Preencher'!C317</f>
        <v>UPA TORRÕES - CG Nº 009/2022</v>
      </c>
      <c r="C308" s="4" t="str">
        <f>'[1]TCE - ANEXO IV - Preencher'!E317</f>
        <v>5.16 - Serviços Médico-Hospitalares, Odotonlogia e Laboratoriais</v>
      </c>
      <c r="D308" s="3">
        <f>'[1]TCE - ANEXO IV - Preencher'!F317</f>
        <v>53098058000186</v>
      </c>
      <c r="E308" s="5" t="str">
        <f>'[1]TCE - ANEXO IV - Preencher'!G317</f>
        <v xml:space="preserve">MARIA EDUARDA SALAZAR GOMES SERVICOS MEDICOS LTDA </v>
      </c>
      <c r="F308" s="5" t="str">
        <f>'[1]TCE - ANEXO IV - Preencher'!H317</f>
        <v>S</v>
      </c>
      <c r="G308" s="5" t="str">
        <f>'[1]TCE - ANEXO IV - Preencher'!I317</f>
        <v>S</v>
      </c>
      <c r="H308" s="5" t="str">
        <f>'[1]TCE - ANEXO IV - Preencher'!J317</f>
        <v>93</v>
      </c>
      <c r="I308" s="6">
        <f>IF('[1]TCE - ANEXO IV - Preencher'!K317="","",'[1]TCE - ANEXO IV - Preencher'!K317)</f>
        <v>46185</v>
      </c>
      <c r="J308" s="5" t="str">
        <f>'[1]TCE - ANEXO IV - Preencher'!L317</f>
        <v>23044001253098058000186000000000009326060667319041</v>
      </c>
      <c r="K308" s="5" t="str">
        <f>IF(F308="B",LEFT('[1]TCE - ANEXO IV - Preencher'!M317,2),IF(F308="S",LEFT('[1]TCE - ANEXO IV - Preencher'!M317,7),IF('[1]TCE - ANEXO IV - Preencher'!H317="","")))</f>
        <v>2304400</v>
      </c>
      <c r="L308" s="7">
        <f>'[1]TCE - ANEXO IV - Preencher'!N317</f>
        <v>2200</v>
      </c>
    </row>
    <row r="309" spans="1:12" s="8" customFormat="1" ht="19.5" customHeight="1" x14ac:dyDescent="0.2">
      <c r="A309" s="3">
        <f>IFERROR(VLOOKUP(B309,'[1]DADOS (OCULTAR)'!$Q$3:$S$136,3,0),"")</f>
        <v>9767633000870</v>
      </c>
      <c r="B309" s="4" t="str">
        <f>'[1]TCE - ANEXO IV - Preencher'!C318</f>
        <v>UPA TORRÕES - CG Nº 009/2022</v>
      </c>
      <c r="C309" s="4" t="str">
        <f>'[1]TCE - ANEXO IV - Preencher'!E318</f>
        <v>5.16 - Serviços Médico-Hospitalares, Odotonlogia e Laboratoriais</v>
      </c>
      <c r="D309" s="3">
        <f>'[1]TCE - ANEXO IV - Preencher'!F318</f>
        <v>50868821000112</v>
      </c>
      <c r="E309" s="5" t="str">
        <f>'[1]TCE - ANEXO IV - Preencher'!G318</f>
        <v>SUED SERVICOS MEDICOS LTDA</v>
      </c>
      <c r="F309" s="5" t="str">
        <f>'[1]TCE - ANEXO IV - Preencher'!H318</f>
        <v>S</v>
      </c>
      <c r="G309" s="5" t="str">
        <f>'[1]TCE - ANEXO IV - Preencher'!I318</f>
        <v>S</v>
      </c>
      <c r="H309" s="5" t="str">
        <f>'[1]TCE - ANEXO IV - Preencher'!J318</f>
        <v>35</v>
      </c>
      <c r="I309" s="6">
        <f>IF('[1]TCE - ANEXO IV - Preencher'!K318="","",'[1]TCE - ANEXO IV - Preencher'!K318)</f>
        <v>46189</v>
      </c>
      <c r="J309" s="5" t="str">
        <f>'[1]TCE - ANEXO IV - Preencher'!L318</f>
        <v>6Q86JBU4</v>
      </c>
      <c r="K309" s="5" t="str">
        <f>IF(F309="B",LEFT('[1]TCE - ANEXO IV - Preencher'!M318,2),IF(F309="S",LEFT('[1]TCE - ANEXO IV - Preencher'!M318,7),IF('[1]TCE - ANEXO IV - Preencher'!H318="","")))</f>
        <v>2504009</v>
      </c>
      <c r="L309" s="7">
        <f>'[1]TCE - ANEXO IV - Preencher'!N318</f>
        <v>1250</v>
      </c>
    </row>
    <row r="310" spans="1:12" s="8" customFormat="1" ht="19.5" customHeight="1" x14ac:dyDescent="0.2">
      <c r="A310" s="3">
        <f>IFERROR(VLOOKUP(B310,'[1]DADOS (OCULTAR)'!$Q$3:$S$136,3,0),"")</f>
        <v>9767633000870</v>
      </c>
      <c r="B310" s="4" t="str">
        <f>'[1]TCE - ANEXO IV - Preencher'!C319</f>
        <v>UPA TORRÕES - CG Nº 009/2022</v>
      </c>
      <c r="C310" s="4" t="str">
        <f>'[1]TCE - ANEXO IV - Preencher'!E319</f>
        <v>5.16 - Serviços Médico-Hospitalares, Odotonlogia e Laboratoriais</v>
      </c>
      <c r="D310" s="3">
        <f>'[1]TCE - ANEXO IV - Preencher'!F319</f>
        <v>51678405000114</v>
      </c>
      <c r="E310" s="5" t="str">
        <f>'[1]TCE - ANEXO IV - Preencher'!G319</f>
        <v xml:space="preserve">BM MEDICINA LTDA </v>
      </c>
      <c r="F310" s="5" t="str">
        <f>'[1]TCE - ANEXO IV - Preencher'!H319</f>
        <v>S</v>
      </c>
      <c r="G310" s="5" t="str">
        <f>'[1]TCE - ANEXO IV - Preencher'!I319</f>
        <v>S</v>
      </c>
      <c r="H310" s="5" t="str">
        <f>'[1]TCE - ANEXO IV - Preencher'!J319</f>
        <v>36</v>
      </c>
      <c r="I310" s="6">
        <f>IF('[1]TCE - ANEXO IV - Preencher'!K319="","",'[1]TCE - ANEXO IV - Preencher'!K319)</f>
        <v>46185</v>
      </c>
      <c r="J310" s="5" t="str">
        <f>'[1]TCE - ANEXO IV - Preencher'!L319</f>
        <v>23044001251678405000114000000000003626060303451917</v>
      </c>
      <c r="K310" s="5" t="str">
        <f>IF(F310="B",LEFT('[1]TCE - ANEXO IV - Preencher'!M319,2),IF(F310="S",LEFT('[1]TCE - ANEXO IV - Preencher'!M319,7),IF('[1]TCE - ANEXO IV - Preencher'!H319="","")))</f>
        <v>2304400</v>
      </c>
      <c r="L310" s="7">
        <f>'[1]TCE - ANEXO IV - Preencher'!N319</f>
        <v>2350</v>
      </c>
    </row>
    <row r="311" spans="1:12" s="8" customFormat="1" ht="19.5" customHeight="1" x14ac:dyDescent="0.2">
      <c r="A311" s="3">
        <f>IFERROR(VLOOKUP(B311,'[1]DADOS (OCULTAR)'!$Q$3:$S$136,3,0),"")</f>
        <v>9767633000870</v>
      </c>
      <c r="B311" s="4" t="str">
        <f>'[1]TCE - ANEXO IV - Preencher'!C320</f>
        <v>UPA TORRÕES - CG Nº 009/2022</v>
      </c>
      <c r="C311" s="4" t="str">
        <f>'[1]TCE - ANEXO IV - Preencher'!E320</f>
        <v>5.16 - Serviços Médico-Hospitalares, Odotonlogia e Laboratoriais</v>
      </c>
      <c r="D311" s="3">
        <f>'[1]TCE - ANEXO IV - Preencher'!F320</f>
        <v>50868214000152</v>
      </c>
      <c r="E311" s="5" t="str">
        <f>'[1]TCE - ANEXO IV - Preencher'!G320</f>
        <v xml:space="preserve">MILENA AYRES CHAVES </v>
      </c>
      <c r="F311" s="5" t="str">
        <f>'[1]TCE - ANEXO IV - Preencher'!H320</f>
        <v>S</v>
      </c>
      <c r="G311" s="5" t="str">
        <f>'[1]TCE - ANEXO IV - Preencher'!I320</f>
        <v>S</v>
      </c>
      <c r="H311" s="5" t="str">
        <f>'[1]TCE - ANEXO IV - Preencher'!J320</f>
        <v>12</v>
      </c>
      <c r="I311" s="6">
        <f>IF('[1]TCE - ANEXO IV - Preencher'!K320="","",'[1]TCE - ANEXO IV - Preencher'!K320)</f>
        <v>46191</v>
      </c>
      <c r="J311" s="5" t="str">
        <f>'[1]TCE - ANEXO IV - Preencher'!L320</f>
        <v>26116062250868214000152000000000001226063069238185</v>
      </c>
      <c r="K311" s="5" t="str">
        <f>IF(F311="B",LEFT('[1]TCE - ANEXO IV - Preencher'!M320,2),IF(F311="S",LEFT('[1]TCE - ANEXO IV - Preencher'!M320,7),IF('[1]TCE - ANEXO IV - Preencher'!H320="","")))</f>
        <v>2611606</v>
      </c>
      <c r="L311" s="7">
        <f>'[1]TCE - ANEXO IV - Preencher'!N320</f>
        <v>5400</v>
      </c>
    </row>
    <row r="312" spans="1:12" s="8" customFormat="1" ht="19.5" customHeight="1" x14ac:dyDescent="0.2">
      <c r="A312" s="3">
        <f>IFERROR(VLOOKUP(B312,'[1]DADOS (OCULTAR)'!$Q$3:$S$136,3,0),"")</f>
        <v>9767633000870</v>
      </c>
      <c r="B312" s="4" t="str">
        <f>'[1]TCE - ANEXO IV - Preencher'!C321</f>
        <v>UPA TORRÕES - CG Nº 009/2022</v>
      </c>
      <c r="C312" s="4" t="str">
        <f>'[1]TCE - ANEXO IV - Preencher'!E321</f>
        <v>5.16 - Serviços Médico-Hospitalares, Odotonlogia e Laboratoriais</v>
      </c>
      <c r="D312" s="3">
        <f>'[1]TCE - ANEXO IV - Preencher'!F321</f>
        <v>58467380000159</v>
      </c>
      <c r="E312" s="5" t="str">
        <f>'[1]TCE - ANEXO IV - Preencher'!G321</f>
        <v xml:space="preserve">JULIA LUCENA DA SILVA SERVICOS MEDICOS LTDA </v>
      </c>
      <c r="F312" s="5" t="str">
        <f>'[1]TCE - ANEXO IV - Preencher'!H321</f>
        <v>S</v>
      </c>
      <c r="G312" s="5" t="str">
        <f>'[1]TCE - ANEXO IV - Preencher'!I321</f>
        <v>S</v>
      </c>
      <c r="H312" s="5" t="str">
        <f>'[1]TCE - ANEXO IV - Preencher'!J321</f>
        <v>24</v>
      </c>
      <c r="I312" s="6">
        <f>IF('[1]TCE - ANEXO IV - Preencher'!K321="","",'[1]TCE - ANEXO IV - Preencher'!K321)</f>
        <v>46185</v>
      </c>
      <c r="J312" s="5" t="str">
        <f>'[1]TCE - ANEXO IV - Preencher'!L321</f>
        <v>23044001258467380000159000000000002426060838330593</v>
      </c>
      <c r="K312" s="5" t="str">
        <f>IF(F312="B",LEFT('[1]TCE - ANEXO IV - Preencher'!M321,2),IF(F312="S",LEFT('[1]TCE - ANEXO IV - Preencher'!M321,7),IF('[1]TCE - ANEXO IV - Preencher'!H321="","")))</f>
        <v>2304400</v>
      </c>
      <c r="L312" s="7">
        <f>'[1]TCE - ANEXO IV - Preencher'!N321</f>
        <v>8000</v>
      </c>
    </row>
    <row r="313" spans="1:12" s="8" customFormat="1" ht="19.5" customHeight="1" x14ac:dyDescent="0.2">
      <c r="A313" s="3">
        <f>IFERROR(VLOOKUP(B313,'[1]DADOS (OCULTAR)'!$Q$3:$S$136,3,0),"")</f>
        <v>9767633000870</v>
      </c>
      <c r="B313" s="4" t="str">
        <f>'[1]TCE - ANEXO IV - Preencher'!C322</f>
        <v>UPA TORRÕES - CG Nº 009/2022</v>
      </c>
      <c r="C313" s="4" t="str">
        <f>'[1]TCE - ANEXO IV - Preencher'!E322</f>
        <v>5.16 - Serviços Médico-Hospitalares, Odotonlogia e Laboratoriais</v>
      </c>
      <c r="D313" s="3">
        <f>'[1]TCE - ANEXO IV - Preencher'!F322</f>
        <v>65817525000160</v>
      </c>
      <c r="E313" s="5" t="str">
        <f>'[1]TCE - ANEXO IV - Preencher'!G322</f>
        <v xml:space="preserve">PEDRO AGRA CELESTINO LTDA </v>
      </c>
      <c r="F313" s="5" t="str">
        <f>'[1]TCE - ANEXO IV - Preencher'!H322</f>
        <v>S</v>
      </c>
      <c r="G313" s="5" t="str">
        <f>'[1]TCE - ANEXO IV - Preencher'!I322</f>
        <v>S</v>
      </c>
      <c r="H313" s="5" t="str">
        <f>'[1]TCE - ANEXO IV - Preencher'!J322</f>
        <v>7</v>
      </c>
      <c r="I313" s="6">
        <f>IF('[1]TCE - ANEXO IV - Preencher'!K322="","",'[1]TCE - ANEXO IV - Preencher'!K322)</f>
        <v>46190</v>
      </c>
      <c r="J313" s="5" t="str">
        <f>'[1]TCE - ANEXO IV - Preencher'!L322</f>
        <v>VMHJSO5M8</v>
      </c>
      <c r="K313" s="5" t="str">
        <f>IF(F313="B",LEFT('[1]TCE - ANEXO IV - Preencher'!M322,2),IF(F313="S",LEFT('[1]TCE - ANEXO IV - Preencher'!M322,7),IF('[1]TCE - ANEXO IV - Preencher'!H322="","")))</f>
        <v>2604106</v>
      </c>
      <c r="L313" s="7">
        <f>'[1]TCE - ANEXO IV - Preencher'!N322</f>
        <v>1250</v>
      </c>
    </row>
    <row r="314" spans="1:12" s="8" customFormat="1" ht="19.5" customHeight="1" x14ac:dyDescent="0.2">
      <c r="A314" s="3">
        <f>IFERROR(VLOOKUP(B314,'[1]DADOS (OCULTAR)'!$Q$3:$S$136,3,0),"")</f>
        <v>9767633000870</v>
      </c>
      <c r="B314" s="4" t="str">
        <f>'[1]TCE - ANEXO IV - Preencher'!C323</f>
        <v>UPA TORRÕES - CG Nº 009/2022</v>
      </c>
      <c r="C314" s="4" t="str">
        <f>'[1]TCE - ANEXO IV - Preencher'!E323</f>
        <v>5.16 - Serviços Médico-Hospitalares, Odotonlogia e Laboratoriais</v>
      </c>
      <c r="D314" s="3">
        <f>'[1]TCE - ANEXO IV - Preencher'!F323</f>
        <v>37095416000140</v>
      </c>
      <c r="E314" s="5" t="str">
        <f>'[1]TCE - ANEXO IV - Preencher'!G323</f>
        <v xml:space="preserve">SOUSA PEREIRA SERVIÇOS MEDICOS LTDA </v>
      </c>
      <c r="F314" s="5" t="str">
        <f>'[1]TCE - ANEXO IV - Preencher'!H323</f>
        <v>S</v>
      </c>
      <c r="G314" s="5" t="str">
        <f>'[1]TCE - ANEXO IV - Preencher'!I323</f>
        <v>S</v>
      </c>
      <c r="H314" s="5" t="str">
        <f>'[1]TCE - ANEXO IV - Preencher'!J323</f>
        <v>39</v>
      </c>
      <c r="I314" s="6">
        <f>IF('[1]TCE - ANEXO IV - Preencher'!K323="","",'[1]TCE - ANEXO IV - Preencher'!K323)</f>
        <v>46191</v>
      </c>
      <c r="J314" s="5" t="str">
        <f>'[1]TCE - ANEXO IV - Preencher'!L323</f>
        <v>26116062237095416000140000000000003926069049651073</v>
      </c>
      <c r="K314" s="5" t="str">
        <f>IF(F314="B",LEFT('[1]TCE - ANEXO IV - Preencher'!M323,2),IF(F314="S",LEFT('[1]TCE - ANEXO IV - Preencher'!M323,7),IF('[1]TCE - ANEXO IV - Preencher'!H323="","")))</f>
        <v>2611606</v>
      </c>
      <c r="L314" s="7">
        <f>'[1]TCE - ANEXO IV - Preencher'!N323</f>
        <v>17950</v>
      </c>
    </row>
    <row r="315" spans="1:12" s="8" customFormat="1" ht="19.5" customHeight="1" x14ac:dyDescent="0.2">
      <c r="A315" s="3">
        <f>IFERROR(VLOOKUP(B315,'[1]DADOS (OCULTAR)'!$Q$3:$S$136,3,0),"")</f>
        <v>9767633000870</v>
      </c>
      <c r="B315" s="4" t="str">
        <f>'[1]TCE - ANEXO IV - Preencher'!C324</f>
        <v>UPA TORRÕES - CG Nº 009/2022</v>
      </c>
      <c r="C315" s="4" t="str">
        <f>'[1]TCE - ANEXO IV - Preencher'!E324</f>
        <v>5.16 - Serviços Médico-Hospitalares, Odotonlogia e Laboratoriais</v>
      </c>
      <c r="D315" s="3">
        <f>'[1]TCE - ANEXO IV - Preencher'!F324</f>
        <v>48817601000118</v>
      </c>
      <c r="E315" s="5" t="str">
        <f>'[1]TCE - ANEXO IV - Preencher'!G324</f>
        <v xml:space="preserve">MASTERMED PE II GESTAO MEDICA LTDA </v>
      </c>
      <c r="F315" s="5" t="str">
        <f>'[1]TCE - ANEXO IV - Preencher'!H324</f>
        <v>S</v>
      </c>
      <c r="G315" s="5" t="str">
        <f>'[1]TCE - ANEXO IV - Preencher'!I324</f>
        <v>S</v>
      </c>
      <c r="H315" s="5" t="str">
        <f>'[1]TCE - ANEXO IV - Preencher'!J324</f>
        <v>2600000001272</v>
      </c>
      <c r="I315" s="6">
        <f>IF('[1]TCE - ANEXO IV - Preencher'!K324="","",'[1]TCE - ANEXO IV - Preencher'!K324)</f>
        <v>46149</v>
      </c>
      <c r="J315" s="5" t="str">
        <f>'[1]TCE - ANEXO IV - Preencher'!L324</f>
        <v>26096001248817601000118260000000127226053107291600</v>
      </c>
      <c r="K315" s="5" t="str">
        <f>IF(F315="B",LEFT('[1]TCE - ANEXO IV - Preencher'!M324,2),IF(F315="S",LEFT('[1]TCE - ANEXO IV - Preencher'!M324,7),IF('[1]TCE - ANEXO IV - Preencher'!H324="","")))</f>
        <v>2609600</v>
      </c>
      <c r="L315" s="7">
        <f>'[1]TCE - ANEXO IV - Preencher'!N324</f>
        <v>1100</v>
      </c>
    </row>
    <row r="316" spans="1:12" s="8" customFormat="1" ht="19.5" customHeight="1" x14ac:dyDescent="0.2">
      <c r="A316" s="3">
        <f>IFERROR(VLOOKUP(B316,'[1]DADOS (OCULTAR)'!$Q$3:$S$136,3,0),"")</f>
        <v>9767633000870</v>
      </c>
      <c r="B316" s="4" t="str">
        <f>'[1]TCE - ANEXO IV - Preencher'!C325</f>
        <v>UPA TORRÕES - CG Nº 009/2022</v>
      </c>
      <c r="C316" s="4" t="str">
        <f>'[1]TCE - ANEXO IV - Preencher'!E325</f>
        <v>5.16 - Serviços Médico-Hospitalares, Odotonlogia e Laboratoriais</v>
      </c>
      <c r="D316" s="3">
        <f>'[1]TCE - ANEXO IV - Preencher'!F325</f>
        <v>37095416000140</v>
      </c>
      <c r="E316" s="5" t="str">
        <f>'[1]TCE - ANEXO IV - Preencher'!G325</f>
        <v xml:space="preserve">SOUSA PEREIRA SERVIÇOS MEDICOS LTDA </v>
      </c>
      <c r="F316" s="5" t="str">
        <f>'[1]TCE - ANEXO IV - Preencher'!H325</f>
        <v>S</v>
      </c>
      <c r="G316" s="5" t="str">
        <f>'[1]TCE - ANEXO IV - Preencher'!I325</f>
        <v>S</v>
      </c>
      <c r="H316" s="5" t="str">
        <f>'[1]TCE - ANEXO IV - Preencher'!J325</f>
        <v>36</v>
      </c>
      <c r="I316" s="6">
        <f>IF('[1]TCE - ANEXO IV - Preencher'!K325="","",'[1]TCE - ANEXO IV - Preencher'!K325)</f>
        <v>46188</v>
      </c>
      <c r="J316" s="5" t="str">
        <f>'[1]TCE - ANEXO IV - Preencher'!L325</f>
        <v>26116062237095416000140000000000003626061091477250</v>
      </c>
      <c r="K316" s="5" t="str">
        <f>IF(F316="B",LEFT('[1]TCE - ANEXO IV - Preencher'!M325,2),IF(F316="S",LEFT('[1]TCE - ANEXO IV - Preencher'!M325,7),IF('[1]TCE - ANEXO IV - Preencher'!H325="","")))</f>
        <v>2611606</v>
      </c>
      <c r="L316" s="7">
        <f>'[1]TCE - ANEXO IV - Preencher'!N325</f>
        <v>1350</v>
      </c>
    </row>
    <row r="317" spans="1:12" s="8" customFormat="1" ht="19.5" customHeight="1" x14ac:dyDescent="0.2">
      <c r="A317" s="3">
        <f>IFERROR(VLOOKUP(B317,'[1]DADOS (OCULTAR)'!$Q$3:$S$136,3,0),"")</f>
        <v>9767633000870</v>
      </c>
      <c r="B317" s="4" t="str">
        <f>'[1]TCE - ANEXO IV - Preencher'!C326</f>
        <v>UPA TORRÕES - CG Nº 009/2022</v>
      </c>
      <c r="C317" s="4" t="str">
        <f>'[1]TCE - ANEXO IV - Preencher'!E326</f>
        <v>5.16 - Serviços Médico-Hospitalares, Odotonlogia e Laboratoriais</v>
      </c>
      <c r="D317" s="3">
        <f>'[1]TCE - ANEXO IV - Preencher'!F326</f>
        <v>58145064000160</v>
      </c>
      <c r="E317" s="5" t="str">
        <f>'[1]TCE - ANEXO IV - Preencher'!G326</f>
        <v xml:space="preserve">EVERTON SANTOPS DUARTE LTDA </v>
      </c>
      <c r="F317" s="5" t="str">
        <f>'[1]TCE - ANEXO IV - Preencher'!H326</f>
        <v>S</v>
      </c>
      <c r="G317" s="5" t="str">
        <f>'[1]TCE - ANEXO IV - Preencher'!I326</f>
        <v>S</v>
      </c>
      <c r="H317" s="5" t="str">
        <f>'[1]TCE - ANEXO IV - Preencher'!J326</f>
        <v>52</v>
      </c>
      <c r="I317" s="6">
        <f>IF('[1]TCE - ANEXO IV - Preencher'!K326="","",'[1]TCE - ANEXO IV - Preencher'!K326)</f>
        <v>46185</v>
      </c>
      <c r="J317" s="5" t="str">
        <f>'[1]TCE - ANEXO IV - Preencher'!L326</f>
        <v>23044001258145064000160000000000005226060794740446</v>
      </c>
      <c r="K317" s="5" t="str">
        <f>IF(F317="B",LEFT('[1]TCE - ANEXO IV - Preencher'!M326,2),IF(F317="S",LEFT('[1]TCE - ANEXO IV - Preencher'!M326,7),IF('[1]TCE - ANEXO IV - Preencher'!H326="","")))</f>
        <v>2304400</v>
      </c>
      <c r="L317" s="7">
        <f>'[1]TCE - ANEXO IV - Preencher'!N326</f>
        <v>2200</v>
      </c>
    </row>
    <row r="318" spans="1:12" s="8" customFormat="1" ht="19.5" customHeight="1" x14ac:dyDescent="0.2">
      <c r="A318" s="3">
        <f>IFERROR(VLOOKUP(B318,'[1]DADOS (OCULTAR)'!$Q$3:$S$136,3,0),"")</f>
        <v>9767633000870</v>
      </c>
      <c r="B318" s="4" t="str">
        <f>'[1]TCE - ANEXO IV - Preencher'!C327</f>
        <v>UPA TORRÕES - CG Nº 009/2022</v>
      </c>
      <c r="C318" s="4" t="str">
        <f>'[1]TCE - ANEXO IV - Preencher'!E327</f>
        <v>5.16 - Serviços Médico-Hospitalares, Odotonlogia e Laboratoriais</v>
      </c>
      <c r="D318" s="3">
        <f>'[1]TCE - ANEXO IV - Preencher'!F327</f>
        <v>58277904000149</v>
      </c>
      <c r="E318" s="5" t="str">
        <f>'[1]TCE - ANEXO IV - Preencher'!G327</f>
        <v xml:space="preserve">CAMILA R BARBOSA DE SOUSA SERVICOS MEDICOS LTDA </v>
      </c>
      <c r="F318" s="5" t="str">
        <f>'[1]TCE - ANEXO IV - Preencher'!H327</f>
        <v>S</v>
      </c>
      <c r="G318" s="5" t="str">
        <f>'[1]TCE - ANEXO IV - Preencher'!I327</f>
        <v>S</v>
      </c>
      <c r="H318" s="5" t="str">
        <f>'[1]TCE - ANEXO IV - Preencher'!J327</f>
        <v>18</v>
      </c>
      <c r="I318" s="6">
        <f>IF('[1]TCE - ANEXO IV - Preencher'!K327="","",'[1]TCE - ANEXO IV - Preencher'!K327)</f>
        <v>46198</v>
      </c>
      <c r="J318" s="5" t="str">
        <f>'[1]TCE - ANEXO IV - Preencher'!L327</f>
        <v>26116062258277904000149000000000001826062294328012</v>
      </c>
      <c r="K318" s="5" t="str">
        <f>IF(F318="B",LEFT('[1]TCE - ANEXO IV - Preencher'!M327,2),IF(F318="S",LEFT('[1]TCE - ANEXO IV - Preencher'!M327,7),IF('[1]TCE - ANEXO IV - Preencher'!H327="","")))</f>
        <v>2611606</v>
      </c>
      <c r="L318" s="7">
        <f>'[1]TCE - ANEXO IV - Preencher'!N327</f>
        <v>1100</v>
      </c>
    </row>
    <row r="319" spans="1:12" s="8" customFormat="1" ht="19.5" customHeight="1" x14ac:dyDescent="0.2">
      <c r="A319" s="3">
        <f>IFERROR(VLOOKUP(B319,'[1]DADOS (OCULTAR)'!$Q$3:$S$136,3,0),"")</f>
        <v>9767633000870</v>
      </c>
      <c r="B319" s="4" t="str">
        <f>'[1]TCE - ANEXO IV - Preencher'!C328</f>
        <v>UPA TORRÕES - CG Nº 009/2022</v>
      </c>
      <c r="C319" s="4" t="str">
        <f>'[1]TCE - ANEXO IV - Preencher'!E328</f>
        <v>5.16 - Serviços Médico-Hospitalares, Odotonlogia e Laboratoriais</v>
      </c>
      <c r="D319" s="3">
        <f>'[1]TCE - ANEXO IV - Preencher'!F328</f>
        <v>47200199000165</v>
      </c>
      <c r="E319" s="5" t="str">
        <f>'[1]TCE - ANEXO IV - Preencher'!G328</f>
        <v>MASTERMED PE VII GESTAO MEDICAS LTDA</v>
      </c>
      <c r="F319" s="5" t="str">
        <f>'[1]TCE - ANEXO IV - Preencher'!H328</f>
        <v>S</v>
      </c>
      <c r="G319" s="5" t="str">
        <f>'[1]TCE - ANEXO IV - Preencher'!I328</f>
        <v>S</v>
      </c>
      <c r="H319" s="5" t="str">
        <f>'[1]TCE - ANEXO IV - Preencher'!J328</f>
        <v>256</v>
      </c>
      <c r="I319" s="6">
        <f>IF('[1]TCE - ANEXO IV - Preencher'!K328="","",'[1]TCE - ANEXO IV - Preencher'!K328)</f>
        <v>46190</v>
      </c>
      <c r="J319" s="5" t="str">
        <f>'[1]TCE - ANEXO IV - Preencher'!L328</f>
        <v>26116062247200199000165000000000025626065031186525</v>
      </c>
      <c r="K319" s="5" t="str">
        <f>IF(F319="B",LEFT('[1]TCE - ANEXO IV - Preencher'!M328,2),IF(F319="S",LEFT('[1]TCE - ANEXO IV - Preencher'!M328,7),IF('[1]TCE - ANEXO IV - Preencher'!H328="","")))</f>
        <v>2611606</v>
      </c>
      <c r="L319" s="7">
        <f>'[1]TCE - ANEXO IV - Preencher'!N328</f>
        <v>1250</v>
      </c>
    </row>
    <row r="320" spans="1:12" s="8" customFormat="1" ht="19.5" customHeight="1" x14ac:dyDescent="0.2">
      <c r="A320" s="3">
        <f>IFERROR(VLOOKUP(B320,'[1]DADOS (OCULTAR)'!$Q$3:$S$136,3,0),"")</f>
        <v>9767633000870</v>
      </c>
      <c r="B320" s="4" t="str">
        <f>'[1]TCE - ANEXO IV - Preencher'!C329</f>
        <v>UPA TORRÕES - CG Nº 009/2022</v>
      </c>
      <c r="C320" s="4" t="str">
        <f>'[1]TCE - ANEXO IV - Preencher'!E329</f>
        <v>5.16 - Serviços Médico-Hospitalares, Odotonlogia e Laboratoriais</v>
      </c>
      <c r="D320" s="3">
        <f>'[1]TCE - ANEXO IV - Preencher'!F329</f>
        <v>48817601000118</v>
      </c>
      <c r="E320" s="5" t="str">
        <f>'[1]TCE - ANEXO IV - Preencher'!G329</f>
        <v xml:space="preserve">MASTERMED PE II GESTAO MEDICA LTDA </v>
      </c>
      <c r="F320" s="5" t="str">
        <f>'[1]TCE - ANEXO IV - Preencher'!H329</f>
        <v>S</v>
      </c>
      <c r="G320" s="5" t="str">
        <f>'[1]TCE - ANEXO IV - Preencher'!I329</f>
        <v>S</v>
      </c>
      <c r="H320" s="5" t="str">
        <f>'[1]TCE - ANEXO IV - Preencher'!J329</f>
        <v>2600000001701</v>
      </c>
      <c r="I320" s="6">
        <f>IF('[1]TCE - ANEXO IV - Preencher'!K329="","",'[1]TCE - ANEXO IV - Preencher'!K329)</f>
        <v>46189</v>
      </c>
      <c r="J320" s="5" t="str">
        <f>'[1]TCE - ANEXO IV - Preencher'!L329</f>
        <v>26096001248817601000118260000000170126062570460106</v>
      </c>
      <c r="K320" s="5" t="str">
        <f>IF(F320="B",LEFT('[1]TCE - ANEXO IV - Preencher'!M329,2),IF(F320="S",LEFT('[1]TCE - ANEXO IV - Preencher'!M329,7),IF('[1]TCE - ANEXO IV - Preencher'!H329="","")))</f>
        <v>2609600</v>
      </c>
      <c r="L320" s="7">
        <f>'[1]TCE - ANEXO IV - Preencher'!N329</f>
        <v>4050</v>
      </c>
    </row>
    <row r="321" spans="1:12" s="8" customFormat="1" ht="19.5" customHeight="1" x14ac:dyDescent="0.2">
      <c r="A321" s="3">
        <f>IFERROR(VLOOKUP(B321,'[1]DADOS (OCULTAR)'!$Q$3:$S$136,3,0),"")</f>
        <v>9767633000870</v>
      </c>
      <c r="B321" s="4" t="str">
        <f>'[1]TCE - ANEXO IV - Preencher'!C330</f>
        <v>UPA TORRÕES - CG Nº 009/2022</v>
      </c>
      <c r="C321" s="4" t="str">
        <f>'[1]TCE - ANEXO IV - Preencher'!E330</f>
        <v>5.16 - Serviços Médico-Hospitalares, Odotonlogia e Laboratoriais</v>
      </c>
      <c r="D321" s="3">
        <f>'[1]TCE - ANEXO IV - Preencher'!F330</f>
        <v>48817601000118</v>
      </c>
      <c r="E321" s="5" t="str">
        <f>'[1]TCE - ANEXO IV - Preencher'!G330</f>
        <v xml:space="preserve">MASTERMED PE II GESTAO MEDICA LTDA </v>
      </c>
      <c r="F321" s="5" t="str">
        <f>'[1]TCE - ANEXO IV - Preencher'!H330</f>
        <v>S</v>
      </c>
      <c r="G321" s="5" t="str">
        <f>'[1]TCE - ANEXO IV - Preencher'!I330</f>
        <v>S</v>
      </c>
      <c r="H321" s="5" t="str">
        <f>'[1]TCE - ANEXO IV - Preencher'!J330</f>
        <v>2600000001700</v>
      </c>
      <c r="I321" s="6">
        <f>IF('[1]TCE - ANEXO IV - Preencher'!K330="","",'[1]TCE - ANEXO IV - Preencher'!K330)</f>
        <v>46189</v>
      </c>
      <c r="J321" s="5" t="str">
        <f>'[1]TCE - ANEXO IV - Preencher'!L330</f>
        <v>26096001248817601000118260000000170026068173712627</v>
      </c>
      <c r="K321" s="5" t="str">
        <f>IF(F321="B",LEFT('[1]TCE - ANEXO IV - Preencher'!M330,2),IF(F321="S",LEFT('[1]TCE - ANEXO IV - Preencher'!M330,7),IF('[1]TCE - ANEXO IV - Preencher'!H330="","")))</f>
        <v>2609600</v>
      </c>
      <c r="L321" s="7">
        <f>'[1]TCE - ANEXO IV - Preencher'!N330</f>
        <v>1250</v>
      </c>
    </row>
    <row r="322" spans="1:12" s="8" customFormat="1" ht="19.5" customHeight="1" x14ac:dyDescent="0.2">
      <c r="A322" s="3">
        <f>IFERROR(VLOOKUP(B322,'[1]DADOS (OCULTAR)'!$Q$3:$S$136,3,0),"")</f>
        <v>9767633000870</v>
      </c>
      <c r="B322" s="4" t="str">
        <f>'[1]TCE - ANEXO IV - Preencher'!C331</f>
        <v>UPA TORRÕES - CG Nº 009/2022</v>
      </c>
      <c r="C322" s="4" t="str">
        <f>'[1]TCE - ANEXO IV - Preencher'!E331</f>
        <v>5.16 - Serviços Médico-Hospitalares, Odotonlogia e Laboratoriais</v>
      </c>
      <c r="D322" s="3">
        <f>'[1]TCE - ANEXO IV - Preencher'!F331</f>
        <v>47200199000165</v>
      </c>
      <c r="E322" s="5" t="str">
        <f>'[1]TCE - ANEXO IV - Preencher'!G331</f>
        <v>MASTERMED PE VII GESTAO MEDICAS LTDA</v>
      </c>
      <c r="F322" s="5" t="str">
        <f>'[1]TCE - ANEXO IV - Preencher'!H331</f>
        <v>S</v>
      </c>
      <c r="G322" s="5" t="str">
        <f>'[1]TCE - ANEXO IV - Preencher'!I331</f>
        <v>S</v>
      </c>
      <c r="H322" s="5" t="str">
        <f>'[1]TCE - ANEXO IV - Preencher'!J331</f>
        <v>247</v>
      </c>
      <c r="I322" s="6">
        <f>IF('[1]TCE - ANEXO IV - Preencher'!K331="","",'[1]TCE - ANEXO IV - Preencher'!K331)</f>
        <v>46185</v>
      </c>
      <c r="J322" s="5" t="str">
        <f>'[1]TCE - ANEXO IV - Preencher'!L331</f>
        <v>26116062247200199000165000000000024726060014248968</v>
      </c>
      <c r="K322" s="5" t="str">
        <f>IF(F322="B",LEFT('[1]TCE - ANEXO IV - Preencher'!M331,2),IF(F322="S",LEFT('[1]TCE - ANEXO IV - Preencher'!M331,7),IF('[1]TCE - ANEXO IV - Preencher'!H331="","")))</f>
        <v>2611606</v>
      </c>
      <c r="L322" s="7">
        <f>'[1]TCE - ANEXO IV - Preencher'!N331</f>
        <v>3750</v>
      </c>
    </row>
    <row r="323" spans="1:12" s="8" customFormat="1" ht="19.5" customHeight="1" x14ac:dyDescent="0.2">
      <c r="A323" s="3">
        <f>IFERROR(VLOOKUP(B323,'[1]DADOS (OCULTAR)'!$Q$3:$S$136,3,0),"")</f>
        <v>9767633000870</v>
      </c>
      <c r="B323" s="4" t="str">
        <f>'[1]TCE - ANEXO IV - Preencher'!C332</f>
        <v>UPA TORRÕES - CG Nº 009/2022</v>
      </c>
      <c r="C323" s="4" t="str">
        <f>'[1]TCE - ANEXO IV - Preencher'!E332</f>
        <v>5.16 - Serviços Médico-Hospitalares, Odotonlogia e Laboratoriais</v>
      </c>
      <c r="D323" s="3">
        <f>'[1]TCE - ANEXO IV - Preencher'!F332</f>
        <v>63920044000150</v>
      </c>
      <c r="E323" s="5" t="str">
        <f>'[1]TCE - ANEXO IV - Preencher'!G332</f>
        <v xml:space="preserve">GEORGE HENRIQUE FEITOSA CHIANCA BESSA SERVICOS LTDA </v>
      </c>
      <c r="F323" s="5" t="str">
        <f>'[1]TCE - ANEXO IV - Preencher'!H332</f>
        <v>S</v>
      </c>
      <c r="G323" s="5" t="str">
        <f>'[1]TCE - ANEXO IV - Preencher'!I332</f>
        <v>S</v>
      </c>
      <c r="H323" s="5" t="str">
        <f>'[1]TCE - ANEXO IV - Preencher'!J332</f>
        <v>21</v>
      </c>
      <c r="I323" s="6">
        <f>IF('[1]TCE - ANEXO IV - Preencher'!K332="","",'[1]TCE - ANEXO IV - Preencher'!K332)</f>
        <v>46178</v>
      </c>
      <c r="J323" s="5" t="str">
        <f>'[1]TCE - ANEXO IV - Preencher'!L332</f>
        <v>23044001263920044000150000000000002126060100468168</v>
      </c>
      <c r="K323" s="5" t="str">
        <f>IF(F323="B",LEFT('[1]TCE - ANEXO IV - Preencher'!M332,2),IF(F323="S",LEFT('[1]TCE - ANEXO IV - Preencher'!M332,7),IF('[1]TCE - ANEXO IV - Preencher'!H332="","")))</f>
        <v>2304400</v>
      </c>
      <c r="L323" s="7">
        <f>'[1]TCE - ANEXO IV - Preencher'!N332</f>
        <v>4400</v>
      </c>
    </row>
    <row r="324" spans="1:12" s="8" customFormat="1" ht="19.5" customHeight="1" x14ac:dyDescent="0.2">
      <c r="A324" s="3">
        <f>IFERROR(VLOOKUP(B324,'[1]DADOS (OCULTAR)'!$Q$3:$S$136,3,0),"")</f>
        <v>9767633000870</v>
      </c>
      <c r="B324" s="4" t="str">
        <f>'[1]TCE - ANEXO IV - Preencher'!C333</f>
        <v>UPA TORRÕES - CG Nº 009/2022</v>
      </c>
      <c r="C324" s="4" t="str">
        <f>'[1]TCE - ANEXO IV - Preencher'!E333</f>
        <v>5.16 - Serviços Médico-Hospitalares, Odotonlogia e Laboratoriais</v>
      </c>
      <c r="D324" s="3">
        <f>'[1]TCE - ANEXO IV - Preencher'!F333</f>
        <v>63920044000150</v>
      </c>
      <c r="E324" s="5" t="str">
        <f>'[1]TCE - ANEXO IV - Preencher'!G333</f>
        <v xml:space="preserve">GEORGE HENRIQUE FEITOSA CHIANCA BESSA SERVICOS LTDA </v>
      </c>
      <c r="F324" s="5" t="str">
        <f>'[1]TCE - ANEXO IV - Preencher'!H333</f>
        <v>S</v>
      </c>
      <c r="G324" s="5" t="str">
        <f>'[1]TCE - ANEXO IV - Preencher'!I333</f>
        <v>S</v>
      </c>
      <c r="H324" s="5" t="str">
        <f>'[1]TCE - ANEXO IV - Preencher'!J333</f>
        <v>22</v>
      </c>
      <c r="I324" s="6">
        <f>IF('[1]TCE - ANEXO IV - Preencher'!K333="","",'[1]TCE - ANEXO IV - Preencher'!K333)</f>
        <v>46178</v>
      </c>
      <c r="J324" s="5" t="str">
        <f>'[1]TCE - ANEXO IV - Preencher'!L333</f>
        <v>23044001263920044000150000000000002226060855543389</v>
      </c>
      <c r="K324" s="5" t="str">
        <f>IF(F324="B",LEFT('[1]TCE - ANEXO IV - Preencher'!M333,2),IF(F324="S",LEFT('[1]TCE - ANEXO IV - Preencher'!M333,7),IF('[1]TCE - ANEXO IV - Preencher'!H333="","")))</f>
        <v>2304400</v>
      </c>
      <c r="L324" s="7">
        <f>'[1]TCE - ANEXO IV - Preencher'!N333</f>
        <v>5800</v>
      </c>
    </row>
    <row r="325" spans="1:12" s="8" customFormat="1" ht="19.5" customHeight="1" x14ac:dyDescent="0.2">
      <c r="A325" s="3">
        <f>IFERROR(VLOOKUP(B325,'[1]DADOS (OCULTAR)'!$Q$3:$S$136,3,0),"")</f>
        <v>9767633000870</v>
      </c>
      <c r="B325" s="4" t="str">
        <f>'[1]TCE - ANEXO IV - Preencher'!C334</f>
        <v>UPA TORRÕES - CG Nº 009/2022</v>
      </c>
      <c r="C325" s="4" t="str">
        <f>'[1]TCE - ANEXO IV - Preencher'!E334</f>
        <v>5.16 - Serviços Médico-Hospitalares, Odotonlogia e Laboratoriais</v>
      </c>
      <c r="D325" s="3">
        <f>'[1]TCE - ANEXO IV - Preencher'!F334</f>
        <v>65242003000187</v>
      </c>
      <c r="E325" s="5" t="str">
        <f>'[1]TCE - ANEXO IV - Preencher'!G334</f>
        <v xml:space="preserve">LEONARDO TORREAO BEZERRA CAVALCANTI SERVICOS MEDICOS </v>
      </c>
      <c r="F325" s="5" t="str">
        <f>'[1]TCE - ANEXO IV - Preencher'!H334</f>
        <v>S</v>
      </c>
      <c r="G325" s="5" t="str">
        <f>'[1]TCE - ANEXO IV - Preencher'!I334</f>
        <v>S</v>
      </c>
      <c r="H325" s="5" t="str">
        <f>'[1]TCE - ANEXO IV - Preencher'!J334</f>
        <v>17</v>
      </c>
      <c r="I325" s="6">
        <f>IF('[1]TCE - ANEXO IV - Preencher'!K334="","",'[1]TCE - ANEXO IV - Preencher'!K334)</f>
        <v>46182</v>
      </c>
      <c r="J325" s="5" t="str">
        <f>'[1]TCE - ANEXO IV - Preencher'!L334</f>
        <v>2507507126524200300018700000000001726060515473069</v>
      </c>
      <c r="K325" s="5" t="str">
        <f>IF(F325="B",LEFT('[1]TCE - ANEXO IV - Preencher'!M334,2),IF(F325="S",LEFT('[1]TCE - ANEXO IV - Preencher'!M334,7),IF('[1]TCE - ANEXO IV - Preencher'!H334="","")))</f>
        <v>2507507</v>
      </c>
      <c r="L325" s="7">
        <f>'[1]TCE - ANEXO IV - Preencher'!N334</f>
        <v>11750</v>
      </c>
    </row>
    <row r="326" spans="1:12" s="8" customFormat="1" ht="19.5" customHeight="1" x14ac:dyDescent="0.2">
      <c r="A326" s="3">
        <f>IFERROR(VLOOKUP(B326,'[1]DADOS (OCULTAR)'!$Q$3:$S$136,3,0),"")</f>
        <v>9767633000870</v>
      </c>
      <c r="B326" s="4" t="str">
        <f>'[1]TCE - ANEXO IV - Preencher'!C335</f>
        <v>UPA TORRÕES - CG Nº 009/2022</v>
      </c>
      <c r="C326" s="4" t="str">
        <f>'[1]TCE - ANEXO IV - Preencher'!E335</f>
        <v>5.16 - Serviços Médico-Hospitalares, Odotonlogia e Laboratoriais</v>
      </c>
      <c r="D326" s="3">
        <f>'[1]TCE - ANEXO IV - Preencher'!F335</f>
        <v>65242003000187</v>
      </c>
      <c r="E326" s="5" t="str">
        <f>'[1]TCE - ANEXO IV - Preencher'!G335</f>
        <v xml:space="preserve">LEONARDO TORREAO BEZERRA CAVALCANTI SERVICOS MEDICOS </v>
      </c>
      <c r="F326" s="5" t="str">
        <f>'[1]TCE - ANEXO IV - Preencher'!H335</f>
        <v>S</v>
      </c>
      <c r="G326" s="5" t="str">
        <f>'[1]TCE - ANEXO IV - Preencher'!I335</f>
        <v>S</v>
      </c>
      <c r="H326" s="5" t="str">
        <f>'[1]TCE - ANEXO IV - Preencher'!J335</f>
        <v>18</v>
      </c>
      <c r="I326" s="6">
        <f>IF('[1]TCE - ANEXO IV - Preencher'!K335="","",'[1]TCE - ANEXO IV - Preencher'!K335)</f>
        <v>46182</v>
      </c>
      <c r="J326" s="5" t="str">
        <f>'[1]TCE - ANEXO IV - Preencher'!L335</f>
        <v>25075071265242003000187000000000001826060515473518</v>
      </c>
      <c r="K326" s="5" t="str">
        <f>IF(F326="B",LEFT('[1]TCE - ANEXO IV - Preencher'!M335,2),IF(F326="S",LEFT('[1]TCE - ANEXO IV - Preencher'!M335,7),IF('[1]TCE - ANEXO IV - Preencher'!H335="","")))</f>
        <v>2507507</v>
      </c>
      <c r="L326" s="7">
        <f>'[1]TCE - ANEXO IV - Preencher'!N335</f>
        <v>7350</v>
      </c>
    </row>
    <row r="327" spans="1:12" s="8" customFormat="1" ht="19.5" customHeight="1" x14ac:dyDescent="0.2">
      <c r="A327" s="3">
        <f>IFERROR(VLOOKUP(B327,'[1]DADOS (OCULTAR)'!$Q$3:$S$136,3,0),"")</f>
        <v>9767633000870</v>
      </c>
      <c r="B327" s="4" t="str">
        <f>'[1]TCE - ANEXO IV - Preencher'!C336</f>
        <v>UPA TORRÕES - CG Nº 009/2022</v>
      </c>
      <c r="C327" s="4" t="str">
        <f>'[1]TCE - ANEXO IV - Preencher'!E336</f>
        <v>5.16 - Serviços Médico-Hospitalares, Odotonlogia e Laboratoriais</v>
      </c>
      <c r="D327" s="3">
        <f>'[1]TCE - ANEXO IV - Preencher'!F336</f>
        <v>61268432000172</v>
      </c>
      <c r="E327" s="5" t="str">
        <f>'[1]TCE - ANEXO IV - Preencher'!G336</f>
        <v>SAFEMED SAUDE II LTDA</v>
      </c>
      <c r="F327" s="5" t="str">
        <f>'[1]TCE - ANEXO IV - Preencher'!H336</f>
        <v>S</v>
      </c>
      <c r="G327" s="5" t="str">
        <f>'[1]TCE - ANEXO IV - Preencher'!I336</f>
        <v>S</v>
      </c>
      <c r="H327" s="5" t="str">
        <f>'[1]TCE - ANEXO IV - Preencher'!J336</f>
        <v>2600000000299</v>
      </c>
      <c r="I327" s="6">
        <f>IF('[1]TCE - ANEXO IV - Preencher'!K336="","",'[1]TCE - ANEXO IV - Preencher'!K336)</f>
        <v>46181</v>
      </c>
      <c r="J327" s="5" t="str">
        <f>'[1]TCE - ANEXO IV - Preencher'!L336</f>
        <v>26096001261268432000172260000000029926069695065250</v>
      </c>
      <c r="K327" s="5" t="str">
        <f>IF(F327="B",LEFT('[1]TCE - ANEXO IV - Preencher'!M336,2),IF(F327="S",LEFT('[1]TCE - ANEXO IV - Preencher'!M336,7),IF('[1]TCE - ANEXO IV - Preencher'!H336="","")))</f>
        <v>2609600</v>
      </c>
      <c r="L327" s="7">
        <f>'[1]TCE - ANEXO IV - Preencher'!N336</f>
        <v>1250</v>
      </c>
    </row>
    <row r="328" spans="1:12" s="8" customFormat="1" ht="19.5" customHeight="1" x14ac:dyDescent="0.2">
      <c r="A328" s="3">
        <f>IFERROR(VLOOKUP(B328,'[1]DADOS (OCULTAR)'!$Q$3:$S$136,3,0),"")</f>
        <v>9767633000870</v>
      </c>
      <c r="B328" s="4" t="str">
        <f>'[1]TCE - ANEXO IV - Preencher'!C337</f>
        <v>UPA TORRÕES - CG Nº 009/2022</v>
      </c>
      <c r="C328" s="4" t="str">
        <f>'[1]TCE - ANEXO IV - Preencher'!E337</f>
        <v>5.16 - Serviços Médico-Hospitalares, Odotonlogia e Laboratoriais</v>
      </c>
      <c r="D328" s="3">
        <f>'[1]TCE - ANEXO IV - Preencher'!F337</f>
        <v>55439187000116</v>
      </c>
      <c r="E328" s="5" t="str">
        <f>'[1]TCE - ANEXO IV - Preencher'!G337</f>
        <v xml:space="preserve">ISABELLE OLIVEIRA RODRIGUES SERVICOS MEDICOS LTDA </v>
      </c>
      <c r="F328" s="5" t="str">
        <f>'[1]TCE - ANEXO IV - Preencher'!H337</f>
        <v>S</v>
      </c>
      <c r="G328" s="5" t="str">
        <f>'[1]TCE - ANEXO IV - Preencher'!I337</f>
        <v>S</v>
      </c>
      <c r="H328" s="5" t="str">
        <f>'[1]TCE - ANEXO IV - Preencher'!J337</f>
        <v>66</v>
      </c>
      <c r="I328" s="6">
        <f>IF('[1]TCE - ANEXO IV - Preencher'!K337="","",'[1]TCE - ANEXO IV - Preencher'!K337)</f>
        <v>46176</v>
      </c>
      <c r="J328" s="5" t="str">
        <f>'[1]TCE - ANEXO IV - Preencher'!L337</f>
        <v>K6EFCS26Z</v>
      </c>
      <c r="K328" s="5" t="str">
        <f>IF(F328="B",LEFT('[1]TCE - ANEXO IV - Preencher'!M337,2),IF(F328="S",LEFT('[1]TCE - ANEXO IV - Preencher'!M337,7),IF('[1]TCE - ANEXO IV - Preencher'!H337="","")))</f>
        <v>2610004</v>
      </c>
      <c r="L328" s="7">
        <f>'[1]TCE - ANEXO IV - Preencher'!N337</f>
        <v>2500</v>
      </c>
    </row>
    <row r="329" spans="1:12" s="8" customFormat="1" ht="19.5" customHeight="1" x14ac:dyDescent="0.2">
      <c r="A329" s="3">
        <f>IFERROR(VLOOKUP(B329,'[1]DADOS (OCULTAR)'!$Q$3:$S$136,3,0),"")</f>
        <v>9767633000870</v>
      </c>
      <c r="B329" s="4" t="str">
        <f>'[1]TCE - ANEXO IV - Preencher'!C338</f>
        <v>UPA TORRÕES - CG Nº 009/2022</v>
      </c>
      <c r="C329" s="4" t="str">
        <f>'[1]TCE - ANEXO IV - Preencher'!E338</f>
        <v>5.16 - Serviços Médico-Hospitalares, Odotonlogia e Laboratoriais</v>
      </c>
      <c r="D329" s="3">
        <f>'[1]TCE - ANEXO IV - Preencher'!F338</f>
        <v>47200199000165</v>
      </c>
      <c r="E329" s="5" t="str">
        <f>'[1]TCE - ANEXO IV - Preencher'!G338</f>
        <v>MASTERMED PE VII GESTAO MEDICAS LTDA</v>
      </c>
      <c r="F329" s="5" t="str">
        <f>'[1]TCE - ANEXO IV - Preencher'!H338</f>
        <v>S</v>
      </c>
      <c r="G329" s="5" t="str">
        <f>'[1]TCE - ANEXO IV - Preencher'!I338</f>
        <v>S</v>
      </c>
      <c r="H329" s="5" t="str">
        <f>'[1]TCE - ANEXO IV - Preencher'!J338</f>
        <v>253</v>
      </c>
      <c r="I329" s="6">
        <f>IF('[1]TCE - ANEXO IV - Preencher'!K338="","",'[1]TCE - ANEXO IV - Preencher'!K338)</f>
        <v>46188</v>
      </c>
      <c r="J329" s="5" t="str">
        <f>'[1]TCE - ANEXO IV - Preencher'!L338</f>
        <v>26116062247200199000165000000000025326061653556071</v>
      </c>
      <c r="K329" s="5" t="str">
        <f>IF(F329="B",LEFT('[1]TCE - ANEXO IV - Preencher'!M338,2),IF(F329="S",LEFT('[1]TCE - ANEXO IV - Preencher'!M338,7),IF('[1]TCE - ANEXO IV - Preencher'!H338="","")))</f>
        <v>2611606</v>
      </c>
      <c r="L329" s="7">
        <f>'[1]TCE - ANEXO IV - Preencher'!N338</f>
        <v>8800</v>
      </c>
    </row>
    <row r="330" spans="1:12" s="8" customFormat="1" ht="19.5" customHeight="1" x14ac:dyDescent="0.2">
      <c r="A330" s="3">
        <f>IFERROR(VLOOKUP(B330,'[1]DADOS (OCULTAR)'!$Q$3:$S$136,3,0),"")</f>
        <v>9767633000870</v>
      </c>
      <c r="B330" s="4" t="str">
        <f>'[1]TCE - ANEXO IV - Preencher'!C339</f>
        <v>UPA TORRÕES - CG Nº 009/2022</v>
      </c>
      <c r="C330" s="4" t="str">
        <f>'[1]TCE - ANEXO IV - Preencher'!E339</f>
        <v>5.16 - Serviços Médico-Hospitalares, Odotonlogia e Laboratoriais</v>
      </c>
      <c r="D330" s="3">
        <f>'[1]TCE - ANEXO IV - Preencher'!F339</f>
        <v>47200199000165</v>
      </c>
      <c r="E330" s="5" t="str">
        <f>'[1]TCE - ANEXO IV - Preencher'!G339</f>
        <v>MASTERMED PE VII GESTAO MEDICAS LTDA</v>
      </c>
      <c r="F330" s="5" t="str">
        <f>'[1]TCE - ANEXO IV - Preencher'!H339</f>
        <v>S</v>
      </c>
      <c r="G330" s="5" t="str">
        <f>'[1]TCE - ANEXO IV - Preencher'!I339</f>
        <v>S</v>
      </c>
      <c r="H330" s="5" t="str">
        <f>'[1]TCE - ANEXO IV - Preencher'!J339</f>
        <v>252</v>
      </c>
      <c r="I330" s="6">
        <f>IF('[1]TCE - ANEXO IV - Preencher'!K339="","",'[1]TCE - ANEXO IV - Preencher'!K339)</f>
        <v>46188</v>
      </c>
      <c r="J330" s="5" t="str">
        <f>'[1]TCE - ANEXO IV - Preencher'!L339</f>
        <v>26116062247200199000165000000000025226062044495778</v>
      </c>
      <c r="K330" s="5" t="str">
        <f>IF(F330="B",LEFT('[1]TCE - ANEXO IV - Preencher'!M339,2),IF(F330="S",LEFT('[1]TCE - ANEXO IV - Preencher'!M339,7),IF('[1]TCE - ANEXO IV - Preencher'!H339="","")))</f>
        <v>2611606</v>
      </c>
      <c r="L330" s="7">
        <f>'[1]TCE - ANEXO IV - Preencher'!N339</f>
        <v>2200</v>
      </c>
    </row>
    <row r="331" spans="1:12" s="8" customFormat="1" ht="19.5" customHeight="1" x14ac:dyDescent="0.2">
      <c r="A331" s="3">
        <f>IFERROR(VLOOKUP(B331,'[1]DADOS (OCULTAR)'!$Q$3:$S$136,3,0),"")</f>
        <v>9767633000870</v>
      </c>
      <c r="B331" s="4" t="str">
        <f>'[1]TCE - ANEXO IV - Preencher'!C340</f>
        <v>UPA TORRÕES - CG Nº 009/2022</v>
      </c>
      <c r="C331" s="4" t="str">
        <f>'[1]TCE - ANEXO IV - Preencher'!E340</f>
        <v>5.16 - Serviços Médico-Hospitalares, Odotonlogia e Laboratoriais</v>
      </c>
      <c r="D331" s="3">
        <f>'[1]TCE - ANEXO IV - Preencher'!F340</f>
        <v>48511136000192</v>
      </c>
      <c r="E331" s="5" t="str">
        <f>'[1]TCE - ANEXO IV - Preencher'!G340</f>
        <v>V1 SERVICOS MEDICOS LTDA</v>
      </c>
      <c r="F331" s="5" t="str">
        <f>'[1]TCE - ANEXO IV - Preencher'!H340</f>
        <v>S</v>
      </c>
      <c r="G331" s="5" t="str">
        <f>'[1]TCE - ANEXO IV - Preencher'!I340</f>
        <v>S</v>
      </c>
      <c r="H331" s="5" t="str">
        <f>'[1]TCE - ANEXO IV - Preencher'!J340</f>
        <v>2600000000649</v>
      </c>
      <c r="I331" s="6">
        <f>IF('[1]TCE - ANEXO IV - Preencher'!K340="","",'[1]TCE - ANEXO IV - Preencher'!K340)</f>
        <v>46189</v>
      </c>
      <c r="J331" s="5" t="str">
        <f>'[1]TCE - ANEXO IV - Preencher'!L340</f>
        <v>26096001248511136000192260000000064926068569170363</v>
      </c>
      <c r="K331" s="5" t="str">
        <f>IF(F331="B",LEFT('[1]TCE - ANEXO IV - Preencher'!M340,2),IF(F331="S",LEFT('[1]TCE - ANEXO IV - Preencher'!M340,7),IF('[1]TCE - ANEXO IV - Preencher'!H340="","")))</f>
        <v>2609600</v>
      </c>
      <c r="L331" s="7">
        <f>'[1]TCE - ANEXO IV - Preencher'!N340</f>
        <v>2200</v>
      </c>
    </row>
    <row r="332" spans="1:12" s="8" customFormat="1" ht="19.5" customHeight="1" x14ac:dyDescent="0.2">
      <c r="A332" s="3">
        <f>IFERROR(VLOOKUP(B332,'[1]DADOS (OCULTAR)'!$Q$3:$S$136,3,0),"")</f>
        <v>9767633000870</v>
      </c>
      <c r="B332" s="4" t="str">
        <f>'[1]TCE - ANEXO IV - Preencher'!C341</f>
        <v>UPA TORRÕES - CG Nº 009/2022</v>
      </c>
      <c r="C332" s="4" t="str">
        <f>'[1]TCE - ANEXO IV - Preencher'!E341</f>
        <v>5.16 - Serviços Médico-Hospitalares, Odotonlogia e Laboratoriais</v>
      </c>
      <c r="D332" s="3">
        <f>'[1]TCE - ANEXO IV - Preencher'!F341</f>
        <v>63911035000100</v>
      </c>
      <c r="E332" s="5" t="str">
        <f>'[1]TCE - ANEXO IV - Preencher'!G341</f>
        <v xml:space="preserve">MARIA LUIZA DRPTM SERVICOS MEDICOS LTDA </v>
      </c>
      <c r="F332" s="5" t="str">
        <f>'[1]TCE - ANEXO IV - Preencher'!H341</f>
        <v>S</v>
      </c>
      <c r="G332" s="5" t="str">
        <f>'[1]TCE - ANEXO IV - Preencher'!I341</f>
        <v>S</v>
      </c>
      <c r="H332" s="5" t="str">
        <f>'[1]TCE - ANEXO IV - Preencher'!J341</f>
        <v>15</v>
      </c>
      <c r="I332" s="6">
        <f>IF('[1]TCE - ANEXO IV - Preencher'!K341="","",'[1]TCE - ANEXO IV - Preencher'!K341)</f>
        <v>46198</v>
      </c>
      <c r="J332" s="5" t="str">
        <f>'[1]TCE - ANEXO IV - Preencher'!L341</f>
        <v>2611606226391103500010000000000001526068359649166</v>
      </c>
      <c r="K332" s="5" t="str">
        <f>IF(F332="B",LEFT('[1]TCE - ANEXO IV - Preencher'!M341,2),IF(F332="S",LEFT('[1]TCE - ANEXO IV - Preencher'!M341,7),IF('[1]TCE - ANEXO IV - Preencher'!H341="","")))</f>
        <v>2611606</v>
      </c>
      <c r="L332" s="7">
        <f>'[1]TCE - ANEXO IV - Preencher'!N341</f>
        <v>1100</v>
      </c>
    </row>
    <row r="333" spans="1:12" s="8" customFormat="1" ht="19.5" customHeight="1" x14ac:dyDescent="0.2">
      <c r="A333" s="3">
        <f>IFERROR(VLOOKUP(B333,'[1]DADOS (OCULTAR)'!$Q$3:$S$136,3,0),"")</f>
        <v>9767633000870</v>
      </c>
      <c r="B333" s="4" t="str">
        <f>'[1]TCE - ANEXO IV - Preencher'!C342</f>
        <v>UPA TORRÕES - CG Nº 009/2022</v>
      </c>
      <c r="C333" s="4" t="str">
        <f>'[1]TCE - ANEXO IV - Preencher'!E342</f>
        <v>5.16 - Serviços Médico-Hospitalares, Odotonlogia e Laboratoriais</v>
      </c>
      <c r="D333" s="3">
        <f>'[1]TCE - ANEXO IV - Preencher'!F342</f>
        <v>55752905000100</v>
      </c>
      <c r="E333" s="5" t="str">
        <f>'[1]TCE - ANEXO IV - Preencher'!G342</f>
        <v>GUILHERME HENRIQUE DE ATAIDE MELO SERV MEDICOS</v>
      </c>
      <c r="F333" s="5" t="str">
        <f>'[1]TCE - ANEXO IV - Preencher'!H342</f>
        <v>S</v>
      </c>
      <c r="G333" s="5" t="str">
        <f>'[1]TCE - ANEXO IV - Preencher'!I342</f>
        <v>S</v>
      </c>
      <c r="H333" s="5" t="str">
        <f>'[1]TCE - ANEXO IV - Preencher'!J342</f>
        <v>08</v>
      </c>
      <c r="I333" s="6">
        <f>IF('[1]TCE - ANEXO IV - Preencher'!K342="","",'[1]TCE - ANEXO IV - Preencher'!K342)</f>
        <v>46188</v>
      </c>
      <c r="J333" s="5" t="str">
        <f>'[1]TCE - ANEXO IV - Preencher'!L342</f>
        <v>26068041255752905000100260000000000826062086237598</v>
      </c>
      <c r="K333" s="5" t="str">
        <f>IF(F333="B",LEFT('[1]TCE - ANEXO IV - Preencher'!M342,2),IF(F333="S",LEFT('[1]TCE - ANEXO IV - Preencher'!M342,7),IF('[1]TCE - ANEXO IV - Preencher'!H342="","")))</f>
        <v>2606804</v>
      </c>
      <c r="L333" s="7">
        <f>'[1]TCE - ANEXO IV - Preencher'!N342</f>
        <v>9500</v>
      </c>
    </row>
    <row r="334" spans="1:12" s="8" customFormat="1" ht="19.5" customHeight="1" x14ac:dyDescent="0.2">
      <c r="A334" s="3">
        <f>IFERROR(VLOOKUP(B334,'[1]DADOS (OCULTAR)'!$Q$3:$S$136,3,0),"")</f>
        <v>9767633000870</v>
      </c>
      <c r="B334" s="4" t="str">
        <f>'[1]TCE - ANEXO IV - Preencher'!C343</f>
        <v>UPA TORRÕES - CG Nº 009/2022</v>
      </c>
      <c r="C334" s="4" t="str">
        <f>'[1]TCE - ANEXO IV - Preencher'!E343</f>
        <v>5.16 - Serviços Médico-Hospitalares, Odotonlogia e Laboratoriais</v>
      </c>
      <c r="D334" s="3">
        <f>'[1]TCE - ANEXO IV - Preencher'!F343</f>
        <v>47200199000165</v>
      </c>
      <c r="E334" s="5" t="str">
        <f>'[1]TCE - ANEXO IV - Preencher'!G343</f>
        <v xml:space="preserve">MASTREMED PE VII GESTAO MEDICAS LTDA </v>
      </c>
      <c r="F334" s="5" t="str">
        <f>'[1]TCE - ANEXO IV - Preencher'!H343</f>
        <v>S</v>
      </c>
      <c r="G334" s="5" t="str">
        <f>'[1]TCE - ANEXO IV - Preencher'!I343</f>
        <v>S</v>
      </c>
      <c r="H334" s="5" t="str">
        <f>'[1]TCE - ANEXO IV - Preencher'!J343</f>
        <v>239</v>
      </c>
      <c r="I334" s="6">
        <f>IF('[1]TCE - ANEXO IV - Preencher'!K343="","",'[1]TCE - ANEXO IV - Preencher'!K343)</f>
        <v>46181</v>
      </c>
      <c r="J334" s="5" t="str">
        <f>'[1]TCE - ANEXO IV - Preencher'!L343</f>
        <v>26116062247200199000165000000000023926063926721804</v>
      </c>
      <c r="K334" s="5" t="str">
        <f>IF(F334="B",LEFT('[1]TCE - ANEXO IV - Preencher'!M343,2),IF(F334="S",LEFT('[1]TCE - ANEXO IV - Preencher'!M343,7),IF('[1]TCE - ANEXO IV - Preencher'!H343="","")))</f>
        <v>2611606</v>
      </c>
      <c r="L334" s="7">
        <f>'[1]TCE - ANEXO IV - Preencher'!N343</f>
        <v>9400</v>
      </c>
    </row>
    <row r="335" spans="1:12" s="8" customFormat="1" ht="19.5" customHeight="1" x14ac:dyDescent="0.2">
      <c r="A335" s="3">
        <f>IFERROR(VLOOKUP(B335,'[1]DADOS (OCULTAR)'!$Q$3:$S$136,3,0),"")</f>
        <v>9767633000870</v>
      </c>
      <c r="B335" s="4" t="str">
        <f>'[1]TCE - ANEXO IV - Preencher'!C344</f>
        <v>UPA TORRÕES - CG Nº 009/2022</v>
      </c>
      <c r="C335" s="4" t="str">
        <f>'[1]TCE - ANEXO IV - Preencher'!E344</f>
        <v>5.16 - Serviços Médico-Hospitalares, Odotonlogia e Laboratoriais</v>
      </c>
      <c r="D335" s="3">
        <f>'[1]TCE - ANEXO IV - Preencher'!F344</f>
        <v>64918487000179</v>
      </c>
      <c r="E335" s="5" t="str">
        <f>'[1]TCE - ANEXO IV - Preencher'!G344</f>
        <v xml:space="preserve">MASTERMED PE X GESTAO MEDICA LTDA </v>
      </c>
      <c r="F335" s="5" t="str">
        <f>'[1]TCE - ANEXO IV - Preencher'!H344</f>
        <v>S</v>
      </c>
      <c r="G335" s="5" t="str">
        <f>'[1]TCE - ANEXO IV - Preencher'!I344</f>
        <v>S</v>
      </c>
      <c r="H335" s="5" t="str">
        <f>'[1]TCE - ANEXO IV - Preencher'!J344</f>
        <v>21</v>
      </c>
      <c r="I335" s="6">
        <f>IF('[1]TCE - ANEXO IV - Preencher'!K344="","",'[1]TCE - ANEXO IV - Preencher'!K344)</f>
        <v>46185</v>
      </c>
      <c r="J335" s="5" t="str">
        <f>'[1]TCE - ANEXO IV - Preencher'!L344</f>
        <v>26096001264918487000179260000000002126062721903656</v>
      </c>
      <c r="K335" s="5" t="str">
        <f>IF(F335="B",LEFT('[1]TCE - ANEXO IV - Preencher'!M344,2),IF(F335="S",LEFT('[1]TCE - ANEXO IV - Preencher'!M344,7),IF('[1]TCE - ANEXO IV - Preencher'!H344="","")))</f>
        <v>2609600</v>
      </c>
      <c r="L335" s="7">
        <f>'[1]TCE - ANEXO IV - Preencher'!N344</f>
        <v>1100</v>
      </c>
    </row>
    <row r="336" spans="1:12" s="8" customFormat="1" ht="19.5" customHeight="1" x14ac:dyDescent="0.2">
      <c r="A336" s="3">
        <f>IFERROR(VLOOKUP(B336,'[1]DADOS (OCULTAR)'!$Q$3:$S$136,3,0),"")</f>
        <v>9767633000870</v>
      </c>
      <c r="B336" s="4" t="str">
        <f>'[1]TCE - ANEXO IV - Preencher'!C345</f>
        <v>UPA TORRÕES - CG Nº 009/2022</v>
      </c>
      <c r="C336" s="4" t="str">
        <f>'[1]TCE - ANEXO IV - Preencher'!E345</f>
        <v>5.16 - Serviços Médico-Hospitalares, Odotonlogia e Laboratoriais</v>
      </c>
      <c r="D336" s="3">
        <f>'[1]TCE - ANEXO IV - Preencher'!F345</f>
        <v>64918487000179</v>
      </c>
      <c r="E336" s="5" t="str">
        <f>'[1]TCE - ANEXO IV - Preencher'!G345</f>
        <v xml:space="preserve">MASTERMED PE X GESTAO MEDICA LTDA </v>
      </c>
      <c r="F336" s="5" t="str">
        <f>'[1]TCE - ANEXO IV - Preencher'!H345</f>
        <v>S</v>
      </c>
      <c r="G336" s="5" t="str">
        <f>'[1]TCE - ANEXO IV - Preencher'!I345</f>
        <v>S</v>
      </c>
      <c r="H336" s="5" t="str">
        <f>'[1]TCE - ANEXO IV - Preencher'!J345</f>
        <v>22</v>
      </c>
      <c r="I336" s="6">
        <f>IF('[1]TCE - ANEXO IV - Preencher'!K345="","",'[1]TCE - ANEXO IV - Preencher'!K345)</f>
        <v>46185</v>
      </c>
      <c r="J336" s="5" t="str">
        <f>'[1]TCE - ANEXO IV - Preencher'!L345</f>
        <v>26096001264918487000179260000000002226069741303701</v>
      </c>
      <c r="K336" s="5" t="str">
        <f>IF(F336="B",LEFT('[1]TCE - ANEXO IV - Preencher'!M345,2),IF(F336="S",LEFT('[1]TCE - ANEXO IV - Preencher'!M345,7),IF('[1]TCE - ANEXO IV - Preencher'!H345="","")))</f>
        <v>2609600</v>
      </c>
      <c r="L336" s="7">
        <f>'[1]TCE - ANEXO IV - Preencher'!N345</f>
        <v>1100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Poliana Mauricio dos Santos Sa</dc:creator>
  <cp:lastModifiedBy>Poliana Mauricio dos Santos Sa</cp:lastModifiedBy>
  <dcterms:created xsi:type="dcterms:W3CDTF">2026-06-25T20:37:40Z</dcterms:created>
  <dcterms:modified xsi:type="dcterms:W3CDTF">2026-06-25T20:38:08Z</dcterms:modified>
</cp:coreProperties>
</file>