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IV - Enviar TCE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(OCULTAR)'!$AL$3:$AL$204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92" i="1" l="1"/>
  <c r="J1992" i="1"/>
  <c r="I1992" i="1"/>
  <c r="H1992" i="1"/>
  <c r="G1992" i="1"/>
  <c r="F1992" i="1"/>
  <c r="K1992" i="1" s="1"/>
  <c r="E1992" i="1"/>
  <c r="D1992" i="1"/>
  <c r="C1992" i="1"/>
  <c r="B1992" i="1"/>
  <c r="A1992" i="1"/>
  <c r="L1991" i="1"/>
  <c r="J1991" i="1"/>
  <c r="I1991" i="1"/>
  <c r="H1991" i="1"/>
  <c r="G1991" i="1"/>
  <c r="F1991" i="1"/>
  <c r="K1991" i="1" s="1"/>
  <c r="E1991" i="1"/>
  <c r="D1991" i="1"/>
  <c r="C1991" i="1"/>
  <c r="B1991" i="1"/>
  <c r="A1991" i="1"/>
  <c r="L1990" i="1"/>
  <c r="J1990" i="1"/>
  <c r="I1990" i="1"/>
  <c r="H1990" i="1"/>
  <c r="G1990" i="1"/>
  <c r="F1990" i="1"/>
  <c r="K1990" i="1" s="1"/>
  <c r="E1990" i="1"/>
  <c r="D1990" i="1"/>
  <c r="C1990" i="1"/>
  <c r="B1990" i="1"/>
  <c r="A1990" i="1"/>
  <c r="L1989" i="1"/>
  <c r="J1989" i="1"/>
  <c r="I1989" i="1"/>
  <c r="H1989" i="1"/>
  <c r="G1989" i="1"/>
  <c r="F1989" i="1"/>
  <c r="K1989" i="1" s="1"/>
  <c r="E1989" i="1"/>
  <c r="D1989" i="1"/>
  <c r="C1989" i="1"/>
  <c r="B1989" i="1"/>
  <c r="A1989" i="1"/>
  <c r="L1988" i="1"/>
  <c r="J1988" i="1"/>
  <c r="I1988" i="1"/>
  <c r="H1988" i="1"/>
  <c r="G1988" i="1"/>
  <c r="F1988" i="1"/>
  <c r="K1988" i="1" s="1"/>
  <c r="E1988" i="1"/>
  <c r="D1988" i="1"/>
  <c r="C1988" i="1"/>
  <c r="B1988" i="1"/>
  <c r="A1988" i="1"/>
  <c r="L1987" i="1"/>
  <c r="J1987" i="1"/>
  <c r="I1987" i="1"/>
  <c r="H1987" i="1"/>
  <c r="G1987" i="1"/>
  <c r="F1987" i="1"/>
  <c r="K1987" i="1" s="1"/>
  <c r="E1987" i="1"/>
  <c r="D1987" i="1"/>
  <c r="C1987" i="1"/>
  <c r="B1987" i="1"/>
  <c r="A1987" i="1"/>
  <c r="L1986" i="1"/>
  <c r="J1986" i="1"/>
  <c r="I1986" i="1"/>
  <c r="H1986" i="1"/>
  <c r="G1986" i="1"/>
  <c r="F1986" i="1"/>
  <c r="K1986" i="1" s="1"/>
  <c r="E1986" i="1"/>
  <c r="D1986" i="1"/>
  <c r="C1986" i="1"/>
  <c r="B1986" i="1"/>
  <c r="A1986" i="1"/>
  <c r="L1985" i="1"/>
  <c r="J1985" i="1"/>
  <c r="I1985" i="1"/>
  <c r="H1985" i="1"/>
  <c r="G1985" i="1"/>
  <c r="F1985" i="1"/>
  <c r="K1985" i="1" s="1"/>
  <c r="E1985" i="1"/>
  <c r="D1985" i="1"/>
  <c r="C1985" i="1"/>
  <c r="B1985" i="1"/>
  <c r="A1985" i="1"/>
  <c r="L1984" i="1"/>
  <c r="J1984" i="1"/>
  <c r="I1984" i="1"/>
  <c r="H1984" i="1"/>
  <c r="G1984" i="1"/>
  <c r="F1984" i="1"/>
  <c r="K1984" i="1" s="1"/>
  <c r="E1984" i="1"/>
  <c r="D1984" i="1"/>
  <c r="C1984" i="1"/>
  <c r="B1984" i="1"/>
  <c r="A1984" i="1"/>
  <c r="L1983" i="1"/>
  <c r="J1983" i="1"/>
  <c r="I1983" i="1"/>
  <c r="H1983" i="1"/>
  <c r="G1983" i="1"/>
  <c r="F1983" i="1"/>
  <c r="K1983" i="1" s="1"/>
  <c r="E1983" i="1"/>
  <c r="D1983" i="1"/>
  <c r="C1983" i="1"/>
  <c r="B1983" i="1"/>
  <c r="A1983" i="1"/>
  <c r="L1982" i="1"/>
  <c r="J1982" i="1"/>
  <c r="I1982" i="1"/>
  <c r="H1982" i="1"/>
  <c r="G1982" i="1"/>
  <c r="F1982" i="1"/>
  <c r="K1982" i="1" s="1"/>
  <c r="E1982" i="1"/>
  <c r="D1982" i="1"/>
  <c r="C1982" i="1"/>
  <c r="B1982" i="1"/>
  <c r="A1982" i="1" s="1"/>
  <c r="L1981" i="1"/>
  <c r="J1981" i="1"/>
  <c r="I1981" i="1"/>
  <c r="H1981" i="1"/>
  <c r="G1981" i="1"/>
  <c r="F1981" i="1"/>
  <c r="K1981" i="1" s="1"/>
  <c r="E1981" i="1"/>
  <c r="D1981" i="1"/>
  <c r="C1981" i="1"/>
  <c r="B1981" i="1"/>
  <c r="A1981" i="1"/>
  <c r="L1980" i="1"/>
  <c r="J1980" i="1"/>
  <c r="I1980" i="1"/>
  <c r="H1980" i="1"/>
  <c r="G1980" i="1"/>
  <c r="F1980" i="1"/>
  <c r="K1980" i="1" s="1"/>
  <c r="E1980" i="1"/>
  <c r="D1980" i="1"/>
  <c r="C1980" i="1"/>
  <c r="B1980" i="1"/>
  <c r="A1980" i="1"/>
  <c r="L1979" i="1"/>
  <c r="J1979" i="1"/>
  <c r="I1979" i="1"/>
  <c r="H1979" i="1"/>
  <c r="G1979" i="1"/>
  <c r="F1979" i="1"/>
  <c r="K1979" i="1" s="1"/>
  <c r="E1979" i="1"/>
  <c r="D1979" i="1"/>
  <c r="C1979" i="1"/>
  <c r="B1979" i="1"/>
  <c r="A1979" i="1"/>
  <c r="L1978" i="1"/>
  <c r="J1978" i="1"/>
  <c r="I1978" i="1"/>
  <c r="H1978" i="1"/>
  <c r="G1978" i="1"/>
  <c r="F1978" i="1"/>
  <c r="K1978" i="1" s="1"/>
  <c r="E1978" i="1"/>
  <c r="D1978" i="1"/>
  <c r="C1978" i="1"/>
  <c r="B1978" i="1"/>
  <c r="A1978" i="1"/>
  <c r="L1977" i="1"/>
  <c r="J1977" i="1"/>
  <c r="I1977" i="1"/>
  <c r="H1977" i="1"/>
  <c r="G1977" i="1"/>
  <c r="F1977" i="1"/>
  <c r="K1977" i="1" s="1"/>
  <c r="E1977" i="1"/>
  <c r="D1977" i="1"/>
  <c r="C1977" i="1"/>
  <c r="B1977" i="1"/>
  <c r="A1977" i="1"/>
  <c r="L1976" i="1"/>
  <c r="J1976" i="1"/>
  <c r="I1976" i="1"/>
  <c r="H1976" i="1"/>
  <c r="G1976" i="1"/>
  <c r="F1976" i="1"/>
  <c r="K1976" i="1" s="1"/>
  <c r="E1976" i="1"/>
  <c r="D1976" i="1"/>
  <c r="C1976" i="1"/>
  <c r="B1976" i="1"/>
  <c r="A1976" i="1"/>
  <c r="L1975" i="1"/>
  <c r="J1975" i="1"/>
  <c r="I1975" i="1"/>
  <c r="H1975" i="1"/>
  <c r="G1975" i="1"/>
  <c r="F1975" i="1"/>
  <c r="K1975" i="1" s="1"/>
  <c r="E1975" i="1"/>
  <c r="D1975" i="1"/>
  <c r="C1975" i="1"/>
  <c r="B1975" i="1"/>
  <c r="A1975" i="1"/>
  <c r="L1974" i="1"/>
  <c r="J1974" i="1"/>
  <c r="I1974" i="1"/>
  <c r="H1974" i="1"/>
  <c r="G1974" i="1"/>
  <c r="F1974" i="1"/>
  <c r="K1974" i="1" s="1"/>
  <c r="E1974" i="1"/>
  <c r="D1974" i="1"/>
  <c r="C1974" i="1"/>
  <c r="B1974" i="1"/>
  <c r="A1974" i="1"/>
  <c r="L1973" i="1"/>
  <c r="J1973" i="1"/>
  <c r="I1973" i="1"/>
  <c r="H1973" i="1"/>
  <c r="G1973" i="1"/>
  <c r="F1973" i="1"/>
  <c r="K1973" i="1" s="1"/>
  <c r="E1973" i="1"/>
  <c r="D1973" i="1"/>
  <c r="C1973" i="1"/>
  <c r="B1973" i="1"/>
  <c r="A1973" i="1"/>
  <c r="L1972" i="1"/>
  <c r="J1972" i="1"/>
  <c r="I1972" i="1"/>
  <c r="H1972" i="1"/>
  <c r="G1972" i="1"/>
  <c r="F1972" i="1"/>
  <c r="K1972" i="1" s="1"/>
  <c r="E1972" i="1"/>
  <c r="D1972" i="1"/>
  <c r="C1972" i="1"/>
  <c r="B1972" i="1"/>
  <c r="A1972" i="1"/>
  <c r="L1971" i="1"/>
  <c r="J1971" i="1"/>
  <c r="I1971" i="1"/>
  <c r="H1971" i="1"/>
  <c r="G1971" i="1"/>
  <c r="F1971" i="1"/>
  <c r="K1971" i="1" s="1"/>
  <c r="E1971" i="1"/>
  <c r="D1971" i="1"/>
  <c r="C1971" i="1"/>
  <c r="B1971" i="1"/>
  <c r="A1971" i="1"/>
  <c r="L1970" i="1"/>
  <c r="J1970" i="1"/>
  <c r="I1970" i="1"/>
  <c r="H1970" i="1"/>
  <c r="G1970" i="1"/>
  <c r="F1970" i="1"/>
  <c r="K1970" i="1" s="1"/>
  <c r="E1970" i="1"/>
  <c r="D1970" i="1"/>
  <c r="C1970" i="1"/>
  <c r="B1970" i="1"/>
  <c r="A1970" i="1" s="1"/>
  <c r="L1969" i="1"/>
  <c r="J1969" i="1"/>
  <c r="I1969" i="1"/>
  <c r="H1969" i="1"/>
  <c r="G1969" i="1"/>
  <c r="F1969" i="1"/>
  <c r="K1969" i="1" s="1"/>
  <c r="E1969" i="1"/>
  <c r="D1969" i="1"/>
  <c r="C1969" i="1"/>
  <c r="B1969" i="1"/>
  <c r="A1969" i="1"/>
  <c r="L1968" i="1"/>
  <c r="J1968" i="1"/>
  <c r="I1968" i="1"/>
  <c r="H1968" i="1"/>
  <c r="G1968" i="1"/>
  <c r="F1968" i="1"/>
  <c r="K1968" i="1" s="1"/>
  <c r="E1968" i="1"/>
  <c r="D1968" i="1"/>
  <c r="C1968" i="1"/>
  <c r="B1968" i="1"/>
  <c r="A1968" i="1"/>
  <c r="L1967" i="1"/>
  <c r="J1967" i="1"/>
  <c r="I1967" i="1"/>
  <c r="H1967" i="1"/>
  <c r="G1967" i="1"/>
  <c r="F1967" i="1"/>
  <c r="K1967" i="1" s="1"/>
  <c r="E1967" i="1"/>
  <c r="D1967" i="1"/>
  <c r="C1967" i="1"/>
  <c r="B1967" i="1"/>
  <c r="A1967" i="1"/>
  <c r="L1966" i="1"/>
  <c r="J1966" i="1"/>
  <c r="I1966" i="1"/>
  <c r="H1966" i="1"/>
  <c r="G1966" i="1"/>
  <c r="F1966" i="1"/>
  <c r="K1966" i="1" s="1"/>
  <c r="E1966" i="1"/>
  <c r="D1966" i="1"/>
  <c r="C1966" i="1"/>
  <c r="B1966" i="1"/>
  <c r="A1966" i="1"/>
  <c r="L1965" i="1"/>
  <c r="J1965" i="1"/>
  <c r="I1965" i="1"/>
  <c r="H1965" i="1"/>
  <c r="G1965" i="1"/>
  <c r="F1965" i="1"/>
  <c r="K1965" i="1" s="1"/>
  <c r="E1965" i="1"/>
  <c r="D1965" i="1"/>
  <c r="C1965" i="1"/>
  <c r="B1965" i="1"/>
  <c r="A1965" i="1"/>
  <c r="L1964" i="1"/>
  <c r="J1964" i="1"/>
  <c r="I1964" i="1"/>
  <c r="H1964" i="1"/>
  <c r="G1964" i="1"/>
  <c r="F1964" i="1"/>
  <c r="K1964" i="1" s="1"/>
  <c r="E1964" i="1"/>
  <c r="D1964" i="1"/>
  <c r="C1964" i="1"/>
  <c r="B1964" i="1"/>
  <c r="A1964" i="1"/>
  <c r="L1963" i="1"/>
  <c r="J1963" i="1"/>
  <c r="I1963" i="1"/>
  <c r="H1963" i="1"/>
  <c r="G1963" i="1"/>
  <c r="F1963" i="1"/>
  <c r="K1963" i="1" s="1"/>
  <c r="E1963" i="1"/>
  <c r="D1963" i="1"/>
  <c r="C1963" i="1"/>
  <c r="B1963" i="1"/>
  <c r="A1963" i="1"/>
  <c r="L1962" i="1"/>
  <c r="J1962" i="1"/>
  <c r="I1962" i="1"/>
  <c r="H1962" i="1"/>
  <c r="G1962" i="1"/>
  <c r="F1962" i="1"/>
  <c r="K1962" i="1" s="1"/>
  <c r="E1962" i="1"/>
  <c r="D1962" i="1"/>
  <c r="C1962" i="1"/>
  <c r="B1962" i="1"/>
  <c r="A1962" i="1"/>
  <c r="L1961" i="1"/>
  <c r="J1961" i="1"/>
  <c r="I1961" i="1"/>
  <c r="H1961" i="1"/>
  <c r="G1961" i="1"/>
  <c r="F1961" i="1"/>
  <c r="K1961" i="1" s="1"/>
  <c r="E1961" i="1"/>
  <c r="D1961" i="1"/>
  <c r="C1961" i="1"/>
  <c r="B1961" i="1"/>
  <c r="A1961" i="1"/>
  <c r="L1960" i="1"/>
  <c r="J1960" i="1"/>
  <c r="I1960" i="1"/>
  <c r="H1960" i="1"/>
  <c r="G1960" i="1"/>
  <c r="F1960" i="1"/>
  <c r="K1960" i="1" s="1"/>
  <c r="E1960" i="1"/>
  <c r="D1960" i="1"/>
  <c r="C1960" i="1"/>
  <c r="B1960" i="1"/>
  <c r="A1960" i="1"/>
  <c r="L1959" i="1"/>
  <c r="J1959" i="1"/>
  <c r="I1959" i="1"/>
  <c r="H1959" i="1"/>
  <c r="G1959" i="1"/>
  <c r="F1959" i="1"/>
  <c r="K1959" i="1" s="1"/>
  <c r="E1959" i="1"/>
  <c r="D1959" i="1"/>
  <c r="C1959" i="1"/>
  <c r="B1959" i="1"/>
  <c r="A1959" i="1"/>
  <c r="L1958" i="1"/>
  <c r="J1958" i="1"/>
  <c r="I1958" i="1"/>
  <c r="H1958" i="1"/>
  <c r="G1958" i="1"/>
  <c r="F1958" i="1"/>
  <c r="K1958" i="1" s="1"/>
  <c r="E1958" i="1"/>
  <c r="D1958" i="1"/>
  <c r="C1958" i="1"/>
  <c r="B1958" i="1"/>
  <c r="A1958" i="1" s="1"/>
  <c r="L1957" i="1"/>
  <c r="J1957" i="1"/>
  <c r="I1957" i="1"/>
  <c r="H1957" i="1"/>
  <c r="G1957" i="1"/>
  <c r="F1957" i="1"/>
  <c r="K1957" i="1" s="1"/>
  <c r="E1957" i="1"/>
  <c r="D1957" i="1"/>
  <c r="C1957" i="1"/>
  <c r="B1957" i="1"/>
  <c r="A1957" i="1"/>
  <c r="L1956" i="1"/>
  <c r="J1956" i="1"/>
  <c r="I1956" i="1"/>
  <c r="H1956" i="1"/>
  <c r="G1956" i="1"/>
  <c r="F1956" i="1"/>
  <c r="K1956" i="1" s="1"/>
  <c r="E1956" i="1"/>
  <c r="D1956" i="1"/>
  <c r="C1956" i="1"/>
  <c r="B1956" i="1"/>
  <c r="A1956" i="1"/>
  <c r="L1955" i="1"/>
  <c r="J1955" i="1"/>
  <c r="I1955" i="1"/>
  <c r="H1955" i="1"/>
  <c r="G1955" i="1"/>
  <c r="F1955" i="1"/>
  <c r="K1955" i="1" s="1"/>
  <c r="E1955" i="1"/>
  <c r="D1955" i="1"/>
  <c r="C1955" i="1"/>
  <c r="B1955" i="1"/>
  <c r="A1955" i="1"/>
  <c r="L1954" i="1"/>
  <c r="J1954" i="1"/>
  <c r="I1954" i="1"/>
  <c r="H1954" i="1"/>
  <c r="G1954" i="1"/>
  <c r="F1954" i="1"/>
  <c r="K1954" i="1" s="1"/>
  <c r="E1954" i="1"/>
  <c r="D1954" i="1"/>
  <c r="C1954" i="1"/>
  <c r="B1954" i="1"/>
  <c r="A1954" i="1"/>
  <c r="L1953" i="1"/>
  <c r="J1953" i="1"/>
  <c r="I1953" i="1"/>
  <c r="H1953" i="1"/>
  <c r="G1953" i="1"/>
  <c r="F1953" i="1"/>
  <c r="K1953" i="1" s="1"/>
  <c r="E1953" i="1"/>
  <c r="D1953" i="1"/>
  <c r="C1953" i="1"/>
  <c r="B1953" i="1"/>
  <c r="A1953" i="1"/>
  <c r="L1952" i="1"/>
  <c r="J1952" i="1"/>
  <c r="I1952" i="1"/>
  <c r="H1952" i="1"/>
  <c r="G1952" i="1"/>
  <c r="F1952" i="1"/>
  <c r="K1952" i="1" s="1"/>
  <c r="E1952" i="1"/>
  <c r="D1952" i="1"/>
  <c r="C1952" i="1"/>
  <c r="B1952" i="1"/>
  <c r="A1952" i="1"/>
  <c r="L1951" i="1"/>
  <c r="J1951" i="1"/>
  <c r="I1951" i="1"/>
  <c r="H1951" i="1"/>
  <c r="G1951" i="1"/>
  <c r="F1951" i="1"/>
  <c r="K1951" i="1" s="1"/>
  <c r="E1951" i="1"/>
  <c r="D1951" i="1"/>
  <c r="C1951" i="1"/>
  <c r="B1951" i="1"/>
  <c r="A1951" i="1" s="1"/>
  <c r="L1950" i="1"/>
  <c r="J1950" i="1"/>
  <c r="I1950" i="1"/>
  <c r="H1950" i="1"/>
  <c r="G1950" i="1"/>
  <c r="F1950" i="1"/>
  <c r="K1950" i="1" s="1"/>
  <c r="E1950" i="1"/>
  <c r="D1950" i="1"/>
  <c r="C1950" i="1"/>
  <c r="B1950" i="1"/>
  <c r="A1950" i="1"/>
  <c r="L1949" i="1"/>
  <c r="J1949" i="1"/>
  <c r="I1949" i="1"/>
  <c r="H1949" i="1"/>
  <c r="G1949" i="1"/>
  <c r="F1949" i="1"/>
  <c r="K1949" i="1" s="1"/>
  <c r="E1949" i="1"/>
  <c r="D1949" i="1"/>
  <c r="C1949" i="1"/>
  <c r="B1949" i="1"/>
  <c r="A1949" i="1"/>
  <c r="L1948" i="1"/>
  <c r="J1948" i="1"/>
  <c r="I1948" i="1"/>
  <c r="H1948" i="1"/>
  <c r="G1948" i="1"/>
  <c r="F1948" i="1"/>
  <c r="K1948" i="1" s="1"/>
  <c r="E1948" i="1"/>
  <c r="D1948" i="1"/>
  <c r="C1948" i="1"/>
  <c r="B1948" i="1"/>
  <c r="A1948" i="1"/>
  <c r="L1947" i="1"/>
  <c r="J1947" i="1"/>
  <c r="I1947" i="1"/>
  <c r="H1947" i="1"/>
  <c r="G1947" i="1"/>
  <c r="F1947" i="1"/>
  <c r="K1947" i="1" s="1"/>
  <c r="E1947" i="1"/>
  <c r="D1947" i="1"/>
  <c r="C1947" i="1"/>
  <c r="B1947" i="1"/>
  <c r="A1947" i="1"/>
  <c r="L1946" i="1"/>
  <c r="J1946" i="1"/>
  <c r="I1946" i="1"/>
  <c r="H1946" i="1"/>
  <c r="G1946" i="1"/>
  <c r="F1946" i="1"/>
  <c r="K1946" i="1" s="1"/>
  <c r="E1946" i="1"/>
  <c r="D1946" i="1"/>
  <c r="C1946" i="1"/>
  <c r="B1946" i="1"/>
  <c r="A1946" i="1" s="1"/>
  <c r="L1945" i="1"/>
  <c r="J1945" i="1"/>
  <c r="I1945" i="1"/>
  <c r="H1945" i="1"/>
  <c r="G1945" i="1"/>
  <c r="F1945" i="1"/>
  <c r="K1945" i="1" s="1"/>
  <c r="E1945" i="1"/>
  <c r="D1945" i="1"/>
  <c r="C1945" i="1"/>
  <c r="B1945" i="1"/>
  <c r="A1945" i="1"/>
  <c r="L1944" i="1"/>
  <c r="J1944" i="1"/>
  <c r="I1944" i="1"/>
  <c r="H1944" i="1"/>
  <c r="G1944" i="1"/>
  <c r="F1944" i="1"/>
  <c r="K1944" i="1" s="1"/>
  <c r="E1944" i="1"/>
  <c r="D1944" i="1"/>
  <c r="C1944" i="1"/>
  <c r="B1944" i="1"/>
  <c r="A1944" i="1"/>
  <c r="L1943" i="1"/>
  <c r="J1943" i="1"/>
  <c r="I1943" i="1"/>
  <c r="H1943" i="1"/>
  <c r="G1943" i="1"/>
  <c r="F1943" i="1"/>
  <c r="K1943" i="1" s="1"/>
  <c r="E1943" i="1"/>
  <c r="D1943" i="1"/>
  <c r="C1943" i="1"/>
  <c r="B1943" i="1"/>
  <c r="A1943" i="1"/>
  <c r="L1942" i="1"/>
  <c r="J1942" i="1"/>
  <c r="I1942" i="1"/>
  <c r="H1942" i="1"/>
  <c r="G1942" i="1"/>
  <c r="F1942" i="1"/>
  <c r="K1942" i="1" s="1"/>
  <c r="E1942" i="1"/>
  <c r="D1942" i="1"/>
  <c r="C1942" i="1"/>
  <c r="B1942" i="1"/>
  <c r="A1942" i="1"/>
  <c r="L1941" i="1"/>
  <c r="J1941" i="1"/>
  <c r="I1941" i="1"/>
  <c r="H1941" i="1"/>
  <c r="G1941" i="1"/>
  <c r="F1941" i="1"/>
  <c r="K1941" i="1" s="1"/>
  <c r="E1941" i="1"/>
  <c r="D1941" i="1"/>
  <c r="C1941" i="1"/>
  <c r="B1941" i="1"/>
  <c r="A1941" i="1"/>
  <c r="L1940" i="1"/>
  <c r="J1940" i="1"/>
  <c r="I1940" i="1"/>
  <c r="H1940" i="1"/>
  <c r="G1940" i="1"/>
  <c r="F1940" i="1"/>
  <c r="K1940" i="1" s="1"/>
  <c r="E1940" i="1"/>
  <c r="D1940" i="1"/>
  <c r="C1940" i="1"/>
  <c r="B1940" i="1"/>
  <c r="A1940" i="1" s="1"/>
  <c r="L1939" i="1"/>
  <c r="J1939" i="1"/>
  <c r="I1939" i="1"/>
  <c r="H1939" i="1"/>
  <c r="G1939" i="1"/>
  <c r="F1939" i="1"/>
  <c r="K1939" i="1" s="1"/>
  <c r="E1939" i="1"/>
  <c r="D1939" i="1"/>
  <c r="C1939" i="1"/>
  <c r="B1939" i="1"/>
  <c r="A1939" i="1"/>
  <c r="L1938" i="1"/>
  <c r="J1938" i="1"/>
  <c r="I1938" i="1"/>
  <c r="H1938" i="1"/>
  <c r="G1938" i="1"/>
  <c r="F1938" i="1"/>
  <c r="K1938" i="1" s="1"/>
  <c r="E1938" i="1"/>
  <c r="D1938" i="1"/>
  <c r="C1938" i="1"/>
  <c r="B1938" i="1"/>
  <c r="A1938" i="1" s="1"/>
  <c r="L1937" i="1"/>
  <c r="J1937" i="1"/>
  <c r="I1937" i="1"/>
  <c r="H1937" i="1"/>
  <c r="G1937" i="1"/>
  <c r="F1937" i="1"/>
  <c r="K1937" i="1" s="1"/>
  <c r="E1937" i="1"/>
  <c r="D1937" i="1"/>
  <c r="C1937" i="1"/>
  <c r="B1937" i="1"/>
  <c r="A1937" i="1"/>
  <c r="L1936" i="1"/>
  <c r="J1936" i="1"/>
  <c r="I1936" i="1"/>
  <c r="H1936" i="1"/>
  <c r="G1936" i="1"/>
  <c r="F1936" i="1"/>
  <c r="K1936" i="1" s="1"/>
  <c r="E1936" i="1"/>
  <c r="D1936" i="1"/>
  <c r="C1936" i="1"/>
  <c r="B1936" i="1"/>
  <c r="A1936" i="1"/>
  <c r="L1935" i="1"/>
  <c r="J1935" i="1"/>
  <c r="I1935" i="1"/>
  <c r="H1935" i="1"/>
  <c r="G1935" i="1"/>
  <c r="F1935" i="1"/>
  <c r="K1935" i="1" s="1"/>
  <c r="E1935" i="1"/>
  <c r="D1935" i="1"/>
  <c r="C1935" i="1"/>
  <c r="B1935" i="1"/>
  <c r="A1935" i="1"/>
  <c r="L1934" i="1"/>
  <c r="J1934" i="1"/>
  <c r="I1934" i="1"/>
  <c r="H1934" i="1"/>
  <c r="G1934" i="1"/>
  <c r="F1934" i="1"/>
  <c r="K1934" i="1" s="1"/>
  <c r="E1934" i="1"/>
  <c r="D1934" i="1"/>
  <c r="C1934" i="1"/>
  <c r="B1934" i="1"/>
  <c r="A1934" i="1" s="1"/>
  <c r="L1933" i="1"/>
  <c r="J1933" i="1"/>
  <c r="I1933" i="1"/>
  <c r="H1933" i="1"/>
  <c r="G1933" i="1"/>
  <c r="F1933" i="1"/>
  <c r="K1933" i="1" s="1"/>
  <c r="E1933" i="1"/>
  <c r="D1933" i="1"/>
  <c r="C1933" i="1"/>
  <c r="B1933" i="1"/>
  <c r="A1933" i="1"/>
  <c r="L1932" i="1"/>
  <c r="J1932" i="1"/>
  <c r="I1932" i="1"/>
  <c r="H1932" i="1"/>
  <c r="G1932" i="1"/>
  <c r="F1932" i="1"/>
  <c r="K1932" i="1" s="1"/>
  <c r="E1932" i="1"/>
  <c r="D1932" i="1"/>
  <c r="C1932" i="1"/>
  <c r="B1932" i="1"/>
  <c r="A1932" i="1"/>
  <c r="L1931" i="1"/>
  <c r="J1931" i="1"/>
  <c r="I1931" i="1"/>
  <c r="H1931" i="1"/>
  <c r="G1931" i="1"/>
  <c r="F1931" i="1"/>
  <c r="K1931" i="1" s="1"/>
  <c r="E1931" i="1"/>
  <c r="D1931" i="1"/>
  <c r="C1931" i="1"/>
  <c r="B1931" i="1"/>
  <c r="A1931" i="1"/>
  <c r="L1930" i="1"/>
  <c r="J1930" i="1"/>
  <c r="I1930" i="1"/>
  <c r="H1930" i="1"/>
  <c r="G1930" i="1"/>
  <c r="F1930" i="1"/>
  <c r="K1930" i="1" s="1"/>
  <c r="E1930" i="1"/>
  <c r="D1930" i="1"/>
  <c r="C1930" i="1"/>
  <c r="B1930" i="1"/>
  <c r="A1930" i="1"/>
  <c r="L1929" i="1"/>
  <c r="J1929" i="1"/>
  <c r="I1929" i="1"/>
  <c r="H1929" i="1"/>
  <c r="G1929" i="1"/>
  <c r="F1929" i="1"/>
  <c r="K1929" i="1" s="1"/>
  <c r="E1929" i="1"/>
  <c r="D1929" i="1"/>
  <c r="C1929" i="1"/>
  <c r="B1929" i="1"/>
  <c r="A1929" i="1" s="1"/>
  <c r="L1928" i="1"/>
  <c r="J1928" i="1"/>
  <c r="I1928" i="1"/>
  <c r="H1928" i="1"/>
  <c r="G1928" i="1"/>
  <c r="F1928" i="1"/>
  <c r="K1928" i="1" s="1"/>
  <c r="E1928" i="1"/>
  <c r="D1928" i="1"/>
  <c r="C1928" i="1"/>
  <c r="B1928" i="1"/>
  <c r="A1928" i="1"/>
  <c r="L1927" i="1"/>
  <c r="J1927" i="1"/>
  <c r="I1927" i="1"/>
  <c r="H1927" i="1"/>
  <c r="G1927" i="1"/>
  <c r="F1927" i="1"/>
  <c r="K1927" i="1" s="1"/>
  <c r="E1927" i="1"/>
  <c r="D1927" i="1"/>
  <c r="C1927" i="1"/>
  <c r="B1927" i="1"/>
  <c r="A1927" i="1" s="1"/>
  <c r="L1926" i="1"/>
  <c r="J1926" i="1"/>
  <c r="I1926" i="1"/>
  <c r="H1926" i="1"/>
  <c r="G1926" i="1"/>
  <c r="F1926" i="1"/>
  <c r="K1926" i="1" s="1"/>
  <c r="E1926" i="1"/>
  <c r="D1926" i="1"/>
  <c r="C1926" i="1"/>
  <c r="B1926" i="1"/>
  <c r="A1926" i="1"/>
  <c r="L1925" i="1"/>
  <c r="J1925" i="1"/>
  <c r="I1925" i="1"/>
  <c r="H1925" i="1"/>
  <c r="G1925" i="1"/>
  <c r="F1925" i="1"/>
  <c r="K1925" i="1" s="1"/>
  <c r="E1925" i="1"/>
  <c r="D1925" i="1"/>
  <c r="C1925" i="1"/>
  <c r="B1925" i="1"/>
  <c r="A1925" i="1"/>
  <c r="L1924" i="1"/>
  <c r="J1924" i="1"/>
  <c r="I1924" i="1"/>
  <c r="H1924" i="1"/>
  <c r="G1924" i="1"/>
  <c r="F1924" i="1"/>
  <c r="K1924" i="1" s="1"/>
  <c r="E1924" i="1"/>
  <c r="D1924" i="1"/>
  <c r="C1924" i="1"/>
  <c r="B1924" i="1"/>
  <c r="A1924" i="1"/>
  <c r="L1923" i="1"/>
  <c r="J1923" i="1"/>
  <c r="I1923" i="1"/>
  <c r="H1923" i="1"/>
  <c r="G1923" i="1"/>
  <c r="F1923" i="1"/>
  <c r="K1923" i="1" s="1"/>
  <c r="E1923" i="1"/>
  <c r="D1923" i="1"/>
  <c r="C1923" i="1"/>
  <c r="B1923" i="1"/>
  <c r="A1923" i="1"/>
  <c r="L1922" i="1"/>
  <c r="J1922" i="1"/>
  <c r="I1922" i="1"/>
  <c r="H1922" i="1"/>
  <c r="G1922" i="1"/>
  <c r="F1922" i="1"/>
  <c r="K1922" i="1" s="1"/>
  <c r="E1922" i="1"/>
  <c r="D1922" i="1"/>
  <c r="C1922" i="1"/>
  <c r="B1922" i="1"/>
  <c r="A1922" i="1" s="1"/>
  <c r="L1921" i="1"/>
  <c r="J1921" i="1"/>
  <c r="I1921" i="1"/>
  <c r="H1921" i="1"/>
  <c r="G1921" i="1"/>
  <c r="F1921" i="1"/>
  <c r="K1921" i="1" s="1"/>
  <c r="E1921" i="1"/>
  <c r="D1921" i="1"/>
  <c r="C1921" i="1"/>
  <c r="B1921" i="1"/>
  <c r="A1921" i="1"/>
  <c r="L1920" i="1"/>
  <c r="J1920" i="1"/>
  <c r="I1920" i="1"/>
  <c r="H1920" i="1"/>
  <c r="G1920" i="1"/>
  <c r="F1920" i="1"/>
  <c r="K1920" i="1" s="1"/>
  <c r="E1920" i="1"/>
  <c r="D1920" i="1"/>
  <c r="C1920" i="1"/>
  <c r="B1920" i="1"/>
  <c r="A1920" i="1"/>
  <c r="L1919" i="1"/>
  <c r="J1919" i="1"/>
  <c r="I1919" i="1"/>
  <c r="H1919" i="1"/>
  <c r="G1919" i="1"/>
  <c r="F1919" i="1"/>
  <c r="K1919" i="1" s="1"/>
  <c r="E1919" i="1"/>
  <c r="D1919" i="1"/>
  <c r="C1919" i="1"/>
  <c r="B1919" i="1"/>
  <c r="A1919" i="1"/>
  <c r="L1918" i="1"/>
  <c r="J1918" i="1"/>
  <c r="I1918" i="1"/>
  <c r="H1918" i="1"/>
  <c r="G1918" i="1"/>
  <c r="F1918" i="1"/>
  <c r="K1918" i="1" s="1"/>
  <c r="E1918" i="1"/>
  <c r="D1918" i="1"/>
  <c r="C1918" i="1"/>
  <c r="B1918" i="1"/>
  <c r="A1918" i="1" s="1"/>
  <c r="L1917" i="1"/>
  <c r="J1917" i="1"/>
  <c r="I1917" i="1"/>
  <c r="H1917" i="1"/>
  <c r="G1917" i="1"/>
  <c r="F1917" i="1"/>
  <c r="K1917" i="1" s="1"/>
  <c r="E1917" i="1"/>
  <c r="D1917" i="1"/>
  <c r="C1917" i="1"/>
  <c r="B1917" i="1"/>
  <c r="A1917" i="1"/>
  <c r="L1916" i="1"/>
  <c r="J1916" i="1"/>
  <c r="I1916" i="1"/>
  <c r="H1916" i="1"/>
  <c r="G1916" i="1"/>
  <c r="F1916" i="1"/>
  <c r="K1916" i="1" s="1"/>
  <c r="E1916" i="1"/>
  <c r="D1916" i="1"/>
  <c r="C1916" i="1"/>
  <c r="B1916" i="1"/>
  <c r="A1916" i="1" s="1"/>
  <c r="L1915" i="1"/>
  <c r="J1915" i="1"/>
  <c r="I1915" i="1"/>
  <c r="H1915" i="1"/>
  <c r="G1915" i="1"/>
  <c r="F1915" i="1"/>
  <c r="K1915" i="1" s="1"/>
  <c r="E1915" i="1"/>
  <c r="D1915" i="1"/>
  <c r="C1915" i="1"/>
  <c r="B1915" i="1"/>
  <c r="A1915" i="1"/>
  <c r="L1914" i="1"/>
  <c r="J1914" i="1"/>
  <c r="I1914" i="1"/>
  <c r="H1914" i="1"/>
  <c r="G1914" i="1"/>
  <c r="F1914" i="1"/>
  <c r="K1914" i="1" s="1"/>
  <c r="E1914" i="1"/>
  <c r="D1914" i="1"/>
  <c r="C1914" i="1"/>
  <c r="B1914" i="1"/>
  <c r="A1914" i="1"/>
  <c r="L1913" i="1"/>
  <c r="J1913" i="1"/>
  <c r="I1913" i="1"/>
  <c r="H1913" i="1"/>
  <c r="G1913" i="1"/>
  <c r="F1913" i="1"/>
  <c r="K1913" i="1" s="1"/>
  <c r="E1913" i="1"/>
  <c r="D1913" i="1"/>
  <c r="C1913" i="1"/>
  <c r="B1913" i="1"/>
  <c r="A1913" i="1"/>
  <c r="L1912" i="1"/>
  <c r="J1912" i="1"/>
  <c r="I1912" i="1"/>
  <c r="H1912" i="1"/>
  <c r="G1912" i="1"/>
  <c r="F1912" i="1"/>
  <c r="K1912" i="1" s="1"/>
  <c r="E1912" i="1"/>
  <c r="D1912" i="1"/>
  <c r="C1912" i="1"/>
  <c r="B1912" i="1"/>
  <c r="A1912" i="1"/>
  <c r="L1911" i="1"/>
  <c r="J1911" i="1"/>
  <c r="I1911" i="1"/>
  <c r="H1911" i="1"/>
  <c r="G1911" i="1"/>
  <c r="F1911" i="1"/>
  <c r="K1911" i="1" s="1"/>
  <c r="E1911" i="1"/>
  <c r="D1911" i="1"/>
  <c r="C1911" i="1"/>
  <c r="B1911" i="1"/>
  <c r="A1911" i="1"/>
  <c r="L1910" i="1"/>
  <c r="J1910" i="1"/>
  <c r="I1910" i="1"/>
  <c r="H1910" i="1"/>
  <c r="G1910" i="1"/>
  <c r="F1910" i="1"/>
  <c r="K1910" i="1" s="1"/>
  <c r="E1910" i="1"/>
  <c r="D1910" i="1"/>
  <c r="C1910" i="1"/>
  <c r="B1910" i="1"/>
  <c r="A1910" i="1" s="1"/>
  <c r="L1909" i="1"/>
  <c r="J1909" i="1"/>
  <c r="I1909" i="1"/>
  <c r="H1909" i="1"/>
  <c r="G1909" i="1"/>
  <c r="F1909" i="1"/>
  <c r="K1909" i="1" s="1"/>
  <c r="E1909" i="1"/>
  <c r="D1909" i="1"/>
  <c r="C1909" i="1"/>
  <c r="B1909" i="1"/>
  <c r="A1909" i="1"/>
  <c r="L1908" i="1"/>
  <c r="J1908" i="1"/>
  <c r="I1908" i="1"/>
  <c r="H1908" i="1"/>
  <c r="G1908" i="1"/>
  <c r="F1908" i="1"/>
  <c r="K1908" i="1" s="1"/>
  <c r="E1908" i="1"/>
  <c r="D1908" i="1"/>
  <c r="C1908" i="1"/>
  <c r="B1908" i="1"/>
  <c r="A1908" i="1"/>
  <c r="L1907" i="1"/>
  <c r="J1907" i="1"/>
  <c r="I1907" i="1"/>
  <c r="H1907" i="1"/>
  <c r="G1907" i="1"/>
  <c r="F1907" i="1"/>
  <c r="K1907" i="1" s="1"/>
  <c r="E1907" i="1"/>
  <c r="D1907" i="1"/>
  <c r="C1907" i="1"/>
  <c r="B1907" i="1"/>
  <c r="A1907" i="1" s="1"/>
  <c r="L1906" i="1"/>
  <c r="J1906" i="1"/>
  <c r="I1906" i="1"/>
  <c r="H1906" i="1"/>
  <c r="G1906" i="1"/>
  <c r="F1906" i="1"/>
  <c r="K1906" i="1" s="1"/>
  <c r="E1906" i="1"/>
  <c r="D1906" i="1"/>
  <c r="C1906" i="1"/>
  <c r="B1906" i="1"/>
  <c r="A1906" i="1"/>
  <c r="L1905" i="1"/>
  <c r="J1905" i="1"/>
  <c r="I1905" i="1"/>
  <c r="H1905" i="1"/>
  <c r="G1905" i="1"/>
  <c r="F1905" i="1"/>
  <c r="K1905" i="1" s="1"/>
  <c r="E1905" i="1"/>
  <c r="D1905" i="1"/>
  <c r="C1905" i="1"/>
  <c r="B1905" i="1"/>
  <c r="A1905" i="1" s="1"/>
  <c r="L1904" i="1"/>
  <c r="J1904" i="1"/>
  <c r="I1904" i="1"/>
  <c r="H1904" i="1"/>
  <c r="G1904" i="1"/>
  <c r="F1904" i="1"/>
  <c r="K1904" i="1" s="1"/>
  <c r="E1904" i="1"/>
  <c r="D1904" i="1"/>
  <c r="C1904" i="1"/>
  <c r="B1904" i="1"/>
  <c r="A1904" i="1"/>
  <c r="L1903" i="1"/>
  <c r="J1903" i="1"/>
  <c r="I1903" i="1"/>
  <c r="H1903" i="1"/>
  <c r="G1903" i="1"/>
  <c r="F1903" i="1"/>
  <c r="K1903" i="1" s="1"/>
  <c r="E1903" i="1"/>
  <c r="D1903" i="1"/>
  <c r="C1903" i="1"/>
  <c r="B1903" i="1"/>
  <c r="A1903" i="1"/>
  <c r="L1902" i="1"/>
  <c r="J1902" i="1"/>
  <c r="I1902" i="1"/>
  <c r="H1902" i="1"/>
  <c r="G1902" i="1"/>
  <c r="F1902" i="1"/>
  <c r="K1902" i="1" s="1"/>
  <c r="E1902" i="1"/>
  <c r="D1902" i="1"/>
  <c r="C1902" i="1"/>
  <c r="B1902" i="1"/>
  <c r="A1902" i="1"/>
  <c r="L1901" i="1"/>
  <c r="J1901" i="1"/>
  <c r="I1901" i="1"/>
  <c r="H1901" i="1"/>
  <c r="G1901" i="1"/>
  <c r="F1901" i="1"/>
  <c r="K1901" i="1" s="1"/>
  <c r="E1901" i="1"/>
  <c r="D1901" i="1"/>
  <c r="C1901" i="1"/>
  <c r="B1901" i="1"/>
  <c r="A1901" i="1"/>
  <c r="L1900" i="1"/>
  <c r="J1900" i="1"/>
  <c r="I1900" i="1"/>
  <c r="H1900" i="1"/>
  <c r="G1900" i="1"/>
  <c r="F1900" i="1"/>
  <c r="K1900" i="1" s="1"/>
  <c r="E1900" i="1"/>
  <c r="D1900" i="1"/>
  <c r="C1900" i="1"/>
  <c r="B1900" i="1"/>
  <c r="A1900" i="1"/>
  <c r="L1899" i="1"/>
  <c r="J1899" i="1"/>
  <c r="I1899" i="1"/>
  <c r="H1899" i="1"/>
  <c r="G1899" i="1"/>
  <c r="F1899" i="1"/>
  <c r="K1899" i="1" s="1"/>
  <c r="E1899" i="1"/>
  <c r="D1899" i="1"/>
  <c r="C1899" i="1"/>
  <c r="B1899" i="1"/>
  <c r="A1899" i="1"/>
  <c r="L1898" i="1"/>
  <c r="J1898" i="1"/>
  <c r="I1898" i="1"/>
  <c r="H1898" i="1"/>
  <c r="G1898" i="1"/>
  <c r="F1898" i="1"/>
  <c r="K1898" i="1" s="1"/>
  <c r="E1898" i="1"/>
  <c r="D1898" i="1"/>
  <c r="C1898" i="1"/>
  <c r="B1898" i="1"/>
  <c r="A1898" i="1"/>
  <c r="L1897" i="1"/>
  <c r="J1897" i="1"/>
  <c r="I1897" i="1"/>
  <c r="H1897" i="1"/>
  <c r="G1897" i="1"/>
  <c r="F1897" i="1"/>
  <c r="K1897" i="1" s="1"/>
  <c r="E1897" i="1"/>
  <c r="D1897" i="1"/>
  <c r="C1897" i="1"/>
  <c r="B1897" i="1"/>
  <c r="A1897" i="1"/>
  <c r="L1896" i="1"/>
  <c r="J1896" i="1"/>
  <c r="I1896" i="1"/>
  <c r="H1896" i="1"/>
  <c r="G1896" i="1"/>
  <c r="F1896" i="1"/>
  <c r="K1896" i="1" s="1"/>
  <c r="E1896" i="1"/>
  <c r="D1896" i="1"/>
  <c r="C1896" i="1"/>
  <c r="B1896" i="1"/>
  <c r="A1896" i="1"/>
  <c r="L1895" i="1"/>
  <c r="J1895" i="1"/>
  <c r="I1895" i="1"/>
  <c r="H1895" i="1"/>
  <c r="G1895" i="1"/>
  <c r="F1895" i="1"/>
  <c r="K1895" i="1" s="1"/>
  <c r="E1895" i="1"/>
  <c r="D1895" i="1"/>
  <c r="C1895" i="1"/>
  <c r="B1895" i="1"/>
  <c r="A1895" i="1" s="1"/>
  <c r="L1894" i="1"/>
  <c r="J1894" i="1"/>
  <c r="I1894" i="1"/>
  <c r="H1894" i="1"/>
  <c r="G1894" i="1"/>
  <c r="F1894" i="1"/>
  <c r="K1894" i="1" s="1"/>
  <c r="E1894" i="1"/>
  <c r="D1894" i="1"/>
  <c r="C1894" i="1"/>
  <c r="B1894" i="1"/>
  <c r="A1894" i="1"/>
  <c r="L1893" i="1"/>
  <c r="J1893" i="1"/>
  <c r="I1893" i="1"/>
  <c r="H1893" i="1"/>
  <c r="G1893" i="1"/>
  <c r="F1893" i="1"/>
  <c r="K1893" i="1" s="1"/>
  <c r="E1893" i="1"/>
  <c r="D1893" i="1"/>
  <c r="C1893" i="1"/>
  <c r="B1893" i="1"/>
  <c r="A1893" i="1" s="1"/>
  <c r="L1892" i="1"/>
  <c r="J1892" i="1"/>
  <c r="I1892" i="1"/>
  <c r="H1892" i="1"/>
  <c r="G1892" i="1"/>
  <c r="F1892" i="1"/>
  <c r="K1892" i="1" s="1"/>
  <c r="E1892" i="1"/>
  <c r="D1892" i="1"/>
  <c r="C1892" i="1"/>
  <c r="B1892" i="1"/>
  <c r="A1892" i="1"/>
  <c r="L1891" i="1"/>
  <c r="J1891" i="1"/>
  <c r="I1891" i="1"/>
  <c r="H1891" i="1"/>
  <c r="G1891" i="1"/>
  <c r="F1891" i="1"/>
  <c r="K1891" i="1" s="1"/>
  <c r="E1891" i="1"/>
  <c r="D1891" i="1"/>
  <c r="C1891" i="1"/>
  <c r="B1891" i="1"/>
  <c r="A1891" i="1"/>
  <c r="L1890" i="1"/>
  <c r="J1890" i="1"/>
  <c r="I1890" i="1"/>
  <c r="H1890" i="1"/>
  <c r="G1890" i="1"/>
  <c r="F1890" i="1"/>
  <c r="K1890" i="1" s="1"/>
  <c r="E1890" i="1"/>
  <c r="D1890" i="1"/>
  <c r="C1890" i="1"/>
  <c r="B1890" i="1"/>
  <c r="A1890" i="1"/>
  <c r="L1889" i="1"/>
  <c r="J1889" i="1"/>
  <c r="I1889" i="1"/>
  <c r="H1889" i="1"/>
  <c r="G1889" i="1"/>
  <c r="F1889" i="1"/>
  <c r="K1889" i="1" s="1"/>
  <c r="E1889" i="1"/>
  <c r="D1889" i="1"/>
  <c r="C1889" i="1"/>
  <c r="B1889" i="1"/>
  <c r="A1889" i="1"/>
  <c r="L1888" i="1"/>
  <c r="J1888" i="1"/>
  <c r="I1888" i="1"/>
  <c r="H1888" i="1"/>
  <c r="G1888" i="1"/>
  <c r="F1888" i="1"/>
  <c r="K1888" i="1" s="1"/>
  <c r="E1888" i="1"/>
  <c r="D1888" i="1"/>
  <c r="C1888" i="1"/>
  <c r="B1888" i="1"/>
  <c r="A1888" i="1"/>
  <c r="L1887" i="1"/>
  <c r="J1887" i="1"/>
  <c r="I1887" i="1"/>
  <c r="H1887" i="1"/>
  <c r="G1887" i="1"/>
  <c r="F1887" i="1"/>
  <c r="K1887" i="1" s="1"/>
  <c r="E1887" i="1"/>
  <c r="D1887" i="1"/>
  <c r="C1887" i="1"/>
  <c r="B1887" i="1"/>
  <c r="A1887" i="1"/>
  <c r="L1886" i="1"/>
  <c r="J1886" i="1"/>
  <c r="I1886" i="1"/>
  <c r="H1886" i="1"/>
  <c r="G1886" i="1"/>
  <c r="F1886" i="1"/>
  <c r="K1886" i="1" s="1"/>
  <c r="E1886" i="1"/>
  <c r="D1886" i="1"/>
  <c r="C1886" i="1"/>
  <c r="B1886" i="1"/>
  <c r="A1886" i="1"/>
  <c r="L1885" i="1"/>
  <c r="J1885" i="1"/>
  <c r="I1885" i="1"/>
  <c r="H1885" i="1"/>
  <c r="G1885" i="1"/>
  <c r="F1885" i="1"/>
  <c r="K1885" i="1" s="1"/>
  <c r="E1885" i="1"/>
  <c r="D1885" i="1"/>
  <c r="C1885" i="1"/>
  <c r="B1885" i="1"/>
  <c r="A1885" i="1"/>
  <c r="L1884" i="1"/>
  <c r="J1884" i="1"/>
  <c r="I1884" i="1"/>
  <c r="H1884" i="1"/>
  <c r="G1884" i="1"/>
  <c r="F1884" i="1"/>
  <c r="K1884" i="1" s="1"/>
  <c r="E1884" i="1"/>
  <c r="D1884" i="1"/>
  <c r="C1884" i="1"/>
  <c r="B1884" i="1"/>
  <c r="A1884" i="1"/>
  <c r="L1883" i="1"/>
  <c r="J1883" i="1"/>
  <c r="I1883" i="1"/>
  <c r="H1883" i="1"/>
  <c r="G1883" i="1"/>
  <c r="F1883" i="1"/>
  <c r="K1883" i="1" s="1"/>
  <c r="E1883" i="1"/>
  <c r="D1883" i="1"/>
  <c r="C1883" i="1"/>
  <c r="B1883" i="1"/>
  <c r="A1883" i="1" s="1"/>
  <c r="L1882" i="1"/>
  <c r="J1882" i="1"/>
  <c r="I1882" i="1"/>
  <c r="H1882" i="1"/>
  <c r="G1882" i="1"/>
  <c r="F1882" i="1"/>
  <c r="K1882" i="1" s="1"/>
  <c r="E1882" i="1"/>
  <c r="D1882" i="1"/>
  <c r="C1882" i="1"/>
  <c r="B1882" i="1"/>
  <c r="A1882" i="1"/>
  <c r="L1881" i="1"/>
  <c r="J1881" i="1"/>
  <c r="I1881" i="1"/>
  <c r="H1881" i="1"/>
  <c r="G1881" i="1"/>
  <c r="F1881" i="1"/>
  <c r="K1881" i="1" s="1"/>
  <c r="E1881" i="1"/>
  <c r="D1881" i="1"/>
  <c r="C1881" i="1"/>
  <c r="B1881" i="1"/>
  <c r="A1881" i="1" s="1"/>
  <c r="L1880" i="1"/>
  <c r="J1880" i="1"/>
  <c r="I1880" i="1"/>
  <c r="H1880" i="1"/>
  <c r="G1880" i="1"/>
  <c r="F1880" i="1"/>
  <c r="K1880" i="1" s="1"/>
  <c r="E1880" i="1"/>
  <c r="D1880" i="1"/>
  <c r="C1880" i="1"/>
  <c r="B1880" i="1"/>
  <c r="A1880" i="1"/>
  <c r="L1879" i="1"/>
  <c r="J1879" i="1"/>
  <c r="I1879" i="1"/>
  <c r="H1879" i="1"/>
  <c r="G1879" i="1"/>
  <c r="F1879" i="1"/>
  <c r="K1879" i="1" s="1"/>
  <c r="E1879" i="1"/>
  <c r="D1879" i="1"/>
  <c r="C1879" i="1"/>
  <c r="B1879" i="1"/>
  <c r="A1879" i="1"/>
  <c r="L1878" i="1"/>
  <c r="J1878" i="1"/>
  <c r="I1878" i="1"/>
  <c r="H1878" i="1"/>
  <c r="G1878" i="1"/>
  <c r="F1878" i="1"/>
  <c r="K1878" i="1" s="1"/>
  <c r="E1878" i="1"/>
  <c r="D1878" i="1"/>
  <c r="C1878" i="1"/>
  <c r="B1878" i="1"/>
  <c r="A1878" i="1"/>
  <c r="L1877" i="1"/>
  <c r="J1877" i="1"/>
  <c r="I1877" i="1"/>
  <c r="H1877" i="1"/>
  <c r="G1877" i="1"/>
  <c r="F1877" i="1"/>
  <c r="K1877" i="1" s="1"/>
  <c r="E1877" i="1"/>
  <c r="D1877" i="1"/>
  <c r="C1877" i="1"/>
  <c r="B1877" i="1"/>
  <c r="A1877" i="1"/>
  <c r="L1876" i="1"/>
  <c r="J1876" i="1"/>
  <c r="I1876" i="1"/>
  <c r="H1876" i="1"/>
  <c r="G1876" i="1"/>
  <c r="F1876" i="1"/>
  <c r="K1876" i="1" s="1"/>
  <c r="E1876" i="1"/>
  <c r="D1876" i="1"/>
  <c r="C1876" i="1"/>
  <c r="B1876" i="1"/>
  <c r="A1876" i="1"/>
  <c r="L1875" i="1"/>
  <c r="J1875" i="1"/>
  <c r="I1875" i="1"/>
  <c r="H1875" i="1"/>
  <c r="G1875" i="1"/>
  <c r="F1875" i="1"/>
  <c r="K1875" i="1" s="1"/>
  <c r="E1875" i="1"/>
  <c r="D1875" i="1"/>
  <c r="C1875" i="1"/>
  <c r="B1875" i="1"/>
  <c r="A1875" i="1"/>
  <c r="L1874" i="1"/>
  <c r="J1874" i="1"/>
  <c r="I1874" i="1"/>
  <c r="H1874" i="1"/>
  <c r="G1874" i="1"/>
  <c r="F1874" i="1"/>
  <c r="K1874" i="1" s="1"/>
  <c r="E1874" i="1"/>
  <c r="D1874" i="1"/>
  <c r="C1874" i="1"/>
  <c r="B1874" i="1"/>
  <c r="A1874" i="1"/>
  <c r="L1873" i="1"/>
  <c r="J1873" i="1"/>
  <c r="I1873" i="1"/>
  <c r="H1873" i="1"/>
  <c r="G1873" i="1"/>
  <c r="F1873" i="1"/>
  <c r="K1873" i="1" s="1"/>
  <c r="E1873" i="1"/>
  <c r="D1873" i="1"/>
  <c r="C1873" i="1"/>
  <c r="B1873" i="1"/>
  <c r="A1873" i="1"/>
  <c r="L1872" i="1"/>
  <c r="J1872" i="1"/>
  <c r="I1872" i="1"/>
  <c r="H1872" i="1"/>
  <c r="G1872" i="1"/>
  <c r="F1872" i="1"/>
  <c r="K1872" i="1" s="1"/>
  <c r="E1872" i="1"/>
  <c r="D1872" i="1"/>
  <c r="C1872" i="1"/>
  <c r="B1872" i="1"/>
  <c r="A1872" i="1"/>
  <c r="L1871" i="1"/>
  <c r="J1871" i="1"/>
  <c r="I1871" i="1"/>
  <c r="H1871" i="1"/>
  <c r="G1871" i="1"/>
  <c r="F1871" i="1"/>
  <c r="K1871" i="1" s="1"/>
  <c r="E1871" i="1"/>
  <c r="D1871" i="1"/>
  <c r="C1871" i="1"/>
  <c r="B1871" i="1"/>
  <c r="A1871" i="1" s="1"/>
  <c r="L1870" i="1"/>
  <c r="J1870" i="1"/>
  <c r="I1870" i="1"/>
  <c r="H1870" i="1"/>
  <c r="G1870" i="1"/>
  <c r="F1870" i="1"/>
  <c r="K1870" i="1" s="1"/>
  <c r="E1870" i="1"/>
  <c r="D1870" i="1"/>
  <c r="C1870" i="1"/>
  <c r="B1870" i="1"/>
  <c r="A1870" i="1"/>
  <c r="L1869" i="1"/>
  <c r="J1869" i="1"/>
  <c r="I1869" i="1"/>
  <c r="H1869" i="1"/>
  <c r="G1869" i="1"/>
  <c r="F1869" i="1"/>
  <c r="K1869" i="1" s="1"/>
  <c r="E1869" i="1"/>
  <c r="D1869" i="1"/>
  <c r="C1869" i="1"/>
  <c r="B1869" i="1"/>
  <c r="A1869" i="1" s="1"/>
  <c r="L1868" i="1"/>
  <c r="J1868" i="1"/>
  <c r="I1868" i="1"/>
  <c r="H1868" i="1"/>
  <c r="G1868" i="1"/>
  <c r="F1868" i="1"/>
  <c r="K1868" i="1" s="1"/>
  <c r="E1868" i="1"/>
  <c r="D1868" i="1"/>
  <c r="C1868" i="1"/>
  <c r="B1868" i="1"/>
  <c r="A1868" i="1"/>
  <c r="L1867" i="1"/>
  <c r="J1867" i="1"/>
  <c r="I1867" i="1"/>
  <c r="H1867" i="1"/>
  <c r="G1867" i="1"/>
  <c r="F1867" i="1"/>
  <c r="K1867" i="1" s="1"/>
  <c r="E1867" i="1"/>
  <c r="D1867" i="1"/>
  <c r="C1867" i="1"/>
  <c r="B1867" i="1"/>
  <c r="A1867" i="1"/>
  <c r="L1866" i="1"/>
  <c r="J1866" i="1"/>
  <c r="I1866" i="1"/>
  <c r="H1866" i="1"/>
  <c r="G1866" i="1"/>
  <c r="F1866" i="1"/>
  <c r="K1866" i="1" s="1"/>
  <c r="E1866" i="1"/>
  <c r="D1866" i="1"/>
  <c r="C1866" i="1"/>
  <c r="B1866" i="1"/>
  <c r="A1866" i="1"/>
  <c r="L1865" i="1"/>
  <c r="J1865" i="1"/>
  <c r="I1865" i="1"/>
  <c r="H1865" i="1"/>
  <c r="G1865" i="1"/>
  <c r="F1865" i="1"/>
  <c r="K1865" i="1" s="1"/>
  <c r="E1865" i="1"/>
  <c r="D1865" i="1"/>
  <c r="C1865" i="1"/>
  <c r="B1865" i="1"/>
  <c r="A1865" i="1"/>
  <c r="L1864" i="1"/>
  <c r="J1864" i="1"/>
  <c r="I1864" i="1"/>
  <c r="H1864" i="1"/>
  <c r="G1864" i="1"/>
  <c r="F1864" i="1"/>
  <c r="K1864" i="1" s="1"/>
  <c r="E1864" i="1"/>
  <c r="D1864" i="1"/>
  <c r="C1864" i="1"/>
  <c r="B1864" i="1"/>
  <c r="A1864" i="1"/>
  <c r="L1863" i="1"/>
  <c r="J1863" i="1"/>
  <c r="I1863" i="1"/>
  <c r="H1863" i="1"/>
  <c r="G1863" i="1"/>
  <c r="F1863" i="1"/>
  <c r="K1863" i="1" s="1"/>
  <c r="E1863" i="1"/>
  <c r="D1863" i="1"/>
  <c r="C1863" i="1"/>
  <c r="B1863" i="1"/>
  <c r="A1863" i="1"/>
  <c r="L1862" i="1"/>
  <c r="J1862" i="1"/>
  <c r="I1862" i="1"/>
  <c r="H1862" i="1"/>
  <c r="G1862" i="1"/>
  <c r="F1862" i="1"/>
  <c r="K1862" i="1" s="1"/>
  <c r="E1862" i="1"/>
  <c r="D1862" i="1"/>
  <c r="C1862" i="1"/>
  <c r="B1862" i="1"/>
  <c r="A1862" i="1"/>
  <c r="L1861" i="1"/>
  <c r="J1861" i="1"/>
  <c r="I1861" i="1"/>
  <c r="H1861" i="1"/>
  <c r="G1861" i="1"/>
  <c r="F1861" i="1"/>
  <c r="K1861" i="1" s="1"/>
  <c r="E1861" i="1"/>
  <c r="D1861" i="1"/>
  <c r="C1861" i="1"/>
  <c r="B1861" i="1"/>
  <c r="A1861" i="1"/>
  <c r="L1860" i="1"/>
  <c r="J1860" i="1"/>
  <c r="I1860" i="1"/>
  <c r="H1860" i="1"/>
  <c r="G1860" i="1"/>
  <c r="F1860" i="1"/>
  <c r="K1860" i="1" s="1"/>
  <c r="E1860" i="1"/>
  <c r="D1860" i="1"/>
  <c r="C1860" i="1"/>
  <c r="B1860" i="1"/>
  <c r="A1860" i="1"/>
  <c r="L1859" i="1"/>
  <c r="J1859" i="1"/>
  <c r="I1859" i="1"/>
  <c r="H1859" i="1"/>
  <c r="G1859" i="1"/>
  <c r="F1859" i="1"/>
  <c r="K1859" i="1" s="1"/>
  <c r="E1859" i="1"/>
  <c r="D1859" i="1"/>
  <c r="C1859" i="1"/>
  <c r="B1859" i="1"/>
  <c r="A1859" i="1" s="1"/>
  <c r="L1858" i="1"/>
  <c r="J1858" i="1"/>
  <c r="I1858" i="1"/>
  <c r="H1858" i="1"/>
  <c r="G1858" i="1"/>
  <c r="F1858" i="1"/>
  <c r="K1858" i="1" s="1"/>
  <c r="E1858" i="1"/>
  <c r="D1858" i="1"/>
  <c r="C1858" i="1"/>
  <c r="B1858" i="1"/>
  <c r="A1858" i="1"/>
  <c r="L1857" i="1"/>
  <c r="J1857" i="1"/>
  <c r="I1857" i="1"/>
  <c r="H1857" i="1"/>
  <c r="G1857" i="1"/>
  <c r="F1857" i="1"/>
  <c r="K1857" i="1" s="1"/>
  <c r="E1857" i="1"/>
  <c r="D1857" i="1"/>
  <c r="C1857" i="1"/>
  <c r="B1857" i="1"/>
  <c r="A1857" i="1" s="1"/>
  <c r="L1856" i="1"/>
  <c r="J1856" i="1"/>
  <c r="I1856" i="1"/>
  <c r="H1856" i="1"/>
  <c r="G1856" i="1"/>
  <c r="F1856" i="1"/>
  <c r="K1856" i="1" s="1"/>
  <c r="E1856" i="1"/>
  <c r="D1856" i="1"/>
  <c r="C1856" i="1"/>
  <c r="B1856" i="1"/>
  <c r="A1856" i="1"/>
  <c r="L1855" i="1"/>
  <c r="J1855" i="1"/>
  <c r="I1855" i="1"/>
  <c r="H1855" i="1"/>
  <c r="G1855" i="1"/>
  <c r="F1855" i="1"/>
  <c r="K1855" i="1" s="1"/>
  <c r="E1855" i="1"/>
  <c r="D1855" i="1"/>
  <c r="C1855" i="1"/>
  <c r="B1855" i="1"/>
  <c r="A1855" i="1"/>
  <c r="L1854" i="1"/>
  <c r="J1854" i="1"/>
  <c r="I1854" i="1"/>
  <c r="H1854" i="1"/>
  <c r="G1854" i="1"/>
  <c r="F1854" i="1"/>
  <c r="K1854" i="1" s="1"/>
  <c r="E1854" i="1"/>
  <c r="D1854" i="1"/>
  <c r="C1854" i="1"/>
  <c r="B1854" i="1"/>
  <c r="A1854" i="1"/>
  <c r="L1853" i="1"/>
  <c r="J1853" i="1"/>
  <c r="I1853" i="1"/>
  <c r="H1853" i="1"/>
  <c r="G1853" i="1"/>
  <c r="F1853" i="1"/>
  <c r="K1853" i="1" s="1"/>
  <c r="E1853" i="1"/>
  <c r="D1853" i="1"/>
  <c r="C1853" i="1"/>
  <c r="B1853" i="1"/>
  <c r="A1853" i="1"/>
  <c r="L1852" i="1"/>
  <c r="J1852" i="1"/>
  <c r="I1852" i="1"/>
  <c r="H1852" i="1"/>
  <c r="G1852" i="1"/>
  <c r="F1852" i="1"/>
  <c r="K1852" i="1" s="1"/>
  <c r="E1852" i="1"/>
  <c r="D1852" i="1"/>
  <c r="C1852" i="1"/>
  <c r="B1852" i="1"/>
  <c r="A1852" i="1"/>
  <c r="L1851" i="1"/>
  <c r="J1851" i="1"/>
  <c r="I1851" i="1"/>
  <c r="H1851" i="1"/>
  <c r="G1851" i="1"/>
  <c r="F1851" i="1"/>
  <c r="K1851" i="1" s="1"/>
  <c r="E1851" i="1"/>
  <c r="D1851" i="1"/>
  <c r="C1851" i="1"/>
  <c r="B1851" i="1"/>
  <c r="A1851" i="1"/>
  <c r="L1850" i="1"/>
  <c r="J1850" i="1"/>
  <c r="I1850" i="1"/>
  <c r="H1850" i="1"/>
  <c r="G1850" i="1"/>
  <c r="F1850" i="1"/>
  <c r="K1850" i="1" s="1"/>
  <c r="E1850" i="1"/>
  <c r="D1850" i="1"/>
  <c r="C1850" i="1"/>
  <c r="B1850" i="1"/>
  <c r="A1850" i="1"/>
  <c r="L1849" i="1"/>
  <c r="J1849" i="1"/>
  <c r="I1849" i="1"/>
  <c r="H1849" i="1"/>
  <c r="G1849" i="1"/>
  <c r="F1849" i="1"/>
  <c r="K1849" i="1" s="1"/>
  <c r="E1849" i="1"/>
  <c r="D1849" i="1"/>
  <c r="C1849" i="1"/>
  <c r="B1849" i="1"/>
  <c r="A1849" i="1"/>
  <c r="L1848" i="1"/>
  <c r="J1848" i="1"/>
  <c r="I1848" i="1"/>
  <c r="H1848" i="1"/>
  <c r="G1848" i="1"/>
  <c r="F1848" i="1"/>
  <c r="K1848" i="1" s="1"/>
  <c r="E1848" i="1"/>
  <c r="D1848" i="1"/>
  <c r="C1848" i="1"/>
  <c r="B1848" i="1"/>
  <c r="A1848" i="1"/>
  <c r="L1847" i="1"/>
  <c r="J1847" i="1"/>
  <c r="I1847" i="1"/>
  <c r="H1847" i="1"/>
  <c r="G1847" i="1"/>
  <c r="F1847" i="1"/>
  <c r="K1847" i="1" s="1"/>
  <c r="E1847" i="1"/>
  <c r="D1847" i="1"/>
  <c r="C1847" i="1"/>
  <c r="B1847" i="1"/>
  <c r="A1847" i="1" s="1"/>
  <c r="L1846" i="1"/>
  <c r="J1846" i="1"/>
  <c r="I1846" i="1"/>
  <c r="H1846" i="1"/>
  <c r="G1846" i="1"/>
  <c r="F1846" i="1"/>
  <c r="K1846" i="1" s="1"/>
  <c r="E1846" i="1"/>
  <c r="D1846" i="1"/>
  <c r="C1846" i="1"/>
  <c r="B1846" i="1"/>
  <c r="A1846" i="1"/>
  <c r="L1845" i="1"/>
  <c r="J1845" i="1"/>
  <c r="I1845" i="1"/>
  <c r="H1845" i="1"/>
  <c r="G1845" i="1"/>
  <c r="F1845" i="1"/>
  <c r="K1845" i="1" s="1"/>
  <c r="E1845" i="1"/>
  <c r="D1845" i="1"/>
  <c r="C1845" i="1"/>
  <c r="B1845" i="1"/>
  <c r="A1845" i="1" s="1"/>
  <c r="L1844" i="1"/>
  <c r="J1844" i="1"/>
  <c r="I1844" i="1"/>
  <c r="H1844" i="1"/>
  <c r="G1844" i="1"/>
  <c r="F1844" i="1"/>
  <c r="K1844" i="1" s="1"/>
  <c r="E1844" i="1"/>
  <c r="D1844" i="1"/>
  <c r="C1844" i="1"/>
  <c r="B1844" i="1"/>
  <c r="A1844" i="1"/>
  <c r="L1843" i="1"/>
  <c r="J1843" i="1"/>
  <c r="I1843" i="1"/>
  <c r="H1843" i="1"/>
  <c r="G1843" i="1"/>
  <c r="F1843" i="1"/>
  <c r="K1843" i="1" s="1"/>
  <c r="E1843" i="1"/>
  <c r="D1843" i="1"/>
  <c r="C1843" i="1"/>
  <c r="B1843" i="1"/>
  <c r="A1843" i="1"/>
  <c r="L1842" i="1"/>
  <c r="J1842" i="1"/>
  <c r="I1842" i="1"/>
  <c r="H1842" i="1"/>
  <c r="G1842" i="1"/>
  <c r="F1842" i="1"/>
  <c r="K1842" i="1" s="1"/>
  <c r="E1842" i="1"/>
  <c r="D1842" i="1"/>
  <c r="C1842" i="1"/>
  <c r="B1842" i="1"/>
  <c r="A1842" i="1"/>
  <c r="L1841" i="1"/>
  <c r="J1841" i="1"/>
  <c r="I1841" i="1"/>
  <c r="H1841" i="1"/>
  <c r="G1841" i="1"/>
  <c r="F1841" i="1"/>
  <c r="K1841" i="1" s="1"/>
  <c r="E1841" i="1"/>
  <c r="D1841" i="1"/>
  <c r="C1841" i="1"/>
  <c r="B1841" i="1"/>
  <c r="A1841" i="1"/>
  <c r="L1840" i="1"/>
  <c r="J1840" i="1"/>
  <c r="I1840" i="1"/>
  <c r="H1840" i="1"/>
  <c r="G1840" i="1"/>
  <c r="F1840" i="1"/>
  <c r="K1840" i="1" s="1"/>
  <c r="E1840" i="1"/>
  <c r="D1840" i="1"/>
  <c r="C1840" i="1"/>
  <c r="B1840" i="1"/>
  <c r="A1840" i="1"/>
  <c r="L1839" i="1"/>
  <c r="J1839" i="1"/>
  <c r="I1839" i="1"/>
  <c r="H1839" i="1"/>
  <c r="G1839" i="1"/>
  <c r="F1839" i="1"/>
  <c r="K1839" i="1" s="1"/>
  <c r="E1839" i="1"/>
  <c r="D1839" i="1"/>
  <c r="C1839" i="1"/>
  <c r="B1839" i="1"/>
  <c r="A1839" i="1"/>
  <c r="L1838" i="1"/>
  <c r="J1838" i="1"/>
  <c r="I1838" i="1"/>
  <c r="H1838" i="1"/>
  <c r="G1838" i="1"/>
  <c r="F1838" i="1"/>
  <c r="K1838" i="1" s="1"/>
  <c r="E1838" i="1"/>
  <c r="D1838" i="1"/>
  <c r="C1838" i="1"/>
  <c r="B1838" i="1"/>
  <c r="A1838" i="1"/>
  <c r="L1837" i="1"/>
  <c r="J1837" i="1"/>
  <c r="I1837" i="1"/>
  <c r="H1837" i="1"/>
  <c r="G1837" i="1"/>
  <c r="F1837" i="1"/>
  <c r="K1837" i="1" s="1"/>
  <c r="E1837" i="1"/>
  <c r="D1837" i="1"/>
  <c r="C1837" i="1"/>
  <c r="B1837" i="1"/>
  <c r="A1837" i="1"/>
  <c r="L1836" i="1"/>
  <c r="J1836" i="1"/>
  <c r="I1836" i="1"/>
  <c r="H1836" i="1"/>
  <c r="G1836" i="1"/>
  <c r="F1836" i="1"/>
  <c r="K1836" i="1" s="1"/>
  <c r="E1836" i="1"/>
  <c r="D1836" i="1"/>
  <c r="C1836" i="1"/>
  <c r="B1836" i="1"/>
  <c r="A1836" i="1"/>
  <c r="L1835" i="1"/>
  <c r="J1835" i="1"/>
  <c r="I1835" i="1"/>
  <c r="H1835" i="1"/>
  <c r="G1835" i="1"/>
  <c r="F1835" i="1"/>
  <c r="K1835" i="1" s="1"/>
  <c r="E1835" i="1"/>
  <c r="D1835" i="1"/>
  <c r="C1835" i="1"/>
  <c r="B1835" i="1"/>
  <c r="A1835" i="1" s="1"/>
  <c r="L1834" i="1"/>
  <c r="J1834" i="1"/>
  <c r="I1834" i="1"/>
  <c r="H1834" i="1"/>
  <c r="G1834" i="1"/>
  <c r="F1834" i="1"/>
  <c r="K1834" i="1" s="1"/>
  <c r="E1834" i="1"/>
  <c r="D1834" i="1"/>
  <c r="C1834" i="1"/>
  <c r="B1834" i="1"/>
  <c r="A1834" i="1" s="1"/>
  <c r="L1833" i="1"/>
  <c r="J1833" i="1"/>
  <c r="I1833" i="1"/>
  <c r="H1833" i="1"/>
  <c r="G1833" i="1"/>
  <c r="F1833" i="1"/>
  <c r="K1833" i="1" s="1"/>
  <c r="E1833" i="1"/>
  <c r="D1833" i="1"/>
  <c r="C1833" i="1"/>
  <c r="B1833" i="1"/>
  <c r="A1833" i="1"/>
  <c r="L1832" i="1"/>
  <c r="J1832" i="1"/>
  <c r="I1832" i="1"/>
  <c r="H1832" i="1"/>
  <c r="G1832" i="1"/>
  <c r="F1832" i="1"/>
  <c r="K1832" i="1" s="1"/>
  <c r="E1832" i="1"/>
  <c r="D1832" i="1"/>
  <c r="C1832" i="1"/>
  <c r="B1832" i="1"/>
  <c r="A1832" i="1"/>
  <c r="L1831" i="1"/>
  <c r="J1831" i="1"/>
  <c r="I1831" i="1"/>
  <c r="H1831" i="1"/>
  <c r="G1831" i="1"/>
  <c r="F1831" i="1"/>
  <c r="K1831" i="1" s="1"/>
  <c r="E1831" i="1"/>
  <c r="D1831" i="1"/>
  <c r="C1831" i="1"/>
  <c r="B1831" i="1"/>
  <c r="A1831" i="1"/>
  <c r="L1830" i="1"/>
  <c r="J1830" i="1"/>
  <c r="I1830" i="1"/>
  <c r="H1830" i="1"/>
  <c r="G1830" i="1"/>
  <c r="F1830" i="1"/>
  <c r="K1830" i="1" s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<sst xmlns="http://schemas.openxmlformats.org/spreadsheetml/2006/main" count="12" uniqueCount="12">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</sst>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ellington/PCF/2026/5%20-%20MAIO/FINAL%2013.2%20PCF%20EM%20EXCEL%20MA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 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Custeio)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(Provisão Corrente)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Devolução de Superávit (Contrato Plano de Investimento Autorizado)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Cota-Parte da Unidade da Despesa da Administração Central da OSS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Juros, Multas, Mora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Tributo sobre aplicação financeira (Débito extrato de aplicação financeira)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Processos Judiciais Trabalhistas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Pagamentos Antecipados - Enviar Nota Explicativa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Débito Bloqueio Judicial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Outros Débitos (enviar nota explicativa)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(Fgts / Inss / IR / PIS)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Impostos Retidos na Fonte s/ Prestação de Serviço (IRRF, ISS, CSLL, PIS, COFINS)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Folha de Pagamento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Aplicações Financeiras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16</v>
          </cell>
          <cell r="AL21" t="str">
            <v>Transferências Entre Contas (Aplicação Financeira)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Conta Corrente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Ajustes para correção de Saldo de Aplicação Financeira (Competências Anteriores)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19</v>
          </cell>
          <cell r="AL24" t="str">
            <v>Saque (Fundo Fixo)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>TRANSFERÊNCIA DE PROVISÃO (DÉBITO - DEMISSÃO DE FUNCIONÁRIO POR TRANSFERÊNCIA)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1.4. Benefícios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22</v>
          </cell>
          <cell r="AL27" t="str">
            <v xml:space="preserve"> 2.1. Materiais Descartáveis/Materiais de Penso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23</v>
          </cell>
          <cell r="AL28" t="str">
            <v xml:space="preserve"> 2.2. Medicamentos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24</v>
          </cell>
          <cell r="AL29" t="str">
            <v xml:space="preserve"> 2.3. Dietas Industrializadas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25</v>
          </cell>
          <cell r="AL30" t="str">
            <v xml:space="preserve"> 2.4. Gases Medicinais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26</v>
          </cell>
          <cell r="AL31" t="str">
            <v xml:space="preserve"> 2.5. OPME (Orteses, Próteses e Materiais Especiais)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9039744000194</v>
          </cell>
          <cell r="AC32">
            <v>27</v>
          </cell>
          <cell r="AL32" t="str">
            <v xml:space="preserve"> 2.6. Material de uso odontológico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28</v>
          </cell>
          <cell r="AL33" t="str">
            <v xml:space="preserve"> 2.7. Material laboratorial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2.8. Outras Despesas com Insumos Assistenciais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30</v>
          </cell>
          <cell r="AL35" t="str">
            <v xml:space="preserve"> 3.1. Material de Higienização e Limpeza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31</v>
          </cell>
          <cell r="AL36" t="str">
            <v xml:space="preserve"> 3.2. Material/Gêneros Alimentícios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3.3. Material Expediente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33</v>
          </cell>
          <cell r="AL38" t="str">
            <v xml:space="preserve"> 3.4. Combustível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34</v>
          </cell>
          <cell r="AL39" t="str">
            <v xml:space="preserve">3.5. GLP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3.6.1. Manutenção de Bem Imóvel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36</v>
          </cell>
          <cell r="AL41" t="str">
            <v xml:space="preserve">3.6.2.1. Suprimentos de Informática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37</v>
          </cell>
          <cell r="AL42" t="str">
            <v xml:space="preserve">3.6.2.2.1. Lubrificantes Veiculares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3.6.2.2.2. Outros Materiais de Manutenção de Veículos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3.6.2.3. Equipamento Médico-Hospitalar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40</v>
          </cell>
          <cell r="AL45" t="str">
            <v xml:space="preserve">3.6.2.4. Outros Materiais de Manutenção de Bem Móvel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41</v>
          </cell>
          <cell r="AL46" t="str">
            <v xml:space="preserve">3.7. Tecidos, Fardamentos e EPI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 xml:space="preserve">3.8. Outras Despesas com Materiais Diversos 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43</v>
          </cell>
          <cell r="AL48" t="str">
            <v>4.1. Seguros (Imóvel e veículos)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44</v>
          </cell>
          <cell r="AL49" t="str">
            <v>4.2.1. Taxas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4.2.2. Contribuições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012/2022 - 1º TA (COVID)</v>
          </cell>
          <cell r="R51" t="str">
            <v>HOSP. MARIA LUCINDA - FUNDAÇÃO MANOEL DA SILVA ALMEIDA</v>
          </cell>
          <cell r="S51">
            <v>9767633000790</v>
          </cell>
          <cell r="AC51">
            <v>46</v>
          </cell>
          <cell r="AL51" t="str">
            <v>4.3.1. Taxa de Manutenção de Conta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47</v>
          </cell>
          <cell r="AL52" t="str">
            <v>4.3.2. Tarifas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48</v>
          </cell>
          <cell r="AL53" t="str">
            <v>5.1.1. Telefonia Móvel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49</v>
          </cell>
          <cell r="AL54" t="str">
            <v>5.1.2. Telefonia Fixa/Internet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50</v>
          </cell>
          <cell r="AL55" t="str">
            <v>5.2. Água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L56" t="str">
            <v>5.3. Energia Elétrica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5.4.1. Locação de Imóvel (Pessoa Física)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5.4.2. Locação de Imóvel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5.4.3. Locação de Máquinas e Equipamentos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5.4.4. Locação de Equipamentos Médico-Hospitalares (Pessoa Jurídica)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5.4.5. Locação de Veículos Automotores (Pessoa Jurídica) (Exceto Ambulância)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5.5. Serviço Gráficos, de Encadernação e de Emolduração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5.6. Serviços Judiciais e Cartoriais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5.7.1. Outras Despesas Gerais (Pessoa Física)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5.7.2. Outras Despesas Gerais (Pessoa Juridica)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6.1.1.1. Médicos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6.1.1.2. Outros profissionais de saúde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6.1.1.3. Laboratório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6.1.1.4. Alimentação/Dietas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6.1.1.5. Locação de Ambulâncias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6.1.1.6. Outras Pessoas Jurídicas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6.1.2.1. Médicos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6.1.2.2. Outros profissionais de saúde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6.1.2.3. Farmacêutico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6.1.3.1. Médicos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6.1.3.2. Outros profissionais de saúde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6.2.1. Pessoa Jurídica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6.2.2. Pessoa Física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6.2.3. Cooperativas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6.3.1.1.1. Lavanderia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6.3.1.1.2.Serviços de Cozinha e Copeira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6.3.1.1.3. Outros Serviços Domésticos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6.3.1.2. Coleta de Lixo Hospitalar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6.3.1.3. Manutenção/Aluguel/Uso de Sistemas ou Softwares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6.3.1.4. Vigilância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6.3.1.5. Consultorias e Treinamentos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6.3.1.6. Serviços Técnicos Profissionais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6.3.1.7. Dedetização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6.3.1.8. Limpeza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9039744000194</v>
          </cell>
          <cell r="AL90" t="str">
            <v>6.3.1.9. Outras Pessoas Jurídicas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6.3.2.1. Técnico Profissional (Nível Superior)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6.3.2.2. Apoio Administrativo, Técnico e Operacional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6.3.2.3. Outros Serviços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7.1.1.1. Equipamentos Médico-Hospitalar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7.1.1.2. Equipamentos de Informática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7.1.1.3. Outros Reparos e Manutenção de Equipamentos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IBDAH - INST. BRASILEIRO DE DESENVOLVIMENTO DA ADM HOSPITALAR</v>
          </cell>
          <cell r="S97">
            <v>7267476001023</v>
          </cell>
          <cell r="AL97" t="str">
            <v>7.1.2. Reparo e Manutenção de Bens Móveis de Outras Naturezas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7.1.3. Reparo e Manutenção de Bens Imóveis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7.2.1.1. Equipamentos Médico-Hospitalar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7.2.1.2. Equipamentos de Informática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7.2.1.3. Engenharia Clínica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7.2.1.4. Outros Reparos e Manutenção de Máquinas e Equipamentos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7.2.2. Reparo e Manutenção de Bens Imóveis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7.2.3. Reparo e Manutenção de Veículos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7.2.4. Reparo e Manutenção de Bens Móveis de Outras Naturezas</v>
          </cell>
        </row>
        <row r="106">
          <cell r="B106" t="str">
            <v>11.3.4. Combustível</v>
          </cell>
          <cell r="D106">
            <v>44743</v>
          </cell>
          <cell r="Q106" t="str">
            <v>CARRETA DA MULHER PERNAMBUCANA - CG Nº 001/2024</v>
          </cell>
          <cell r="R106" t="str">
            <v>ASSOCIACAO BENEFICENTE CISNE</v>
          </cell>
          <cell r="S106">
            <v>56322696001360</v>
          </cell>
          <cell r="AL106" t="str">
            <v>8.1. Equipamentos</v>
          </cell>
        </row>
        <row r="107">
          <cell r="B107" t="str">
            <v>11.3.5. GLP</v>
          </cell>
          <cell r="D107">
            <v>44774</v>
          </cell>
          <cell r="Q107" t="str">
            <v>HOSPITAL DA MULHER DO AGRESTE - CG Nº 001/2025</v>
          </cell>
          <cell r="R107" t="str">
            <v>SPCC - SOCIEDADE PERNAMBUCANA DE COMBATE AO CÂNCER (HCP)</v>
          </cell>
          <cell r="S107">
            <v>10894988000133</v>
          </cell>
          <cell r="AL107" t="str">
            <v>8.2. Móveis e Utensílios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8.3. Obras e Construções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8.4. Outras despesas Investimentos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9.1 EQUIPAMENTOS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9.2 MÓVEIS E UTENSÍLIOS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9.3 OBRAS E CONSTRUÇÕES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9.4 VEÍCULOS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9.5 OUTRAS DESPESAS COM INVESTIMENTOS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10. Despesas com Ensino e Pesquisa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 Despesa(s) de Competência(s) Anterior(es)</v>
          </cell>
        </row>
        <row r="117">
          <cell r="B117" t="str">
            <v>11.4.2.1. Taxas</v>
          </cell>
          <cell r="D117">
            <v>45078</v>
          </cell>
          <cell r="AL117" t="str">
            <v>11.2.1. Materiais Descartáveis/Materiais de Penso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11.2.2. Medicamentos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11.2.3. Dietas Industrializadas</v>
          </cell>
        </row>
        <row r="120">
          <cell r="B120" t="str">
            <v>11.4.3.2. Tarifas</v>
          </cell>
          <cell r="D120">
            <v>45170</v>
          </cell>
          <cell r="AL120" t="str">
            <v>11.2.4. Gases Medicinais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11.2.5. OPME (Orteses, Próteses e Materiais Especiais)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11.2.6. Material de uso odontológico</v>
          </cell>
        </row>
        <row r="123">
          <cell r="B123" t="str">
            <v>11.5.2. Água</v>
          </cell>
          <cell r="D123">
            <v>45261</v>
          </cell>
          <cell r="AL123" t="str">
            <v>11.2.7. Material laboratorial</v>
          </cell>
        </row>
        <row r="124">
          <cell r="B124" t="str">
            <v>11.5.3. Energia Elétrica</v>
          </cell>
          <cell r="D124">
            <v>45292</v>
          </cell>
          <cell r="AL124" t="str">
            <v>11.2.8. Outras Despesas com Insumos Assistenciais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11.3.1. Material de Higienização e Limpeza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NCG - APAMI SURUBIM</v>
          </cell>
          <cell r="R126" t="str">
            <v>APAMI SURUBIM</v>
          </cell>
          <cell r="S126">
            <v>11754025000105</v>
          </cell>
          <cell r="AL126" t="str">
            <v>11.3.2. Material/Gêneros Alimentícios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NCG - SPCC - SOCIEDADE PERNAMBUCANA DE COMBATE AO CÂNCER (HCP)</v>
          </cell>
          <cell r="R127" t="str">
            <v>SPCC - SOCIEDADE PERNAMBUCANA DE COMBATE AO CÂNCER (HCP)</v>
          </cell>
          <cell r="S127">
            <v>10894988000133</v>
          </cell>
          <cell r="AL127" t="str">
            <v>11.3.3. Material Expediente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NCG - HOSP. MARIA LUCINDA - FUNDAÇÃO MANOEL DA SILVA ALMEIDA</v>
          </cell>
          <cell r="R128" t="str">
            <v>HOSP. MARIA LUCINDA - FUNDAÇÃO MANOEL DA SILVA ALMEIDA</v>
          </cell>
          <cell r="S128">
            <v>9767633001176</v>
          </cell>
          <cell r="AL128" t="str">
            <v>11.3.4. Combustível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HOSPITAL DO TRICENTENÁRIO</v>
          </cell>
          <cell r="S129">
            <v>10583920001296</v>
          </cell>
          <cell r="AL129" t="str">
            <v>11.3.5. GLP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NCG - IBDAH - INST. BRASILEIRO DE DESENVOLVIMENTO DA ADM HOSPITALAR</v>
          </cell>
          <cell r="R130" t="str">
            <v>IBDAH - INST. BRASILEIRO DE DESENVOLVIMENTO DA ADM HOSPITALAR</v>
          </cell>
          <cell r="S130">
            <v>7267476000132</v>
          </cell>
          <cell r="AL130" t="str">
            <v>11.3.6.1. Manurtenção de Bem Imóvel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NCG - IMIP - INSTITUTO DE MEDICINA INTEGRAL PROF. FERNANDO FIGUEIRA</v>
          </cell>
          <cell r="R131" t="str">
            <v>IMIP - INSTITUTO DE MEDICINA INTEGRAL PROF. FERNANDO FIGUEIRA</v>
          </cell>
          <cell r="S131">
            <v>10988301000129</v>
          </cell>
          <cell r="AL131" t="str">
            <v>11.3.6.2.1. Equipamentos de Informática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NCG - FUNDAÇÃO GESTÃO HOSPITALAR MARTINIANO FERNANDES - FGH</v>
          </cell>
          <cell r="R132" t="str">
            <v>FUNDAÇÃO GESTÃO HOSPITALAR MARTINIANO FERNANDES - FGH</v>
          </cell>
          <cell r="S132">
            <v>9039744002561</v>
          </cell>
          <cell r="AL132" t="str">
            <v>11.3.6.2.2.1. Lubrificantes Veiculares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NCG - IPAS - INSTITUTO PERNAMBUCANO DE ASSISTÊNCIA E SAÚDE</v>
          </cell>
          <cell r="R133" t="str">
            <v>IPAS - INSTITUTO PERNAMBUCANO DE ASSISTÊNCIA E SAÚDE</v>
          </cell>
          <cell r="S133">
            <v>10075232000243</v>
          </cell>
          <cell r="AL133" t="str">
            <v>11.3.6.2.2.2. Outros Materiais de Manutenção de Veículos</v>
          </cell>
        </row>
        <row r="134">
          <cell r="B134" t="str">
            <v>11.6.1.1.1. Médicos</v>
          </cell>
          <cell r="D134">
            <v>45597</v>
          </cell>
          <cell r="Q134" t="str">
            <v>NCG - ISMEP - INSTITUTO SOCIAL DAS MEDIANEIRAS DA PAZ</v>
          </cell>
          <cell r="R134" t="str">
            <v>ISMEP - INSTITUTO SOCIAL DAS MEDIANEIRAS DA PAZ</v>
          </cell>
          <cell r="S134">
            <v>10739225001190</v>
          </cell>
          <cell r="AL134" t="str">
            <v>11.3.6.2.3. Equipamento Médico-Hospitalar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NCG - S3 SAÚDE - ASSOCIAÇÃO DE PROTEÇÃO A MATERNIDADE E INFÂNCIA UBAÍRA</v>
          </cell>
          <cell r="R135" t="str">
            <v>S3 SAÚDE - ASSOCIAÇÃO DE PROTEÇÃO A MATERNIDADE E INFÂNCIA UBAÍRA</v>
          </cell>
          <cell r="S135">
            <v>14284483000108</v>
          </cell>
          <cell r="AL135" t="str">
            <v>11.3.6.2.4. Outros materiais de Manutenção de Bem Móvel</v>
          </cell>
        </row>
        <row r="136">
          <cell r="B136" t="str">
            <v>11.6.1.1.3. Laboratório</v>
          </cell>
          <cell r="D136">
            <v>45658</v>
          </cell>
          <cell r="Q136" t="str">
            <v>NCG - SANTA CASA DE MISERICÓRDIA DO RECIFE</v>
          </cell>
          <cell r="R136" t="str">
            <v>SANTA CASA DE MISERICÓRDIA DO RECIFE</v>
          </cell>
          <cell r="S136">
            <v>10869782000153</v>
          </cell>
          <cell r="AL136" t="str">
            <v>11.3.7. Tecidos, Fardamentos e EPI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11.3.8. Outras Despesas com Materiais Diversos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11.4.1. Seguros (Imóvel e veículos)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11.4.2.1. Taxas</v>
          </cell>
        </row>
        <row r="140">
          <cell r="B140" t="str">
            <v>11.6.1.2.1. Médicos</v>
          </cell>
          <cell r="D140">
            <v>45778</v>
          </cell>
          <cell r="AL140" t="str">
            <v>11.4.2.2. Contribuições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11.4.3.1. Taxa de Manutenção de Conta</v>
          </cell>
        </row>
        <row r="142">
          <cell r="B142" t="str">
            <v>11.6.1.2.3. Farmacêutico</v>
          </cell>
          <cell r="D142">
            <v>45839</v>
          </cell>
          <cell r="AL142" t="str">
            <v>11.4.3.2. Tarifas</v>
          </cell>
        </row>
        <row r="143">
          <cell r="B143" t="str">
            <v>11.6.1.3.1. Médicos</v>
          </cell>
          <cell r="D143">
            <v>45870</v>
          </cell>
          <cell r="AL143" t="str">
            <v>11.5.1.1. Telefonia Móvel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11.5.1.2. Telefonia Fixa/Internet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11.5.2. Água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11.5.3. Energia Elétrica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11.5.4.1. Locação de Imóvel (Pessoa Física)</v>
          </cell>
        </row>
        <row r="148">
          <cell r="B148" t="str">
            <v>11.6.3.1.1.1. Lavanderia</v>
          </cell>
          <cell r="AL148" t="str">
            <v>11.5.4.2. Locação de Máquinas e Equipamentos (Pessoa Jurídica)</v>
          </cell>
        </row>
        <row r="149">
          <cell r="B149" t="str">
            <v>11.6.3.1.1.2.Serviços de Cozinha e Copeira</v>
          </cell>
          <cell r="AL149" t="str">
            <v>11.5.4.3. Locação de Equipamentos Médico-Hospitalares (Pessoa Jurídica)</v>
          </cell>
        </row>
        <row r="150">
          <cell r="B150" t="str">
            <v>11.6.3.1.1.3. Outros Serviços Domésticos</v>
          </cell>
          <cell r="AL150" t="str">
            <v>11.5.4.4. Locação de Veículos Automotores (Pessoa Jurídica) (Exceto Ambulância)</v>
          </cell>
        </row>
        <row r="151">
          <cell r="B151" t="str">
            <v>11.6.3.1.2. Coleta de Lixo Hospitalar</v>
          </cell>
          <cell r="AL151" t="str">
            <v>11.5.5. Serviço Gráficos, de Encadernação e de Emolduração</v>
          </cell>
        </row>
        <row r="152">
          <cell r="B152" t="str">
            <v>11.6.3.1.3. Manutenção/Aluguel/Uso de Sistemas ou Softwares</v>
          </cell>
          <cell r="AL152" t="str">
            <v>11.5.6. Serviços Judiciais e Cartoriais</v>
          </cell>
        </row>
        <row r="153">
          <cell r="B153" t="str">
            <v>11.6.3.1.4. Vigilância</v>
          </cell>
          <cell r="AL153" t="str">
            <v>11.5.7.1. Outras Despesas Gerais (Pessoa Física)</v>
          </cell>
        </row>
        <row r="154">
          <cell r="B154" t="str">
            <v>11.6.3.1.5. Consultorias e Treinamentos</v>
          </cell>
          <cell r="AL154" t="str">
            <v>11.5.7.2. Outras Despesas Gerais (Pessoa Juridica)</v>
          </cell>
        </row>
        <row r="155">
          <cell r="B155" t="str">
            <v>11.6.3.1.6. Serviços Técnicos Profissionais</v>
          </cell>
          <cell r="AL155" t="str">
            <v>11.6.1.1.1. Médicos</v>
          </cell>
        </row>
        <row r="156">
          <cell r="B156" t="str">
            <v>11.6.3.1.7. Dedetização</v>
          </cell>
          <cell r="AL156" t="str">
            <v>11.6.1.1.2. Outros profissionais de saúde</v>
          </cell>
        </row>
        <row r="157">
          <cell r="B157" t="str">
            <v>11.6.3.1.8. Limpeza</v>
          </cell>
          <cell r="AL157" t="str">
            <v>11.6.1.1.3. Laboratório</v>
          </cell>
        </row>
        <row r="158">
          <cell r="B158" t="str">
            <v>11.6.3.1.9. Outras Pessoas Jurídicas</v>
          </cell>
          <cell r="AL158" t="str">
            <v>11.6.1.1.4. Alimentação/Dietas</v>
          </cell>
        </row>
        <row r="159">
          <cell r="B159" t="str">
            <v>11.6.3.2.1. Técnico Profissional (Nível Superior)</v>
          </cell>
          <cell r="AL159" t="str">
            <v>11.6.1.1.5. Locação de Ambulâncias</v>
          </cell>
        </row>
        <row r="160">
          <cell r="B160" t="str">
            <v>11.6.3.2.2. Apoio Administrativo, Técnico e Operacional</v>
          </cell>
          <cell r="AL160" t="str">
            <v>11.6.1.1.6. Outras Pessoas Jurídicas</v>
          </cell>
        </row>
        <row r="161">
          <cell r="B161" t="str">
            <v>11.6.3.2.3. Outros Serviços</v>
          </cell>
          <cell r="AL161" t="str">
            <v>11.6.1.2.1. Médicos</v>
          </cell>
        </row>
        <row r="162">
          <cell r="B162" t="str">
            <v>11.7.1.1.1. Equipamentos Médico-Hospitalar</v>
          </cell>
          <cell r="AL162" t="str">
            <v>11.6.1.2.2. Outros profissionais de saúde</v>
          </cell>
        </row>
        <row r="163">
          <cell r="B163" t="str">
            <v>11.7.1.1.2. Equipamentos de Informática</v>
          </cell>
          <cell r="AL163" t="str">
            <v>11.6.1.2.3. Farmacêutico</v>
          </cell>
        </row>
        <row r="164">
          <cell r="B164" t="str">
            <v>11.7.1.1.3. Outros</v>
          </cell>
          <cell r="AL164" t="str">
            <v>11.6.1.3.1. Médicos</v>
          </cell>
        </row>
        <row r="165">
          <cell r="B165" t="str">
            <v>11.7.1.2. Reparo e Manutenção de Bens Móveis de Outras Naturezas</v>
          </cell>
          <cell r="AL165" t="str">
            <v>11.6.1.3.2. Outros profissionais de saúde</v>
          </cell>
        </row>
        <row r="166">
          <cell r="B166" t="str">
            <v>11.7.1.3. Reparo e Manutenção de Bens Imóveis</v>
          </cell>
          <cell r="AL166" t="str">
            <v>11.6.2.1. Pessoa Jurídica</v>
          </cell>
        </row>
        <row r="167">
          <cell r="B167" t="str">
            <v>11.7.2.1.1. Equipamentos Médico-Hospitalar</v>
          </cell>
          <cell r="AL167" t="str">
            <v>11.6.2.2. Pessoa Física</v>
          </cell>
        </row>
        <row r="168">
          <cell r="B168" t="str">
            <v>11.7.2.1.2. Equipamentos de Informática</v>
          </cell>
          <cell r="AL168" t="str">
            <v>11.6.2.3. Cooperativas</v>
          </cell>
        </row>
        <row r="169">
          <cell r="B169" t="str">
            <v>11.7.2.1.3. Engenharia Clínica</v>
          </cell>
          <cell r="AL169" t="str">
            <v>11.6.3.1.1.1. Lavanderia</v>
          </cell>
        </row>
        <row r="170">
          <cell r="B170" t="str">
            <v>11.7.2.1.4. Outros Reparos e Manutenção de Máquinas e Equipamentos</v>
          </cell>
          <cell r="AL170" t="str">
            <v>11.6.3.1.1.2.Serviços de Cozinha e Copeira</v>
          </cell>
        </row>
        <row r="171">
          <cell r="B171" t="str">
            <v>11.7.2.2. Reparo e Manutenção de Bens Imóveis</v>
          </cell>
          <cell r="AL171" t="str">
            <v>11.6.3.1.1.3. Outros Serviços Domésticos</v>
          </cell>
        </row>
        <row r="172">
          <cell r="B172" t="str">
            <v>11.7.2.3. Reparo e Manutenção de Veículos</v>
          </cell>
          <cell r="AL172" t="str">
            <v>11.6.3.1.2. Coleta de Lixo Hospitalar</v>
          </cell>
        </row>
        <row r="173">
          <cell r="B173" t="str">
            <v>11.7.2.4. Reparo e Manutenção de Bens Móveis de Outras Naturezas</v>
          </cell>
          <cell r="AL173" t="str">
            <v>11.6.3.1.3. Manutenção/Aluguel/Uso de Sistemas ou Softwares</v>
          </cell>
        </row>
        <row r="174">
          <cell r="B174" t="str">
            <v>11.8.1. Equipamentos</v>
          </cell>
          <cell r="AL174" t="str">
            <v>11.6.3.1.4. Vigilância</v>
          </cell>
        </row>
        <row r="175">
          <cell r="B175" t="str">
            <v>11.8.2. Móveis e Utensílios</v>
          </cell>
          <cell r="AL175" t="str">
            <v>11.6.3.1.5. Consultorias e Treinamentos</v>
          </cell>
        </row>
        <row r="176">
          <cell r="B176" t="str">
            <v>11.8.3. Obras e Construções</v>
          </cell>
          <cell r="AL176" t="str">
            <v>11.6.3.1.6. Serviços Técnicos Profissionais</v>
          </cell>
        </row>
        <row r="177">
          <cell r="B177" t="str">
            <v>11.8.4. Outras despesas Investimentos</v>
          </cell>
          <cell r="AL177" t="str">
            <v>11.6.3.1.7. Dedetização</v>
          </cell>
        </row>
        <row r="178">
          <cell r="B178" t="str">
            <v>11.9.1 EQUIPAMENTOS</v>
          </cell>
          <cell r="AL178" t="str">
            <v>11.6.3.1.8. Limpeza</v>
          </cell>
        </row>
        <row r="179">
          <cell r="B179" t="str">
            <v>11.9.2 MÓVEIS E UTENSÍLIOS</v>
          </cell>
          <cell r="AL179" t="str">
            <v>11.6.3.1.9. Outras Pessoas Jurídicas</v>
          </cell>
        </row>
        <row r="180">
          <cell r="B180" t="str">
            <v>11.9.3 OBRAS E CONSTRUÇÕES</v>
          </cell>
          <cell r="AL180" t="str">
            <v>11.6.3.2.1. Técnico Profissional (Nível Superior)</v>
          </cell>
        </row>
        <row r="181">
          <cell r="B181" t="str">
            <v>11.9.4 VEÍCULOS</v>
          </cell>
          <cell r="AL181" t="str">
            <v>11.6.3.2.2. Tecnico Operacional (Nível Médio / Elementar)</v>
          </cell>
        </row>
        <row r="182">
          <cell r="B182" t="str">
            <v>11.9.5 OUTRAS DESPESAS COM INVESTIMENTOS</v>
          </cell>
          <cell r="AL182" t="str">
            <v>11.6.3.2.3. Outros Serviços</v>
          </cell>
        </row>
        <row r="183">
          <cell r="B183" t="str">
            <v>11.10. Despesas com Ensino e Pesquisa</v>
          </cell>
          <cell r="AL183" t="str">
            <v>11.7.1.1.1. Equipamentos Médico-Hospitalar</v>
          </cell>
        </row>
        <row r="184">
          <cell r="AL184" t="str">
            <v>11.7.1.1.2. Equipamentos de Informática</v>
          </cell>
        </row>
        <row r="185">
          <cell r="AL185" t="str">
            <v>11.7.1.1.3. Outros</v>
          </cell>
        </row>
        <row r="186">
          <cell r="AL186" t="str">
            <v>11.7.1.2. Reparo e Manutenção de Bens Móveis de Outras Naturezas</v>
          </cell>
        </row>
        <row r="187">
          <cell r="AL187" t="str">
            <v>11.7.1.3. Reparo e Manutenção de Bens Imóveis</v>
          </cell>
        </row>
        <row r="188">
          <cell r="AL188" t="str">
            <v>11.7.2.1.1. Equipamentos Médico-Hospitalar</v>
          </cell>
        </row>
        <row r="189">
          <cell r="AL189" t="str">
            <v>11.7.2.1.2. Equipamentos de Informática</v>
          </cell>
        </row>
        <row r="190">
          <cell r="AL190" t="str">
            <v>11.7.2.1.3. Engenharia Clínica</v>
          </cell>
        </row>
        <row r="191">
          <cell r="AL191" t="str">
            <v>11.7.2.1.4. Outros Reparos e Manutenção de Máquinas e Equipamentos</v>
          </cell>
        </row>
        <row r="192">
          <cell r="AL192" t="str">
            <v>11.7.2.2. Reparo e Manutenção de Bens Imóveis</v>
          </cell>
        </row>
        <row r="193">
          <cell r="AL193" t="str">
            <v>11.7.2.3. Reparo e Manutenção de Veículos</v>
          </cell>
        </row>
        <row r="194">
          <cell r="AL194" t="str">
            <v>11.7.2.4. Reparo e Manutenção de Bens Móveis de Outras Naturezas</v>
          </cell>
        </row>
        <row r="195">
          <cell r="AL195" t="str">
            <v>11.8.1. Equipamentos</v>
          </cell>
        </row>
        <row r="196">
          <cell r="AL196" t="str">
            <v>11.8.2. Móveis e Utensílios</v>
          </cell>
        </row>
        <row r="197">
          <cell r="AL197" t="str">
            <v>11.8.3. Obras e Construções</v>
          </cell>
        </row>
        <row r="198">
          <cell r="AL198" t="str">
            <v>11.8.4. Outras despesas Investimentos</v>
          </cell>
        </row>
        <row r="199">
          <cell r="AL199" t="str">
            <v>11.9.1 EQUIPAMENTOS</v>
          </cell>
        </row>
        <row r="200">
          <cell r="AL200" t="str">
            <v>11.9.2 MÓVEIS E UTENSÍLIOS</v>
          </cell>
        </row>
        <row r="201">
          <cell r="AL201" t="str">
            <v>11.9.3 OBRAS E CONSTRUÇÕES</v>
          </cell>
        </row>
        <row r="202">
          <cell r="AL202" t="str">
            <v>11.9.4 VEÍCULOS</v>
          </cell>
        </row>
        <row r="203">
          <cell r="AL203" t="str">
            <v>11.9.5 OUTRAS DESPESAS COM INVESTIMENTOS</v>
          </cell>
        </row>
        <row r="204">
          <cell r="AL204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UPAE LIMOEIRO</v>
          </cell>
          <cell r="E11" t="str">
            <v>1.99 - Outras Despesas com Pessoal</v>
          </cell>
          <cell r="F11" t="str">
            <v>47.866.934/0001-74</v>
          </cell>
          <cell r="G11" t="str">
            <v>TICKET SERVICOS S/A</v>
          </cell>
          <cell r="H11" t="str">
            <v>S</v>
          </cell>
          <cell r="I11" t="str">
            <v>S</v>
          </cell>
          <cell r="J11" t="str">
            <v>793685</v>
          </cell>
          <cell r="K11">
            <v>46147</v>
          </cell>
          <cell r="M11" t="str">
            <v>3550308 - São Paulo - SP</v>
          </cell>
          <cell r="N11">
            <v>13695.36</v>
          </cell>
        </row>
        <row r="12">
          <cell r="C12" t="str">
            <v>UPAE LIMOEIRO</v>
          </cell>
          <cell r="E12" t="str">
            <v>1.99 - Outras Despesas com Pessoal</v>
          </cell>
          <cell r="F12" t="str">
            <v>47.866.934/0001-74</v>
          </cell>
          <cell r="G12" t="str">
            <v>TICKET SERVICOS S/A</v>
          </cell>
          <cell r="H12" t="str">
            <v>S</v>
          </cell>
          <cell r="I12" t="str">
            <v>S</v>
          </cell>
          <cell r="J12" t="str">
            <v>798851</v>
          </cell>
          <cell r="K12">
            <v>46147</v>
          </cell>
          <cell r="M12" t="str">
            <v>3550308 - São Paulo - SP</v>
          </cell>
          <cell r="N12">
            <v>272</v>
          </cell>
        </row>
        <row r="13">
          <cell r="C13" t="str">
            <v>UPAE LIMOEIRO</v>
          </cell>
          <cell r="E13" t="str">
            <v>1.99 - Outras Despesas com Pessoal</v>
          </cell>
          <cell r="F13" t="str">
            <v>24.441.891/0001-80</v>
          </cell>
          <cell r="G13" t="str">
            <v>RODOVIARIA BORBOREMA LTDA</v>
          </cell>
          <cell r="H13" t="str">
            <v>S</v>
          </cell>
          <cell r="I13" t="str">
            <v>S</v>
          </cell>
          <cell r="J13" t="str">
            <v>38866</v>
          </cell>
          <cell r="K13">
            <v>46147</v>
          </cell>
          <cell r="L13" t="str">
            <v>26260524441891000180670010000388661260597686</v>
          </cell>
          <cell r="M13" t="str">
            <v>2611606 - Recife - PE</v>
          </cell>
          <cell r="N13">
            <v>320</v>
          </cell>
        </row>
        <row r="14">
          <cell r="C14" t="str">
            <v>UPAE LIMOEIRO</v>
          </cell>
          <cell r="E14" t="str">
            <v>1.99 - Outras Despesas com Pessoal</v>
          </cell>
          <cell r="F14" t="str">
            <v>09.759.606/0001-80</v>
          </cell>
          <cell r="G14" t="str">
            <v>VEM VALE ELETRONICO METROPOLITANO</v>
          </cell>
          <cell r="H14" t="str">
            <v>S</v>
          </cell>
          <cell r="I14" t="str">
            <v>S</v>
          </cell>
          <cell r="J14" t="str">
            <v>25365476</v>
          </cell>
          <cell r="K14">
            <v>46142</v>
          </cell>
          <cell r="L14" t="str">
            <v>h9dDqvct2G6vdeSnCXfC/UX65Dd08Fsg3JdqnGZeLQ=</v>
          </cell>
          <cell r="M14" t="str">
            <v>2611606 - Recife - PE</v>
          </cell>
          <cell r="N14">
            <v>180</v>
          </cell>
        </row>
        <row r="15">
          <cell r="C15" t="str">
            <v>UPAE LIMOEIRO</v>
          </cell>
          <cell r="E15" t="str">
            <v>1.99 - Outras Despesas com Pessoal</v>
          </cell>
          <cell r="F15" t="str">
            <v>10.844.611/0001-70</v>
          </cell>
          <cell r="G15" t="str">
            <v>ELSON SOUTO &amp; CIA LTDA</v>
          </cell>
          <cell r="H15" t="str">
            <v>S</v>
          </cell>
          <cell r="I15" t="str">
            <v>S</v>
          </cell>
          <cell r="J15" t="str">
            <v>73212</v>
          </cell>
          <cell r="K15">
            <v>46147</v>
          </cell>
          <cell r="L15" t="str">
            <v>26260510844611000170670010000732121562283240</v>
          </cell>
          <cell r="M15" t="str">
            <v>2611606 - Recife - PE</v>
          </cell>
          <cell r="N15">
            <v>220</v>
          </cell>
        </row>
        <row r="16">
          <cell r="C16" t="str">
            <v>UPAE LIMOEIRO</v>
          </cell>
          <cell r="E16" t="str">
            <v>1.99 - Outras Despesas com Pessoal</v>
          </cell>
          <cell r="F16" t="str">
            <v>92.863.505/0001-06</v>
          </cell>
          <cell r="G16" t="str">
            <v>SEGUROS UNIMED</v>
          </cell>
          <cell r="H16" t="str">
            <v>S</v>
          </cell>
          <cell r="I16" t="str">
            <v>S</v>
          </cell>
          <cell r="J16" t="str">
            <v>2751962</v>
          </cell>
          <cell r="K16">
            <v>46168</v>
          </cell>
          <cell r="M16" t="str">
            <v>3550308 - São Paulo - SP</v>
          </cell>
          <cell r="N16">
            <v>672.53</v>
          </cell>
        </row>
        <row r="17">
          <cell r="C17" t="str">
            <v>UPAE LIMOEIRO</v>
          </cell>
          <cell r="E17" t="str">
            <v>1.99 - Outras Despesas com Pessoal</v>
          </cell>
          <cell r="F17" t="str">
            <v>46.731.059/0001-50</v>
          </cell>
          <cell r="G17" t="str">
            <v>AGIBEN BENEFICIOS LTDA</v>
          </cell>
          <cell r="H17" t="str">
            <v>S</v>
          </cell>
          <cell r="I17" t="str">
            <v>N</v>
          </cell>
          <cell r="K17">
            <v>46149</v>
          </cell>
          <cell r="M17" t="str">
            <v>2611606 - Recife - PE</v>
          </cell>
          <cell r="N17">
            <v>956.8</v>
          </cell>
        </row>
        <row r="18">
          <cell r="C18" t="str">
            <v>UPAE LIMOEIRO</v>
          </cell>
          <cell r="E18" t="str">
            <v>3.12 - Material Hospitalar</v>
          </cell>
          <cell r="F18" t="str">
            <v>10.779.833/0001-56</v>
          </cell>
          <cell r="G18" t="str">
            <v>MEDICAL MERCANTIL DE APARELHAGEM MEDICA LTDA</v>
          </cell>
          <cell r="H18" t="str">
            <v>B</v>
          </cell>
          <cell r="I18" t="str">
            <v>S</v>
          </cell>
          <cell r="J18" t="str">
            <v>672785</v>
          </cell>
          <cell r="K18">
            <v>46140</v>
          </cell>
          <cell r="L18" t="str">
            <v>26260410779833000156550010006727851674811000</v>
          </cell>
          <cell r="M18" t="str">
            <v>26 -  Pernambuco</v>
          </cell>
          <cell r="N18">
            <v>471.05</v>
          </cell>
        </row>
        <row r="19">
          <cell r="C19" t="str">
            <v>UPAE LIMOEIRO</v>
          </cell>
          <cell r="E19" t="str">
            <v>3.12 - Material Hospitalar</v>
          </cell>
          <cell r="F19" t="str">
            <v>03.817.043/0001-52</v>
          </cell>
          <cell r="G19" t="str">
            <v>PHARM\PLUS LTDA</v>
          </cell>
          <cell r="H19" t="str">
            <v>B</v>
          </cell>
          <cell r="I19" t="str">
            <v>S</v>
          </cell>
          <cell r="J19" t="str">
            <v>92982</v>
          </cell>
          <cell r="K19">
            <v>46140</v>
          </cell>
          <cell r="L19" t="str">
            <v>26260403817043000152550010000929821302321485</v>
          </cell>
          <cell r="M19" t="str">
            <v>26 -  Pernambuco</v>
          </cell>
          <cell r="N19">
            <v>777.52</v>
          </cell>
        </row>
        <row r="20">
          <cell r="C20" t="str">
            <v>UPAE LIMOEIRO</v>
          </cell>
          <cell r="E20" t="str">
            <v>3.12 - Material Hospitalar</v>
          </cell>
          <cell r="F20" t="str">
            <v>06.065.614/0001-38</v>
          </cell>
          <cell r="G20" t="str">
            <v xml:space="preserve">SUPERMEDICA DISTRIB. HOSPITALAR </v>
          </cell>
          <cell r="H20" t="str">
            <v>B</v>
          </cell>
          <cell r="I20" t="str">
            <v>S</v>
          </cell>
          <cell r="J20" t="str">
            <v>402763</v>
          </cell>
          <cell r="K20">
            <v>46140</v>
          </cell>
          <cell r="L20" t="str">
            <v>52260406065614000138550010004027631264157464</v>
          </cell>
          <cell r="M20" t="str">
            <v>52 -  Goiás</v>
          </cell>
          <cell r="N20">
            <v>1860.91</v>
          </cell>
        </row>
        <row r="21">
          <cell r="C21" t="str">
            <v>UPAE LIMOEIRO</v>
          </cell>
          <cell r="E21" t="str">
            <v>3.12 - Material Hospitalar</v>
          </cell>
          <cell r="F21" t="str">
            <v>14.556.855/0001-08</v>
          </cell>
          <cell r="G21" t="str">
            <v>PAULO CESAR AGOSTOMO ORTOPEDICOS</v>
          </cell>
          <cell r="H21" t="str">
            <v>B</v>
          </cell>
          <cell r="I21" t="str">
            <v>S</v>
          </cell>
          <cell r="J21" t="str">
            <v>7398</v>
          </cell>
          <cell r="K21">
            <v>46146</v>
          </cell>
          <cell r="L21" t="str">
            <v>43260514556855000108550010000073981748969777</v>
          </cell>
          <cell r="M21" t="str">
            <v>43-RS</v>
          </cell>
          <cell r="N21">
            <v>736.5</v>
          </cell>
        </row>
        <row r="22">
          <cell r="C22" t="str">
            <v>UPAE LIMOEIRO</v>
          </cell>
          <cell r="E22" t="str">
            <v>3.12 - Material Hospitalar</v>
          </cell>
          <cell r="F22" t="str">
            <v>51.943.568/0001-87</v>
          </cell>
          <cell r="G22" t="str">
            <v>S CORP BR LTDA</v>
          </cell>
          <cell r="H22" t="str">
            <v>B</v>
          </cell>
          <cell r="I22" t="str">
            <v>S</v>
          </cell>
          <cell r="J22" t="str">
            <v>3757</v>
          </cell>
          <cell r="K22">
            <v>46147</v>
          </cell>
          <cell r="L22" t="str">
            <v>35260551943568000187550010000037571405812761</v>
          </cell>
          <cell r="M22" t="str">
            <v>35 -  São Paulo</v>
          </cell>
          <cell r="N22">
            <v>245</v>
          </cell>
        </row>
        <row r="23">
          <cell r="C23" t="str">
            <v>UPAE LIMOEIRO</v>
          </cell>
          <cell r="E23" t="str">
            <v>3.12 - Material Hospitalar</v>
          </cell>
          <cell r="F23" t="str">
            <v>07.424.092/0001-86</v>
          </cell>
          <cell r="G23" t="str">
            <v>HOSPILINE COM. E DISTRIB. DE PRODS. MEDICOS HOSPITALARES</v>
          </cell>
          <cell r="H23" t="str">
            <v>B</v>
          </cell>
          <cell r="I23" t="str">
            <v>S</v>
          </cell>
          <cell r="J23" t="str">
            <v>20907</v>
          </cell>
          <cell r="K23">
            <v>46140</v>
          </cell>
          <cell r="L23" t="str">
            <v>35260407424092000186550010000209071314129372</v>
          </cell>
          <cell r="M23" t="str">
            <v>35 -  São Paulo</v>
          </cell>
          <cell r="N23">
            <v>4040</v>
          </cell>
        </row>
        <row r="24">
          <cell r="C24" t="str">
            <v>UPAE LIMOEIRO</v>
          </cell>
          <cell r="E24" t="str">
            <v>3.4 - Material Farmacológico</v>
          </cell>
          <cell r="F24" t="str">
            <v>10.779.833/0001-56</v>
          </cell>
          <cell r="G24" t="str">
            <v>MEDICAL MERCANTIL DE APARELHAGEM MEDICA LTDA</v>
          </cell>
          <cell r="H24" t="str">
            <v>B</v>
          </cell>
          <cell r="I24" t="str">
            <v>S</v>
          </cell>
          <cell r="J24" t="str">
            <v>672785</v>
          </cell>
          <cell r="K24">
            <v>46140</v>
          </cell>
          <cell r="L24" t="str">
            <v>26260410779833000156550010006727851674811000</v>
          </cell>
          <cell r="M24" t="str">
            <v>26 -  Pernambuco</v>
          </cell>
          <cell r="N24">
            <v>124.25</v>
          </cell>
        </row>
        <row r="25">
          <cell r="C25" t="str">
            <v>UPAE LIMOEIRO</v>
          </cell>
          <cell r="E25" t="str">
            <v>3.4 - Material Farmacológico</v>
          </cell>
          <cell r="F25" t="str">
            <v>07.761.145/0001-54</v>
          </cell>
          <cell r="G25" t="str">
            <v>BH LEITE GOMES - ME</v>
          </cell>
          <cell r="H25" t="str">
            <v>B</v>
          </cell>
          <cell r="I25" t="str">
            <v>S</v>
          </cell>
          <cell r="J25" t="str">
            <v>167</v>
          </cell>
          <cell r="K25">
            <v>46147</v>
          </cell>
          <cell r="L25" t="str">
            <v>26260507761145000154550010000001671364879444</v>
          </cell>
          <cell r="M25" t="str">
            <v>26 -  Pernambuco</v>
          </cell>
          <cell r="N25">
            <v>210</v>
          </cell>
        </row>
        <row r="26">
          <cell r="C26" t="str">
            <v>UPAE LIMOEIRO</v>
          </cell>
          <cell r="E26" t="str">
            <v>3.4 - Material Farmacológico</v>
          </cell>
          <cell r="F26" t="str">
            <v>03.817.043/0001-52</v>
          </cell>
          <cell r="G26" t="str">
            <v>PHARM\PLUS LTDA</v>
          </cell>
          <cell r="H26" t="str">
            <v>B</v>
          </cell>
          <cell r="I26" t="str">
            <v>S</v>
          </cell>
          <cell r="J26" t="str">
            <v>92982</v>
          </cell>
          <cell r="K26">
            <v>46140</v>
          </cell>
          <cell r="L26" t="str">
            <v>26260403817043000152550010000929821302321485</v>
          </cell>
          <cell r="M26" t="str">
            <v>26 -  Pernambuco</v>
          </cell>
          <cell r="N26">
            <v>858.6</v>
          </cell>
        </row>
        <row r="27">
          <cell r="C27" t="str">
            <v>UPAE LIMOEIRO</v>
          </cell>
          <cell r="E27" t="str">
            <v>3.4 - Material Farmacológico</v>
          </cell>
          <cell r="F27" t="str">
            <v>06.065.614/0001-38</v>
          </cell>
          <cell r="G27" t="str">
            <v xml:space="preserve">SUPERMEDICA DISTRIB. HOSPITALAR </v>
          </cell>
          <cell r="H27" t="str">
            <v>B</v>
          </cell>
          <cell r="I27" t="str">
            <v>S</v>
          </cell>
          <cell r="J27" t="str">
            <v>402763</v>
          </cell>
          <cell r="K27">
            <v>46140</v>
          </cell>
          <cell r="L27" t="str">
            <v>52260406065614000138550010004027631264157464</v>
          </cell>
          <cell r="M27" t="str">
            <v>52 - Goias</v>
          </cell>
          <cell r="N27">
            <v>41.4</v>
          </cell>
        </row>
        <row r="28">
          <cell r="C28" t="str">
            <v>UPAE LIMOEIRO</v>
          </cell>
          <cell r="E28" t="str">
            <v>3.4 - Material Farmacológico</v>
          </cell>
          <cell r="F28" t="str">
            <v>23.664.355/0001-80</v>
          </cell>
          <cell r="G28" t="str">
            <v>INJEMED MEDICAMENTOS ESPECIAIS LTDA</v>
          </cell>
          <cell r="H28" t="str">
            <v>B</v>
          </cell>
          <cell r="I28" t="str">
            <v>S</v>
          </cell>
          <cell r="J28" t="str">
            <v>40222</v>
          </cell>
          <cell r="K28">
            <v>46155</v>
          </cell>
          <cell r="L28" t="str">
            <v>31260523664355000180550010000402221717230580</v>
          </cell>
          <cell r="M28" t="str">
            <v>31- MG</v>
          </cell>
          <cell r="N28">
            <v>338.5</v>
          </cell>
        </row>
        <row r="29">
          <cell r="C29" t="str">
            <v>UPAE LIMOEIRO</v>
          </cell>
          <cell r="E29" t="str">
            <v>3.99 - Outras despesas com Material de Consumo</v>
          </cell>
          <cell r="F29" t="str">
            <v>10.779.833/0001-56</v>
          </cell>
          <cell r="G29" t="str">
            <v>MEDICAL MERCANTIL DE APARELHAGEM MEDICA LTDA</v>
          </cell>
          <cell r="H29" t="str">
            <v>B</v>
          </cell>
          <cell r="I29" t="str">
            <v>S</v>
          </cell>
          <cell r="J29" t="str">
            <v>672785</v>
          </cell>
          <cell r="K29">
            <v>46140</v>
          </cell>
          <cell r="L29" t="str">
            <v>26260410779833000156550010006727851674811000</v>
          </cell>
          <cell r="M29" t="str">
            <v>26 -  Pernambuco</v>
          </cell>
          <cell r="N29">
            <v>330.66</v>
          </cell>
        </row>
        <row r="30">
          <cell r="C30" t="str">
            <v>UPAE LIMOEIRO</v>
          </cell>
          <cell r="E30" t="str">
            <v>3.99 - Outras despesas com Material de Consumo</v>
          </cell>
          <cell r="F30" t="str">
            <v>26.232.599/0001-82</v>
          </cell>
          <cell r="G30" t="str">
            <v>CME COMERCIO E IMPORTAÇÃO HOSPITALAR LTDA ME</v>
          </cell>
          <cell r="H30" t="str">
            <v>B</v>
          </cell>
          <cell r="I30" t="str">
            <v>S</v>
          </cell>
          <cell r="J30" t="str">
            <v>2168</v>
          </cell>
          <cell r="K30">
            <v>46142</v>
          </cell>
          <cell r="L30" t="str">
            <v>26260426232599000182550010000021681446251055</v>
          </cell>
          <cell r="M30" t="str">
            <v>26 -  Pernambuco</v>
          </cell>
          <cell r="N30">
            <v>440.66</v>
          </cell>
        </row>
        <row r="31">
          <cell r="C31" t="str">
            <v>UPAE LIMOEIRO</v>
          </cell>
          <cell r="E31" t="str">
            <v>3.14 - Alimentação Preparada</v>
          </cell>
          <cell r="F31" t="str">
            <v>60.731.910/0001-76</v>
          </cell>
          <cell r="G31" t="str">
            <v>VICTOR HUGO AMARAL FONSECA DE LIMA</v>
          </cell>
          <cell r="H31" t="str">
            <v>B</v>
          </cell>
          <cell r="I31" t="str">
            <v>S</v>
          </cell>
          <cell r="J31" t="str">
            <v>12</v>
          </cell>
          <cell r="K31">
            <v>46146</v>
          </cell>
          <cell r="L31" t="str">
            <v>26260560731910000176550010000000121300000109</v>
          </cell>
          <cell r="M31" t="str">
            <v>26 -  Pernambuco</v>
          </cell>
          <cell r="N31">
            <v>605</v>
          </cell>
        </row>
        <row r="32">
          <cell r="C32" t="str">
            <v>UPAE LIMOEIRO</v>
          </cell>
          <cell r="E32" t="str">
            <v>3.6 - Material de Expediente</v>
          </cell>
          <cell r="F32" t="str">
            <v>22.006.201/0001-39</v>
          </cell>
          <cell r="G32" t="str">
            <v>FOTPEL COMERCIO DE DESCARTAVEIS LTDA</v>
          </cell>
          <cell r="H32" t="str">
            <v>B</v>
          </cell>
          <cell r="I32" t="str">
            <v>S</v>
          </cell>
          <cell r="J32" t="str">
            <v>384557</v>
          </cell>
          <cell r="K32">
            <v>46142</v>
          </cell>
          <cell r="L32" t="str">
            <v>26260422006201000139550000003845571103845575</v>
          </cell>
          <cell r="M32" t="str">
            <v>26 -  Pernambuco</v>
          </cell>
          <cell r="N32">
            <v>626.02</v>
          </cell>
        </row>
        <row r="33">
          <cell r="C33" t="str">
            <v>UPAE LIMOEIRO</v>
          </cell>
          <cell r="E33" t="str">
            <v>3.6 - Material de Expediente</v>
          </cell>
          <cell r="F33" t="str">
            <v>50.145.448/0001-71</v>
          </cell>
          <cell r="G33" t="str">
            <v>TEND TUDO BAZAR COMERCIO ATACAD. DE ART. DE ESCRITORIO LTDA</v>
          </cell>
          <cell r="H33" t="str">
            <v>B</v>
          </cell>
          <cell r="I33" t="str">
            <v>S</v>
          </cell>
          <cell r="J33" t="str">
            <v>4273</v>
          </cell>
          <cell r="K33">
            <v>46141</v>
          </cell>
          <cell r="L33" t="str">
            <v>26260450145448000171550010000042731000058516</v>
          </cell>
          <cell r="M33" t="str">
            <v>26 -  Pernambuco</v>
          </cell>
          <cell r="N33">
            <v>3100.78</v>
          </cell>
        </row>
        <row r="34">
          <cell r="C34" t="str">
            <v>UPAE LIMOEIRO</v>
          </cell>
          <cell r="E34" t="str">
            <v>3.1 - Combustíveis e Lubrificantes Automotivos</v>
          </cell>
          <cell r="F34" t="str">
            <v>13.412.674/0001-45</v>
          </cell>
          <cell r="G34" t="str">
            <v>POSTO MUNIZ LTDA</v>
          </cell>
          <cell r="H34" t="str">
            <v>B</v>
          </cell>
          <cell r="I34" t="str">
            <v>S</v>
          </cell>
          <cell r="J34" t="str">
            <v>917</v>
          </cell>
          <cell r="K34">
            <v>46164</v>
          </cell>
          <cell r="L34" t="str">
            <v>26260513412674000145550020000009171930824380</v>
          </cell>
          <cell r="M34" t="str">
            <v>26 -  Pernambuco</v>
          </cell>
          <cell r="N34">
            <v>165.75</v>
          </cell>
        </row>
        <row r="35">
          <cell r="C35" t="str">
            <v>UPAE LIMOEIRO</v>
          </cell>
          <cell r="E35" t="str">
            <v>3.1 - Combustíveis e Lubrificantes Automotivos</v>
          </cell>
          <cell r="F35" t="str">
            <v>13.412.674/0001-45</v>
          </cell>
          <cell r="G35" t="str">
            <v>POSTO MUNIZ LTDA</v>
          </cell>
          <cell r="H35" t="str">
            <v>B</v>
          </cell>
          <cell r="I35" t="str">
            <v>S</v>
          </cell>
          <cell r="J35" t="str">
            <v>940</v>
          </cell>
          <cell r="K35">
            <v>46167</v>
          </cell>
          <cell r="L35" t="str">
            <v>26260513412674000145550020000009401519430363</v>
          </cell>
          <cell r="M35" t="str">
            <v>26 -  Pernambuco</v>
          </cell>
          <cell r="N35">
            <v>143.19</v>
          </cell>
        </row>
        <row r="36">
          <cell r="C36" t="str">
            <v>UPAE LIMOEIRO</v>
          </cell>
          <cell r="E36" t="str">
            <v>3.1 - Combustíveis e Lubrificantes Automotivos</v>
          </cell>
          <cell r="F36" t="str">
            <v>13.412.674/0001-45</v>
          </cell>
          <cell r="G36" t="str">
            <v>POSTO MUNIZ LTDA</v>
          </cell>
          <cell r="H36" t="str">
            <v>B</v>
          </cell>
          <cell r="I36" t="str">
            <v>S</v>
          </cell>
          <cell r="J36" t="str">
            <v>910</v>
          </cell>
          <cell r="K36">
            <v>46163</v>
          </cell>
          <cell r="L36" t="str">
            <v>26260513412674000145550020000009101620951277</v>
          </cell>
          <cell r="M36" t="str">
            <v>26 -  Pernambuco</v>
          </cell>
          <cell r="N36">
            <v>168.91</v>
          </cell>
        </row>
        <row r="37">
          <cell r="C37" t="str">
            <v>UPAE LIMOEIRO</v>
          </cell>
          <cell r="E37" t="str">
            <v>3.1 - Combustíveis e Lubrificantes Automotivos</v>
          </cell>
          <cell r="F37" t="str">
            <v>13.412.674/0001-45</v>
          </cell>
          <cell r="G37" t="str">
            <v>POSTO MUNIZ LTDA</v>
          </cell>
          <cell r="H37" t="str">
            <v>B</v>
          </cell>
          <cell r="I37" t="str">
            <v>S</v>
          </cell>
          <cell r="J37" t="str">
            <v>861</v>
          </cell>
          <cell r="K37">
            <v>46155</v>
          </cell>
          <cell r="L37" t="str">
            <v>26260513412674000145550020000008611732375603</v>
          </cell>
          <cell r="M37" t="str">
            <v>26 -  Pernambuco</v>
          </cell>
          <cell r="N37">
            <v>221.09</v>
          </cell>
        </row>
        <row r="38">
          <cell r="C38" t="str">
            <v>UPAE LIMOEIRO</v>
          </cell>
          <cell r="E38" t="str">
            <v>3.1 - Combustíveis e Lubrificantes Automotivos</v>
          </cell>
          <cell r="F38" t="str">
            <v>13.412.674/0001-45</v>
          </cell>
          <cell r="G38" t="str">
            <v>POSTO MUNIZ LTDA</v>
          </cell>
          <cell r="H38" t="str">
            <v>B</v>
          </cell>
          <cell r="I38" t="str">
            <v>S</v>
          </cell>
          <cell r="J38" t="str">
            <v>848</v>
          </cell>
          <cell r="K38">
            <v>46153</v>
          </cell>
          <cell r="L38" t="str">
            <v>26260513412674000145550020000008481485102710</v>
          </cell>
          <cell r="M38" t="str">
            <v>26 -  Pernambuco</v>
          </cell>
          <cell r="N38">
            <v>136.15</v>
          </cell>
        </row>
        <row r="39">
          <cell r="C39" t="str">
            <v>UPAE LIMOEIRO</v>
          </cell>
          <cell r="E39" t="str">
            <v>3.1 - Combustíveis e Lubrificantes Automotivos</v>
          </cell>
          <cell r="F39" t="str">
            <v>13.412.674/0001-45</v>
          </cell>
          <cell r="G39" t="str">
            <v>POSTO MUNIZ LTDA</v>
          </cell>
          <cell r="H39" t="str">
            <v>B</v>
          </cell>
          <cell r="I39" t="str">
            <v>S</v>
          </cell>
          <cell r="J39" t="str">
            <v>958</v>
          </cell>
          <cell r="K39">
            <v>46169</v>
          </cell>
          <cell r="M39" t="str">
            <v>26 -  Pernambuco</v>
          </cell>
          <cell r="N39">
            <v>103.41</v>
          </cell>
        </row>
        <row r="40">
          <cell r="C40" t="str">
            <v>UPAE LIMOEIRO</v>
          </cell>
          <cell r="E40" t="str">
            <v>3.1 - Combustíveis e Lubrificantes Automotivos</v>
          </cell>
          <cell r="F40" t="str">
            <v>13.412.674/0001-45</v>
          </cell>
          <cell r="G40" t="str">
            <v>POSTO MUNIZ LTDA</v>
          </cell>
          <cell r="H40" t="str">
            <v>B</v>
          </cell>
          <cell r="I40" t="str">
            <v>S</v>
          </cell>
          <cell r="J40" t="str">
            <v>805</v>
          </cell>
          <cell r="K40">
            <v>46146</v>
          </cell>
          <cell r="L40" t="str">
            <v>26260513412674000145550020000008051646334318</v>
          </cell>
          <cell r="M40" t="str">
            <v>26 -  Pernambuco</v>
          </cell>
          <cell r="N40">
            <v>228.27</v>
          </cell>
        </row>
        <row r="41">
          <cell r="C41" t="str">
            <v>UPAE LIMOEIRO</v>
          </cell>
          <cell r="E41" t="str">
            <v>3.1 - Combustíveis e Lubrificantes Automotivos</v>
          </cell>
          <cell r="F41" t="str">
            <v>13.412.674/0001-45</v>
          </cell>
          <cell r="G41" t="str">
            <v>POSTO MUNIZ LTDA</v>
          </cell>
          <cell r="H41" t="str">
            <v>B</v>
          </cell>
          <cell r="I41" t="str">
            <v>S</v>
          </cell>
          <cell r="J41" t="str">
            <v>821</v>
          </cell>
          <cell r="K41">
            <v>46149</v>
          </cell>
          <cell r="L41" t="str">
            <v>2626051341267400014555002000008211773231015</v>
          </cell>
          <cell r="M41" t="str">
            <v>26 -  Pernambuco</v>
          </cell>
          <cell r="N41">
            <v>266</v>
          </cell>
        </row>
        <row r="42">
          <cell r="C42" t="str">
            <v>UPAE LIMOEIRO</v>
          </cell>
          <cell r="E42" t="str">
            <v>3.1 - Combustíveis e Lubrificantes Automotivos</v>
          </cell>
          <cell r="F42" t="str">
            <v>13.412.674/0001-45</v>
          </cell>
          <cell r="G42" t="str">
            <v>POSTO MUNIZ LTDA</v>
          </cell>
          <cell r="H42" t="str">
            <v>B</v>
          </cell>
          <cell r="I42" t="str">
            <v>S</v>
          </cell>
          <cell r="J42" t="str">
            <v>021</v>
          </cell>
          <cell r="K42">
            <v>46171</v>
          </cell>
          <cell r="M42" t="str">
            <v>26 -  Pernambuco</v>
          </cell>
          <cell r="N42">
            <v>89.18</v>
          </cell>
        </row>
        <row r="43">
          <cell r="C43" t="str">
            <v>UPAE LIMOEIRO</v>
          </cell>
          <cell r="E43" t="str">
            <v xml:space="preserve">3.9 - Material para Manutenção de Bens Imóveis </v>
          </cell>
          <cell r="F43" t="str">
            <v>01.754.239/0004-62</v>
          </cell>
          <cell r="G43" t="str">
            <v>REFRIGERAÇÃO DUFRIO COMERCIO E IMPORTAÇÃO S.A</v>
          </cell>
          <cell r="H43" t="str">
            <v>B</v>
          </cell>
          <cell r="I43" t="str">
            <v>S</v>
          </cell>
          <cell r="J43" t="str">
            <v>640166</v>
          </cell>
          <cell r="K43">
            <v>46146</v>
          </cell>
          <cell r="L43" t="str">
            <v>26260501754239000462550010006401661000095500</v>
          </cell>
          <cell r="M43" t="str">
            <v>26 -  Pernambuco</v>
          </cell>
          <cell r="N43">
            <v>2262.2600000000002</v>
          </cell>
        </row>
        <row r="44">
          <cell r="C44" t="str">
            <v>UPAE LIMOEIRO</v>
          </cell>
          <cell r="E44" t="str">
            <v xml:space="preserve">3.9 - Material para Manutenção de Bens Imóveis </v>
          </cell>
          <cell r="F44" t="str">
            <v>10.337.748/0004-80</v>
          </cell>
          <cell r="G44" t="str">
            <v xml:space="preserve">SUPERMEDICA DISTRIB. HOSPITALAR </v>
          </cell>
          <cell r="H44" t="str">
            <v>B</v>
          </cell>
          <cell r="I44" t="str">
            <v>S</v>
          </cell>
          <cell r="J44" t="str">
            <v>1180</v>
          </cell>
          <cell r="K44">
            <v>46154</v>
          </cell>
          <cell r="L44" t="str">
            <v>26260510337748000480550030000011801001290195</v>
          </cell>
          <cell r="M44" t="str">
            <v>26 -  Pernambuco</v>
          </cell>
          <cell r="N44">
            <v>59.8</v>
          </cell>
        </row>
        <row r="45">
          <cell r="C45" t="str">
            <v>UPAE LIMOEIRO</v>
          </cell>
          <cell r="E45" t="str">
            <v>3.99 - Outras despesas com Material de Consumo</v>
          </cell>
          <cell r="F45" t="str">
            <v>50.145.448/0001-71</v>
          </cell>
          <cell r="G45" t="str">
            <v>TEND TUDO BAZAR COMERCIO ATACAD. DE ART. DE ESCRITORIO LTDA</v>
          </cell>
          <cell r="H45" t="str">
            <v>B</v>
          </cell>
          <cell r="I45" t="str">
            <v>S</v>
          </cell>
          <cell r="J45" t="str">
            <v>4273</v>
          </cell>
          <cell r="K45">
            <v>46141</v>
          </cell>
          <cell r="L45" t="str">
            <v>2626045014544800001715500100000427310000585816</v>
          </cell>
          <cell r="M45" t="str">
            <v>26 -  Pernambuco</v>
          </cell>
          <cell r="N45">
            <v>16</v>
          </cell>
        </row>
        <row r="46">
          <cell r="C46" t="str">
            <v>UPAE LIMOEIRO</v>
          </cell>
          <cell r="E46" t="str">
            <v xml:space="preserve">5.25 - Serviços Bancários </v>
          </cell>
          <cell r="F46" t="str">
            <v>00.360.305/0001-04</v>
          </cell>
          <cell r="G46" t="str">
            <v>CAIXA ECONOMICA FEDERAL</v>
          </cell>
          <cell r="H46" t="str">
            <v>S</v>
          </cell>
          <cell r="I46" t="str">
            <v>N</v>
          </cell>
          <cell r="K46">
            <v>46147</v>
          </cell>
          <cell r="M46" t="str">
            <v>2608909 - Limoeiro - PE</v>
          </cell>
          <cell r="N46">
            <v>189</v>
          </cell>
        </row>
        <row r="47">
          <cell r="C47" t="str">
            <v>UPAE LIMOEIRO</v>
          </cell>
          <cell r="E47" t="str">
            <v>5.18 - Teledonia Fixa</v>
          </cell>
          <cell r="F47" t="str">
            <v>05.823.516/0001-50</v>
          </cell>
          <cell r="G47" t="str">
            <v>A. M. DE SOUZA ARAGÃO</v>
          </cell>
          <cell r="H47" t="str">
            <v>S</v>
          </cell>
          <cell r="I47" t="str">
            <v>S</v>
          </cell>
          <cell r="J47" t="str">
            <v>3234</v>
          </cell>
          <cell r="K47">
            <v>46175</v>
          </cell>
          <cell r="L47" t="str">
            <v>9AA1J8GQJ</v>
          </cell>
          <cell r="M47" t="str">
            <v>2608909 - Limoeiro - PE</v>
          </cell>
          <cell r="N47">
            <v>55</v>
          </cell>
        </row>
        <row r="48">
          <cell r="C48" t="str">
            <v>UPAE LIMOEIRO</v>
          </cell>
          <cell r="E48" t="str">
            <v>5.13 - Água e Esgoto</v>
          </cell>
          <cell r="F48" t="str">
            <v xml:space="preserve">09.769.035/0001-64 </v>
          </cell>
          <cell r="G48" t="str">
            <v>COMPESA</v>
          </cell>
          <cell r="H48" t="str">
            <v>S</v>
          </cell>
          <cell r="I48" t="str">
            <v>N</v>
          </cell>
          <cell r="J48" t="str">
            <v>104582359</v>
          </cell>
          <cell r="K48">
            <v>46174</v>
          </cell>
          <cell r="M48" t="str">
            <v>2611606 - Recife - PE</v>
          </cell>
          <cell r="N48">
            <v>154.44</v>
          </cell>
        </row>
        <row r="49">
          <cell r="C49" t="str">
            <v>UPAE LIMOEIRO</v>
          </cell>
          <cell r="E49" t="str">
            <v>5.13 - Água e Esgoto</v>
          </cell>
          <cell r="F49" t="str">
            <v>063.950.604-65</v>
          </cell>
          <cell r="G49" t="str">
            <v>GENILSON JOSÉ DA SILVA</v>
          </cell>
          <cell r="H49" t="str">
            <v>S</v>
          </cell>
          <cell r="I49" t="str">
            <v>S</v>
          </cell>
          <cell r="J49" t="str">
            <v>99813</v>
          </cell>
          <cell r="K49">
            <v>46148</v>
          </cell>
          <cell r="M49" t="str">
            <v>2608909 - Limoeiro - PE</v>
          </cell>
          <cell r="N49">
            <v>1000</v>
          </cell>
        </row>
        <row r="50">
          <cell r="C50" t="str">
            <v>UPAE LIMOEIRO</v>
          </cell>
          <cell r="E50" t="str">
            <v>5.12 - Energia Elétrica</v>
          </cell>
          <cell r="F50" t="str">
            <v xml:space="preserve"> 10.835.932/0001-08</v>
          </cell>
          <cell r="G50" t="str">
            <v>COMPANHIA ENERGÉTICA DE PERNAMBUCO</v>
          </cell>
          <cell r="H50" t="str">
            <v>S</v>
          </cell>
          <cell r="I50" t="str">
            <v>S</v>
          </cell>
          <cell r="J50" t="str">
            <v>413825554</v>
          </cell>
          <cell r="K50">
            <v>46174</v>
          </cell>
          <cell r="L50" t="str">
            <v>262606010835932000108660004138255541031775361</v>
          </cell>
          <cell r="M50" t="str">
            <v>2611606 - Recife - PE</v>
          </cell>
          <cell r="N50">
            <v>14265.32</v>
          </cell>
        </row>
        <row r="51">
          <cell r="C51" t="str">
            <v>UPAE LIMOEIRO</v>
          </cell>
          <cell r="E51" t="str">
            <v>5.3 - Locação de Máquinas e Equipamentos</v>
          </cell>
          <cell r="F51" t="str">
            <v>11.265.156/0001-10</v>
          </cell>
          <cell r="G51" t="str">
            <v>K.J. BEZERRA DE MELO</v>
          </cell>
          <cell r="H51" t="str">
            <v>S</v>
          </cell>
          <cell r="I51" t="str">
            <v>S</v>
          </cell>
          <cell r="J51" t="str">
            <v>273</v>
          </cell>
          <cell r="K51">
            <v>46176</v>
          </cell>
          <cell r="L51" t="str">
            <v>6P4VSUQSU</v>
          </cell>
          <cell r="M51" t="str">
            <v>2608909 - Limoeiro - PE</v>
          </cell>
          <cell r="N51">
            <v>1375</v>
          </cell>
        </row>
        <row r="52">
          <cell r="C52" t="str">
            <v>UPAE LIMOEIRO</v>
          </cell>
          <cell r="E52" t="str">
            <v>5.3 - Locação de Máquinas e Equipamentos</v>
          </cell>
          <cell r="F52" t="str">
            <v xml:space="preserve">37.462.182/0001-22 </v>
          </cell>
          <cell r="G52" t="str">
            <v>MARCA CLIMATIZACAO E TERCEIRIZAÇÃO</v>
          </cell>
          <cell r="H52" t="str">
            <v>S</v>
          </cell>
          <cell r="I52" t="str">
            <v>S</v>
          </cell>
          <cell r="J52" t="str">
            <v>1886</v>
          </cell>
          <cell r="K52">
            <v>46178</v>
          </cell>
          <cell r="M52" t="str">
            <v>2609600 - Olinda - PE</v>
          </cell>
          <cell r="N52">
            <v>8934.74</v>
          </cell>
        </row>
        <row r="53">
          <cell r="C53" t="str">
            <v>UPAE LIMOEIRO</v>
          </cell>
          <cell r="E53" t="str">
            <v>5.3 - Locação de Máquinas e Equipamentos</v>
          </cell>
          <cell r="F53" t="str">
            <v>30.250.059/0001-07</v>
          </cell>
          <cell r="G53" t="str">
            <v>RAINHA LOCAÇÃO DE EQUIPAMENTOS LTDA</v>
          </cell>
          <cell r="H53" t="str">
            <v>S</v>
          </cell>
          <cell r="I53" t="str">
            <v>S</v>
          </cell>
          <cell r="J53" t="str">
            <v>354</v>
          </cell>
          <cell r="K53">
            <v>46147</v>
          </cell>
          <cell r="L53" t="str">
            <v>CF4TP1KLJ</v>
          </cell>
          <cell r="M53" t="str">
            <v>2608909 - Limoeiro - PE</v>
          </cell>
          <cell r="N53">
            <v>252</v>
          </cell>
        </row>
        <row r="54">
          <cell r="C54" t="str">
            <v>UPAE LIMOEIRO</v>
          </cell>
          <cell r="E54" t="str">
            <v>5.8 - Locação de Veículos Automotores</v>
          </cell>
          <cell r="F54" t="str">
            <v>01.838.726/0001-60</v>
          </cell>
          <cell r="G54" t="str">
            <v xml:space="preserve">S &amp; B LOCACOES </v>
          </cell>
          <cell r="H54" t="str">
            <v>S</v>
          </cell>
          <cell r="I54" t="str">
            <v>S</v>
          </cell>
          <cell r="J54" t="str">
            <v>15444</v>
          </cell>
          <cell r="K54">
            <v>46171</v>
          </cell>
          <cell r="M54" t="str">
            <v>2611606 - Recife - PE</v>
          </cell>
          <cell r="N54">
            <v>2850</v>
          </cell>
        </row>
        <row r="55">
          <cell r="C55" t="str">
            <v>UPAE LIMOEIRO</v>
          </cell>
          <cell r="E55" t="str">
            <v>5.99 - Outros Serviços de Terceiros Pessoa Jurídica</v>
          </cell>
          <cell r="F55" t="str">
            <v xml:space="preserve">47.866.934/0001-74 </v>
          </cell>
          <cell r="G55" t="str">
            <v>TICKET SERVICOS S/A</v>
          </cell>
          <cell r="H55" t="str">
            <v>S</v>
          </cell>
          <cell r="I55" t="str">
            <v>S</v>
          </cell>
          <cell r="J55" t="str">
            <v>108079148</v>
          </cell>
          <cell r="K55">
            <v>46148</v>
          </cell>
          <cell r="L55" t="str">
            <v>8IHNPPBG</v>
          </cell>
          <cell r="M55" t="str">
            <v>3550308 - São Paulo</v>
          </cell>
          <cell r="N55">
            <v>435.2</v>
          </cell>
        </row>
        <row r="56">
          <cell r="C56" t="str">
            <v>UPAE LIMOEIRO</v>
          </cell>
          <cell r="E56" t="str">
            <v>5.99 - Outros Serviços de Terceiros Pessoa Jurídica</v>
          </cell>
          <cell r="F56" t="str">
            <v xml:space="preserve">47.866.934/0001-74 </v>
          </cell>
          <cell r="G56" t="str">
            <v>TICKET SERVICOS S/A</v>
          </cell>
          <cell r="H56" t="str">
            <v>S</v>
          </cell>
          <cell r="I56" t="str">
            <v>S</v>
          </cell>
          <cell r="J56" t="str">
            <v>108079611</v>
          </cell>
          <cell r="K56">
            <v>46148</v>
          </cell>
          <cell r="L56" t="str">
            <v>CWIBYPTT</v>
          </cell>
          <cell r="M56" t="str">
            <v>3550308 - São Paulo</v>
          </cell>
          <cell r="N56">
            <v>10.88</v>
          </cell>
        </row>
        <row r="57">
          <cell r="C57" t="str">
            <v>UPAE LIMOEIRO</v>
          </cell>
          <cell r="E57" t="str">
            <v>5.99 - Outros Serviços de Terceiros Pessoa Jurídica</v>
          </cell>
          <cell r="F57" t="str">
            <v>11.754.025/0003-69</v>
          </cell>
          <cell r="G57" t="str">
            <v>VEM VALE ELETRONICO METROPOLITANO</v>
          </cell>
          <cell r="H57" t="str">
            <v>S</v>
          </cell>
          <cell r="I57" t="str">
            <v>S</v>
          </cell>
          <cell r="J57" t="str">
            <v>25365476</v>
          </cell>
          <cell r="K57">
            <v>46142</v>
          </cell>
          <cell r="L57" t="str">
            <v>h9dDqvct2G6vdeSnCXfC/UX65Dd08Fsg3JdqnGZeLQ=</v>
          </cell>
          <cell r="M57" t="str">
            <v>2611606 - Recife - PE</v>
          </cell>
          <cell r="N57">
            <v>6.7</v>
          </cell>
        </row>
        <row r="58">
          <cell r="C58" t="str">
            <v>UPAE LIMOEIRO</v>
          </cell>
          <cell r="E58" t="str">
            <v>5.16 - Serviços Médico-Hospitalares, Odotonlogia e Laboratoriais</v>
          </cell>
          <cell r="F58" t="str">
            <v>34.758.148/0001-01</v>
          </cell>
          <cell r="G58" t="str">
            <v>EMESP ASSISTENCIA MEDICA LTDA</v>
          </cell>
          <cell r="H58" t="str">
            <v>S</v>
          </cell>
          <cell r="I58" t="str">
            <v>S</v>
          </cell>
          <cell r="J58" t="str">
            <v>2600000000157</v>
          </cell>
          <cell r="K58">
            <v>46174</v>
          </cell>
          <cell r="L58" t="str">
            <v>26096001234758148000101260000000015726065432543351</v>
          </cell>
          <cell r="M58" t="str">
            <v>2609600 - Olinda - PE</v>
          </cell>
          <cell r="N58">
            <v>6350</v>
          </cell>
        </row>
        <row r="59">
          <cell r="C59" t="str">
            <v>UPAE LIMOEIRO</v>
          </cell>
          <cell r="E59" t="str">
            <v>5.16 - Serviços Médico-Hospitalares, Odotonlogia e Laboratoriais</v>
          </cell>
          <cell r="F59" t="str">
            <v>62.622.041/0001-77</v>
          </cell>
          <cell r="G59" t="str">
            <v>FIGUEIROA CUIDADOS EM SAUDE LTDA</v>
          </cell>
          <cell r="H59" t="str">
            <v>S</v>
          </cell>
          <cell r="I59" t="str">
            <v>S</v>
          </cell>
          <cell r="J59" t="str">
            <v>30</v>
          </cell>
          <cell r="K59">
            <v>46174</v>
          </cell>
          <cell r="L59" t="str">
            <v>26116062262622041000177000000000003026061934149709</v>
          </cell>
          <cell r="M59" t="str">
            <v>2611606 - Recife - PE</v>
          </cell>
          <cell r="N59">
            <v>3360</v>
          </cell>
        </row>
        <row r="60">
          <cell r="C60" t="str">
            <v>UPAE LIMOEIRO</v>
          </cell>
          <cell r="E60" t="str">
            <v>5.16 - Serviços Médico-Hospitalares, Odotonlogia e Laboratoriais</v>
          </cell>
          <cell r="F60" t="str">
            <v>32.021.814/0001-07</v>
          </cell>
          <cell r="G60" t="str">
            <v>THIAGO J. B. V. DE SOUZA</v>
          </cell>
          <cell r="H60" t="str">
            <v>S</v>
          </cell>
          <cell r="I60" t="str">
            <v>S</v>
          </cell>
          <cell r="J60" t="str">
            <v>14</v>
          </cell>
          <cell r="K60">
            <v>46176</v>
          </cell>
          <cell r="L60" t="str">
            <v>2611606232021814000107000000000001426069065326417</v>
          </cell>
          <cell r="M60" t="str">
            <v>2611606 - Recife - PE</v>
          </cell>
          <cell r="N60">
            <v>13400</v>
          </cell>
        </row>
        <row r="61">
          <cell r="C61" t="str">
            <v>UPAE LIMOEIRO</v>
          </cell>
          <cell r="E61" t="str">
            <v>5.16 - Serviços Médico-Hospitalares, Odotonlogia e Laboratoriais</v>
          </cell>
          <cell r="F61" t="str">
            <v>43.939.383/0001-70</v>
          </cell>
          <cell r="G61" t="str">
            <v>FARIAS &amp; PEREIRA CARDIOVASCULAR SERVICOS MEDICOS LTDA</v>
          </cell>
          <cell r="H61" t="str">
            <v>S</v>
          </cell>
          <cell r="I61" t="str">
            <v>S</v>
          </cell>
          <cell r="J61" t="str">
            <v>17</v>
          </cell>
          <cell r="K61">
            <v>46176</v>
          </cell>
          <cell r="L61" t="str">
            <v>26116062243939383000170000000000001726067445623299</v>
          </cell>
          <cell r="M61" t="str">
            <v>2611606 - Recife - PE</v>
          </cell>
          <cell r="N61">
            <v>18000</v>
          </cell>
        </row>
        <row r="62">
          <cell r="C62" t="str">
            <v>UPAE LIMOEIRO</v>
          </cell>
          <cell r="E62" t="str">
            <v>5.16 - Serviços Médico-Hospitalares, Odotonlogia e Laboratoriais</v>
          </cell>
          <cell r="F62" t="str">
            <v>36.931.107/0001-09</v>
          </cell>
          <cell r="G62" t="str">
            <v>GCOR ASSISTENCIA MEDICA LTDA</v>
          </cell>
          <cell r="H62" t="str">
            <v>S</v>
          </cell>
          <cell r="I62" t="str">
            <v>S</v>
          </cell>
          <cell r="J62" t="str">
            <v>30</v>
          </cell>
          <cell r="K62">
            <v>46185</v>
          </cell>
          <cell r="L62" t="str">
            <v>261160622369311070001090000000000030226066812150289</v>
          </cell>
          <cell r="M62" t="str">
            <v>2611606 - Recife - PE</v>
          </cell>
          <cell r="N62">
            <v>11550</v>
          </cell>
        </row>
        <row r="63">
          <cell r="C63" t="str">
            <v>UPAE LIMOEIRO</v>
          </cell>
          <cell r="E63" t="str">
            <v>5.16 - Serviços Médico-Hospitalares, Odotonlogia e Laboratoriais</v>
          </cell>
          <cell r="F63" t="str">
            <v>37.055.071/0001-00</v>
          </cell>
          <cell r="G63" t="str">
            <v xml:space="preserve">INDIK SERVICOS MEDICOS DE SAUDE LTDA </v>
          </cell>
          <cell r="H63" t="str">
            <v>S</v>
          </cell>
          <cell r="I63" t="str">
            <v>S</v>
          </cell>
          <cell r="J63" t="str">
            <v>2600000000306</v>
          </cell>
          <cell r="K63">
            <v>46174</v>
          </cell>
          <cell r="L63" t="str">
            <v>26096001237055071000100260000000030626064724805816</v>
          </cell>
          <cell r="M63" t="str">
            <v>2609600 - Olinda - PE</v>
          </cell>
          <cell r="N63">
            <v>12000</v>
          </cell>
        </row>
        <row r="64">
          <cell r="C64" t="str">
            <v>UPAE LIMOEIRO</v>
          </cell>
          <cell r="E64" t="str">
            <v>5.16 - Serviços Médico-Hospitalares, Odotonlogia e Laboratoriais</v>
          </cell>
          <cell r="F64" t="str">
            <v>21.204.660/0001-64</v>
          </cell>
          <cell r="G64" t="str">
            <v>OFTALMO PRIME LTDA</v>
          </cell>
          <cell r="H64" t="str">
            <v>S</v>
          </cell>
          <cell r="I64" t="str">
            <v>S</v>
          </cell>
          <cell r="J64" t="str">
            <v>79</v>
          </cell>
          <cell r="K64">
            <v>46176</v>
          </cell>
          <cell r="L64" t="str">
            <v>261160622212046600000164000000000007926068360865456</v>
          </cell>
          <cell r="M64" t="str">
            <v>2611606 - Recife - PE</v>
          </cell>
          <cell r="N64">
            <v>9050</v>
          </cell>
        </row>
        <row r="65">
          <cell r="C65" t="str">
            <v>UPAE LIMOEIRO</v>
          </cell>
          <cell r="E65" t="str">
            <v>5.16 - Serviços Médico-Hospitalares, Odotonlogia e Laboratoriais</v>
          </cell>
          <cell r="F65" t="str">
            <v>33.701.721/0001-88</v>
          </cell>
          <cell r="G65" t="str">
            <v xml:space="preserve">COMPANY MULTI SAUDE ASSISTENCIA E SERVICOS MEDICOS </v>
          </cell>
          <cell r="H65" t="str">
            <v>S</v>
          </cell>
          <cell r="I65" t="str">
            <v>S</v>
          </cell>
          <cell r="J65" t="str">
            <v>747</v>
          </cell>
          <cell r="K65">
            <v>46178</v>
          </cell>
          <cell r="L65" t="str">
            <v>lg6yxeismtu8vfho573apnzk9d4</v>
          </cell>
          <cell r="M65" t="str">
            <v>2304285 - Eusébio - CE</v>
          </cell>
          <cell r="N65">
            <v>8650</v>
          </cell>
        </row>
        <row r="66">
          <cell r="C66" t="str">
            <v>UPAE LIMOEIRO</v>
          </cell>
          <cell r="E66" t="str">
            <v>5.16 - Serviços Médico-Hospitalares, Odotonlogia e Laboratoriais</v>
          </cell>
          <cell r="F66" t="str">
            <v>31.228.360/0001-79</v>
          </cell>
          <cell r="G66" t="str">
            <v>CONSULTORIO MEDICO SOUTO MAIOR LTDA - ME</v>
          </cell>
          <cell r="H66" t="str">
            <v>S</v>
          </cell>
          <cell r="I66" t="str">
            <v>S</v>
          </cell>
          <cell r="J66" t="str">
            <v>356</v>
          </cell>
          <cell r="K66">
            <v>46175</v>
          </cell>
          <cell r="L66" t="str">
            <v>YB62LFX7Q</v>
          </cell>
          <cell r="M66" t="str">
            <v>2602209 - Bom Jardim - PE</v>
          </cell>
          <cell r="N66">
            <v>1450</v>
          </cell>
        </row>
        <row r="67">
          <cell r="C67" t="str">
            <v>UPAE LIMOEIRO</v>
          </cell>
          <cell r="E67" t="str">
            <v>5.16 - Serviços Médico-Hospitalares, Odotonlogia e Laboratoriais</v>
          </cell>
          <cell r="F67" t="str">
            <v>34.242.407/0001-47</v>
          </cell>
          <cell r="G67" t="str">
            <v>B C A DOS SANTOS</v>
          </cell>
          <cell r="H67" t="str">
            <v>S</v>
          </cell>
          <cell r="I67" t="str">
            <v>S</v>
          </cell>
          <cell r="J67" t="str">
            <v>6</v>
          </cell>
          <cell r="K67">
            <v>46172</v>
          </cell>
          <cell r="L67" t="str">
            <v>261160622342424070001470000000000626052218153220</v>
          </cell>
          <cell r="M67" t="str">
            <v>2611606 - Recife - PE</v>
          </cell>
          <cell r="N67">
            <v>9900</v>
          </cell>
        </row>
        <row r="68">
          <cell r="C68" t="str">
            <v>UPAE LIMOEIRO</v>
          </cell>
          <cell r="E68" t="str">
            <v>5.16 - Serviços Médico-Hospitalares, Odotonlogia e Laboratoriais</v>
          </cell>
          <cell r="F68" t="str">
            <v>30.835.553/0001-25</v>
          </cell>
          <cell r="G68" t="str">
            <v>DANIELLE C P VALADARES SERVIÇOS DE PRESTAÇÃO MEDICA</v>
          </cell>
          <cell r="H68" t="str">
            <v>S</v>
          </cell>
          <cell r="I68" t="str">
            <v>S</v>
          </cell>
          <cell r="J68" t="str">
            <v>78</v>
          </cell>
          <cell r="K68">
            <v>46174</v>
          </cell>
          <cell r="L68" t="str">
            <v>NYRKJWEC</v>
          </cell>
          <cell r="M68" t="str">
            <v>2613602 - São José do Egito - PE</v>
          </cell>
          <cell r="N68">
            <v>15300</v>
          </cell>
        </row>
        <row r="69">
          <cell r="C69" t="str">
            <v>UPAE LIMOEIRO</v>
          </cell>
          <cell r="E69" t="str">
            <v>5.16 - Serviços Médico-Hospitalares, Odotonlogia e Laboratoriais</v>
          </cell>
          <cell r="F69" t="str">
            <v>21.016.814/0001-94</v>
          </cell>
          <cell r="G69" t="str">
            <v>SALES &amp; CARVALHO ASSISTENCIA A SAUDE LTDA</v>
          </cell>
          <cell r="H69" t="str">
            <v>S</v>
          </cell>
          <cell r="I69" t="str">
            <v>S</v>
          </cell>
          <cell r="J69" t="str">
            <v>25</v>
          </cell>
          <cell r="K69">
            <v>46176</v>
          </cell>
          <cell r="L69" t="str">
            <v>24081022221016814000194000000000002526060236665603</v>
          </cell>
          <cell r="M69" t="str">
            <v>2408102 - Natal - RN</v>
          </cell>
          <cell r="N69">
            <v>30350</v>
          </cell>
        </row>
        <row r="70">
          <cell r="C70" t="str">
            <v>UPAE LIMOEIRO</v>
          </cell>
          <cell r="E70" t="str">
            <v>5.16 - Serviços Médico-Hospitalares, Odotonlogia e Laboratoriais</v>
          </cell>
          <cell r="F70" t="str">
            <v>14.268.844/0001-22</v>
          </cell>
          <cell r="G70" t="str">
            <v>FGJK OTORRINOS ASSOCIADOS LTDA</v>
          </cell>
          <cell r="H70" t="str">
            <v>S</v>
          </cell>
          <cell r="I70" t="str">
            <v>S</v>
          </cell>
          <cell r="J70" t="str">
            <v>1051</v>
          </cell>
          <cell r="K70">
            <v>46176</v>
          </cell>
          <cell r="L70" t="str">
            <v>26116062214268844000122000000000105126065888913617</v>
          </cell>
          <cell r="M70" t="str">
            <v>2611606 - Recife - PE</v>
          </cell>
          <cell r="N70">
            <v>10350</v>
          </cell>
        </row>
        <row r="71">
          <cell r="C71" t="str">
            <v>UPAE LIMOEIRO</v>
          </cell>
          <cell r="E71" t="str">
            <v>5.16 - Serviços Médico-Hospitalares, Odotonlogia e Laboratoriais</v>
          </cell>
          <cell r="F71" t="str">
            <v>49.685.021/0001-87</v>
          </cell>
          <cell r="G71" t="str">
            <v>LUCIANO PIRES</v>
          </cell>
          <cell r="H71" t="str">
            <v>S</v>
          </cell>
          <cell r="I71" t="str">
            <v>S</v>
          </cell>
          <cell r="J71" t="str">
            <v>126</v>
          </cell>
          <cell r="K71">
            <v>46174</v>
          </cell>
          <cell r="L71" t="str">
            <v>LUQRWYNC8</v>
          </cell>
          <cell r="M71" t="str">
            <v>2601904 - Bezerros - PE</v>
          </cell>
          <cell r="N71">
            <v>11750</v>
          </cell>
        </row>
        <row r="72">
          <cell r="C72" t="str">
            <v>UPAE LIMOEIRO</v>
          </cell>
          <cell r="E72" t="str">
            <v>5.16 - Serviços Médico-Hospitalares, Odotonlogia e Laboratoriais</v>
          </cell>
          <cell r="F72" t="str">
            <v>14.287.707/0001-35</v>
          </cell>
          <cell r="G72" t="str">
            <v>CENTRO ESPECIALIZADO DE MASTOLOGIA DE PE - CEMPE</v>
          </cell>
          <cell r="H72" t="str">
            <v>S</v>
          </cell>
          <cell r="I72" t="str">
            <v>S</v>
          </cell>
          <cell r="J72" t="str">
            <v>1115</v>
          </cell>
          <cell r="K72">
            <v>46178</v>
          </cell>
          <cell r="L72" t="str">
            <v>SF4LR41G1</v>
          </cell>
          <cell r="M72" t="str">
            <v>2615300 - Timbaúba-PE</v>
          </cell>
          <cell r="N72">
            <v>8600</v>
          </cell>
        </row>
        <row r="73">
          <cell r="C73" t="str">
            <v>UPAE LIMOEIRO</v>
          </cell>
          <cell r="E73" t="str">
            <v>5.16 - Serviços Médico-Hospitalares, Odotonlogia e Laboratoriais</v>
          </cell>
          <cell r="F73" t="str">
            <v>50.924.772/0001-98</v>
          </cell>
          <cell r="G73" t="str">
            <v>MASTERMED PE VII GESTAO MEDICA LTDA</v>
          </cell>
          <cell r="H73" t="str">
            <v>S</v>
          </cell>
          <cell r="I73" t="str">
            <v>S</v>
          </cell>
          <cell r="J73" t="str">
            <v>2600000000440</v>
          </cell>
          <cell r="K73">
            <v>46175</v>
          </cell>
          <cell r="L73" t="str">
            <v>26096001250924772000198260000000044026068513487827</v>
          </cell>
          <cell r="M73" t="str">
            <v>2611606 - Recife - PE</v>
          </cell>
          <cell r="N73">
            <v>10950</v>
          </cell>
        </row>
        <row r="74">
          <cell r="C74" t="str">
            <v>UPAE LIMOEIRO</v>
          </cell>
          <cell r="E74" t="str">
            <v>5.16 - Serviços Médico-Hospitalares, Odotonlogia e Laboratoriais</v>
          </cell>
          <cell r="F74" t="str">
            <v>30.595.182/0001-51</v>
          </cell>
          <cell r="G74" t="str">
            <v>ATMMA SERVICOS DE DIAGNOSTICOS MEDICOS LTDA</v>
          </cell>
          <cell r="H74" t="str">
            <v>S</v>
          </cell>
          <cell r="I74" t="str">
            <v>S</v>
          </cell>
          <cell r="J74" t="str">
            <v>129</v>
          </cell>
          <cell r="K74">
            <v>46174</v>
          </cell>
          <cell r="L74" t="str">
            <v>26116062230595182000151000000000012926066038641823</v>
          </cell>
          <cell r="M74" t="str">
            <v>2611606 - Recife - PE</v>
          </cell>
          <cell r="N74">
            <v>13010</v>
          </cell>
        </row>
        <row r="75">
          <cell r="C75" t="str">
            <v>UPAE LIMOEIRO</v>
          </cell>
          <cell r="E75" t="str">
            <v>5.16 - Serviços Médico-Hospitalares, Odotonlogia e Laboratoriais</v>
          </cell>
          <cell r="F75" t="str">
            <v>02.203.863/0001-91</v>
          </cell>
          <cell r="G75" t="str">
            <v>FLAVIO GALVAO &amp; CIA LTDA</v>
          </cell>
          <cell r="H75" t="str">
            <v>S</v>
          </cell>
          <cell r="I75" t="str">
            <v>S</v>
          </cell>
          <cell r="J75" t="str">
            <v>3525</v>
          </cell>
          <cell r="K75">
            <v>46188</v>
          </cell>
          <cell r="L75" t="str">
            <v>NZSU4WCJ</v>
          </cell>
          <cell r="M75" t="str">
            <v>35 -  São Paulo</v>
          </cell>
          <cell r="N75">
            <v>2912</v>
          </cell>
        </row>
        <row r="76">
          <cell r="C76" t="str">
            <v>UPAE LIMOEIRO</v>
          </cell>
          <cell r="E76" t="str">
            <v>5.16 - Serviços Médico-Hospitalares, Odotonlogia e Laboratoriais</v>
          </cell>
          <cell r="F76" t="str">
            <v>23.303.022/0001-26</v>
          </cell>
          <cell r="G76" t="str">
            <v>MEDIAGNUS</v>
          </cell>
          <cell r="H76" t="str">
            <v>S</v>
          </cell>
          <cell r="I76" t="str">
            <v>S</v>
          </cell>
          <cell r="J76" t="str">
            <v>365</v>
          </cell>
          <cell r="K76">
            <v>46188</v>
          </cell>
          <cell r="L76" t="str">
            <v>9EBJUUT7N</v>
          </cell>
          <cell r="M76" t="str">
            <v>2603108 - Cachoeirinha - PE</v>
          </cell>
          <cell r="N76">
            <v>8950</v>
          </cell>
        </row>
        <row r="77">
          <cell r="C77" t="str">
            <v>UPAE LIMOEIRO</v>
          </cell>
          <cell r="E77" t="str">
            <v>5.16 - Serviços Médico-Hospitalares, Odotonlogia e Laboratoriais</v>
          </cell>
          <cell r="F77" t="str">
            <v>63.055.432/0001-10</v>
          </cell>
          <cell r="G77" t="str">
            <v>CARDIODIAGNOSE SERVIÇOS MEDICOS LTDA</v>
          </cell>
          <cell r="H77" t="str">
            <v>S</v>
          </cell>
          <cell r="I77" t="str">
            <v>S</v>
          </cell>
          <cell r="J77" t="str">
            <v>10</v>
          </cell>
          <cell r="K77">
            <v>46174</v>
          </cell>
          <cell r="L77" t="str">
            <v>26116062263055432000110000000000001026065636813918</v>
          </cell>
          <cell r="M77" t="str">
            <v>2611606 - Recife - PE</v>
          </cell>
          <cell r="N77">
            <v>7400</v>
          </cell>
        </row>
        <row r="78">
          <cell r="C78" t="str">
            <v>UPAE LIMOEIRO</v>
          </cell>
          <cell r="E78" t="str">
            <v>5.16 - Serviços Médico-Hospitalares, Odotonlogia e Laboratoriais</v>
          </cell>
          <cell r="F78" t="str">
            <v xml:space="preserve">04.986.968/0001-90 </v>
          </cell>
          <cell r="G78" t="str">
            <v>NSM RADIODIAGNOSTICOS LTDA</v>
          </cell>
          <cell r="H78" t="str">
            <v>S</v>
          </cell>
          <cell r="I78" t="str">
            <v>S</v>
          </cell>
          <cell r="J78" t="str">
            <v>2600000000193</v>
          </cell>
          <cell r="K78">
            <v>46176</v>
          </cell>
          <cell r="L78" t="str">
            <v>26096001204986968000190260000000019326064181788139</v>
          </cell>
          <cell r="M78" t="str">
            <v>2609600 - Olinda - PE</v>
          </cell>
          <cell r="N78">
            <v>1720</v>
          </cell>
        </row>
        <row r="79">
          <cell r="C79" t="str">
            <v>UPAE LIMOEIRO</v>
          </cell>
          <cell r="E79" t="str">
            <v>5.16 - Serviços Médico-Hospitalares, Odotonlogia e Laboratoriais</v>
          </cell>
          <cell r="F79" t="str">
            <v>17.289.483/0001-99</v>
          </cell>
          <cell r="G79" t="str">
            <v>NEFROASSISTANCE SERVICOS EM NEFROLOGIA LTDA</v>
          </cell>
          <cell r="H79" t="str">
            <v>S</v>
          </cell>
          <cell r="I79" t="str">
            <v>S</v>
          </cell>
          <cell r="J79" t="str">
            <v>54</v>
          </cell>
          <cell r="K79">
            <v>46175</v>
          </cell>
          <cell r="L79" t="str">
            <v>2611606221728948300019900000000005426064305078487</v>
          </cell>
          <cell r="M79" t="str">
            <v>2611606 - Recife - PE</v>
          </cell>
          <cell r="N79">
            <v>4810</v>
          </cell>
        </row>
        <row r="80">
          <cell r="C80" t="str">
            <v>UPAE LIMOEIRO</v>
          </cell>
          <cell r="E80" t="str">
            <v>5.16 - Serviços Médico-Hospitalares, Odotonlogia e Laboratoriais</v>
          </cell>
          <cell r="F80" t="str">
            <v xml:space="preserve">18.037.066/0001-11 </v>
          </cell>
          <cell r="G80" t="str">
            <v xml:space="preserve">PREVICOR CLINICA MEDICA E CARDIOLOGICA LTDA ME </v>
          </cell>
          <cell r="H80" t="str">
            <v>S</v>
          </cell>
          <cell r="I80" t="str">
            <v>S</v>
          </cell>
          <cell r="J80" t="str">
            <v>301</v>
          </cell>
          <cell r="K80">
            <v>46176</v>
          </cell>
          <cell r="L80" t="str">
            <v>PFJTBMLPB</v>
          </cell>
          <cell r="M80" t="str">
            <v>2610905 - Pesqueira - PE</v>
          </cell>
          <cell r="N80">
            <v>6300</v>
          </cell>
        </row>
        <row r="81">
          <cell r="C81" t="str">
            <v>UPAE LIMOEIRO</v>
          </cell>
          <cell r="E81" t="str">
            <v>5.16 - Serviços Médico-Hospitalares, Odotonlogia e Laboratoriais</v>
          </cell>
          <cell r="F81" t="str">
            <v xml:space="preserve">18.037.066/0001-11 </v>
          </cell>
          <cell r="G81" t="str">
            <v xml:space="preserve">PREVICOR CLINICA MEDICA E CARDIOLOGICA LTDA ME </v>
          </cell>
          <cell r="H81" t="str">
            <v>S</v>
          </cell>
          <cell r="I81" t="str">
            <v>S</v>
          </cell>
          <cell r="J81" t="str">
            <v>296</v>
          </cell>
          <cell r="K81">
            <v>46175</v>
          </cell>
          <cell r="L81" t="str">
            <v>VB1V75NTM</v>
          </cell>
          <cell r="M81" t="str">
            <v>2610905 - Pesqueira - PE</v>
          </cell>
          <cell r="N81">
            <v>6550</v>
          </cell>
        </row>
        <row r="82">
          <cell r="C82" t="str">
            <v>UPAE LIMOEIRO</v>
          </cell>
          <cell r="E82" t="str">
            <v>5.16 - Serviços Médico-Hospitalares, Odotonlogia e Laboratoriais</v>
          </cell>
          <cell r="F82" t="str">
            <v>18.891.088/0001-44</v>
          </cell>
          <cell r="G82" t="str">
            <v>SERVIMAGEM LTDA</v>
          </cell>
          <cell r="H82" t="str">
            <v>S</v>
          </cell>
          <cell r="I82" t="str">
            <v>S</v>
          </cell>
          <cell r="J82" t="str">
            <v>2600000000015</v>
          </cell>
          <cell r="K82">
            <v>46174</v>
          </cell>
          <cell r="L82" t="str">
            <v>26062001218891088000144260000000001526064413634719</v>
          </cell>
          <cell r="M82" t="str">
            <v>2611606 - Recife - PE</v>
          </cell>
          <cell r="N82">
            <v>17765</v>
          </cell>
        </row>
        <row r="83">
          <cell r="C83" t="str">
            <v>UPAE LIMOEIRO</v>
          </cell>
          <cell r="E83" t="str">
            <v>5.16 - Serviços Médico-Hospitalares, Odotonlogia e Laboratoriais</v>
          </cell>
          <cell r="F83" t="str">
            <v>35.341.761/0001-91</v>
          </cell>
          <cell r="G83" t="str">
            <v>GOOD MEDIC ASSISTENCIA EM SAUDE LTDA</v>
          </cell>
          <cell r="H83" t="str">
            <v>S</v>
          </cell>
          <cell r="I83" t="str">
            <v>S</v>
          </cell>
          <cell r="J83" t="str">
            <v>2600000000069</v>
          </cell>
          <cell r="K83">
            <v>46174</v>
          </cell>
          <cell r="L83" t="str">
            <v>260960012353417610001912600000000006926067195960862</v>
          </cell>
          <cell r="M83" t="str">
            <v>2609600 - Olinda - PE</v>
          </cell>
          <cell r="N83">
            <v>13850</v>
          </cell>
        </row>
        <row r="84">
          <cell r="C84" t="str">
            <v>UPAE LIMOEIRO</v>
          </cell>
          <cell r="E84" t="str">
            <v>5.16 - Serviços Médico-Hospitalares, Odotonlogia e Laboratoriais</v>
          </cell>
          <cell r="F84" t="str">
            <v>45.675.813/0001-10</v>
          </cell>
          <cell r="G84" t="str">
            <v>ECOVASC SERVICOS MEDICOS LTDA</v>
          </cell>
          <cell r="H84" t="str">
            <v>S</v>
          </cell>
          <cell r="I84" t="str">
            <v>S</v>
          </cell>
          <cell r="J84" t="str">
            <v>193</v>
          </cell>
          <cell r="K84">
            <v>46174</v>
          </cell>
          <cell r="L84" t="str">
            <v>26116062245675813000110000000000019326067552448626</v>
          </cell>
          <cell r="M84" t="str">
            <v>2611606 - Recife - PE</v>
          </cell>
          <cell r="N84">
            <v>10670</v>
          </cell>
        </row>
        <row r="85">
          <cell r="C85" t="str">
            <v>UPAE LIMOEIRO</v>
          </cell>
          <cell r="E85" t="str">
            <v>5.16 - Serviços Médico-Hospitalares, Odotonlogia e Laboratoriais</v>
          </cell>
          <cell r="F85" t="str">
            <v>54.267.879/0001-61</v>
          </cell>
          <cell r="G85" t="str">
            <v>FM SERVICOS MEDICOS LTDA</v>
          </cell>
          <cell r="H85" t="str">
            <v>S</v>
          </cell>
          <cell r="I85" t="str">
            <v>S</v>
          </cell>
          <cell r="J85" t="str">
            <v>24</v>
          </cell>
          <cell r="K85">
            <v>46174</v>
          </cell>
          <cell r="L85" t="str">
            <v>26116062254267879000161000000000002426062826024690</v>
          </cell>
          <cell r="M85" t="str">
            <v>2611606 - Recife - PE</v>
          </cell>
          <cell r="N85">
            <v>11330</v>
          </cell>
        </row>
        <row r="86">
          <cell r="C86" t="str">
            <v>UPAE LIMOEIRO</v>
          </cell>
          <cell r="E86" t="str">
            <v>5.16 - Serviços Médico-Hospitalares, Odotonlogia e Laboratoriais</v>
          </cell>
          <cell r="F86" t="str">
            <v>01.489.511/0001-81</v>
          </cell>
          <cell r="G86" t="str">
            <v>SANTA LUZIA OTORRINO LTDA</v>
          </cell>
          <cell r="H86" t="str">
            <v>S</v>
          </cell>
          <cell r="I86" t="str">
            <v>S</v>
          </cell>
          <cell r="J86" t="str">
            <v>2600000000075</v>
          </cell>
          <cell r="K86">
            <v>46175</v>
          </cell>
          <cell r="L86" t="str">
            <v>26029021201489511000181260000000007526066705840494</v>
          </cell>
          <cell r="M86" t="str">
            <v>2602902 - Cabo de Santo Agostinho - PE</v>
          </cell>
          <cell r="N86">
            <v>5150</v>
          </cell>
        </row>
        <row r="87">
          <cell r="C87" t="str">
            <v>UPAE LIMOEIRO</v>
          </cell>
          <cell r="E87" t="str">
            <v>5.16 - Serviços Médico-Hospitalares, Odotonlogia e Laboratoriais</v>
          </cell>
          <cell r="F87" t="str">
            <v>27.612.109/0001-36</v>
          </cell>
          <cell r="G87" t="str">
            <v>OLINDA SERVICOS MEDICOS ESPECIALIZADOS LTDA</v>
          </cell>
          <cell r="H87" t="str">
            <v>S</v>
          </cell>
          <cell r="I87" t="str">
            <v>S</v>
          </cell>
          <cell r="J87" t="str">
            <v>2600000000123</v>
          </cell>
          <cell r="K87">
            <v>46174</v>
          </cell>
          <cell r="L87" t="str">
            <v>2609600122761210900013626000000012326063000065970</v>
          </cell>
          <cell r="M87" t="str">
            <v>2609600 - Olinda - PE</v>
          </cell>
          <cell r="N87">
            <v>15350</v>
          </cell>
        </row>
        <row r="88">
          <cell r="C88" t="str">
            <v>UPAE LIMOEIRO</v>
          </cell>
          <cell r="E88" t="str">
            <v>5.16 - Serviços Médico-Hospitalares, Odotonlogia e Laboratoriais</v>
          </cell>
          <cell r="F88" t="str">
            <v>32.320.550/0001-84</v>
          </cell>
          <cell r="G88" t="str">
            <v>SAUDE VIP SERVICOS MEDICOS ESPECIALIZADOS LTDA</v>
          </cell>
          <cell r="H88" t="str">
            <v>S</v>
          </cell>
          <cell r="I88" t="str">
            <v>S</v>
          </cell>
          <cell r="J88" t="str">
            <v>2600000000128</v>
          </cell>
          <cell r="K88">
            <v>46174</v>
          </cell>
          <cell r="L88" t="str">
            <v>26096001232320550000184260000000012826066819872731</v>
          </cell>
          <cell r="M88" t="str">
            <v>2609600 - Olinda - PE</v>
          </cell>
          <cell r="N88">
            <v>22700</v>
          </cell>
        </row>
        <row r="89">
          <cell r="C89" t="str">
            <v>UPAE LIMOEIRO</v>
          </cell>
          <cell r="E89" t="str">
            <v>5.16 - Serviços Médico-Hospitalares, Odotonlogia e Laboratoriais</v>
          </cell>
          <cell r="F89" t="str">
            <v>29.870.479/0001-07</v>
          </cell>
          <cell r="G89" t="str">
            <v>CARDIOMETABOLICO SERVIÇOS MEDICOS LTDA</v>
          </cell>
          <cell r="H89" t="str">
            <v>S</v>
          </cell>
          <cell r="I89" t="str">
            <v>S</v>
          </cell>
          <cell r="J89" t="str">
            <v>265</v>
          </cell>
          <cell r="K89">
            <v>46175</v>
          </cell>
          <cell r="L89" t="str">
            <v>26116062229870479000107000000000026526068165856049</v>
          </cell>
          <cell r="M89" t="str">
            <v>2611606 - Recife - PE</v>
          </cell>
          <cell r="N89">
            <v>4500</v>
          </cell>
        </row>
        <row r="90">
          <cell r="C90" t="str">
            <v>UPAE LIMOEIRO</v>
          </cell>
          <cell r="E90" t="str">
            <v>5.16 - Serviços Médico-Hospitalares, Odotonlogia e Laboratoriais</v>
          </cell>
          <cell r="F90" t="str">
            <v>08.885.865/0001-94</v>
          </cell>
          <cell r="G90" t="str">
            <v>MARIA DE LOURDES MONTEIRO RAMOS - ME</v>
          </cell>
          <cell r="H90" t="str">
            <v>S</v>
          </cell>
          <cell r="I90" t="str">
            <v>S</v>
          </cell>
          <cell r="J90" t="str">
            <v>685</v>
          </cell>
          <cell r="K90">
            <v>46177</v>
          </cell>
          <cell r="L90" t="str">
            <v>UABKI2B6K</v>
          </cell>
          <cell r="M90" t="str">
            <v>2608909 - Limoeiro - PE</v>
          </cell>
          <cell r="N90">
            <v>30844</v>
          </cell>
        </row>
        <row r="91">
          <cell r="C91" t="str">
            <v>UPAE LIMOEIRO</v>
          </cell>
          <cell r="E91" t="str">
            <v>5.16 - Serviços Médico-Hospitalares, Odotonlogia e Laboratoriais</v>
          </cell>
          <cell r="F91" t="str">
            <v>08.885.865/0001-94</v>
          </cell>
          <cell r="G91" t="str">
            <v>MARIA DE LOURDES MONTEIRO RAMOS - ME</v>
          </cell>
          <cell r="H91" t="str">
            <v>S</v>
          </cell>
          <cell r="I91" t="str">
            <v>S</v>
          </cell>
          <cell r="J91" t="str">
            <v>686</v>
          </cell>
          <cell r="K91">
            <v>46177</v>
          </cell>
          <cell r="L91" t="str">
            <v>9813Q56VU</v>
          </cell>
          <cell r="M91" t="str">
            <v>2608909 - Limoeiro - PE</v>
          </cell>
          <cell r="N91">
            <v>57297.25</v>
          </cell>
        </row>
        <row r="92">
          <cell r="C92" t="str">
            <v>UPAE LIMOEIRO</v>
          </cell>
          <cell r="E92" t="str">
            <v>5.10 - Detetização/Tratamento de Resíduos e Afins</v>
          </cell>
          <cell r="F92" t="str">
            <v>11.863.530/0001-80</v>
          </cell>
          <cell r="G92" t="str">
            <v>BRASCON GESTAO AMBIENTAL LTDA</v>
          </cell>
          <cell r="H92" t="str">
            <v>S</v>
          </cell>
          <cell r="I92" t="str">
            <v>S</v>
          </cell>
          <cell r="J92" t="str">
            <v>298332</v>
          </cell>
          <cell r="K92">
            <v>46176</v>
          </cell>
          <cell r="L92" t="str">
            <v>RTF38GDMI</v>
          </cell>
          <cell r="M92" t="str">
            <v>2611309 - Pombos - PE</v>
          </cell>
          <cell r="N92">
            <v>197.8</v>
          </cell>
        </row>
        <row r="93">
          <cell r="C93" t="str">
            <v>UPAE LIMOEIRO</v>
          </cell>
          <cell r="E93" t="str">
            <v>5.17 - Manutenção de Software, Certificação Digital e Microfilmagem</v>
          </cell>
          <cell r="F93" t="str">
            <v>03.680.650/0001-13</v>
          </cell>
          <cell r="G93" t="str">
            <v xml:space="preserve">TECNOVA SERVICOS LTDA - ME </v>
          </cell>
          <cell r="H93" t="str">
            <v>S</v>
          </cell>
          <cell r="I93" t="str">
            <v>S</v>
          </cell>
          <cell r="J93" t="str">
            <v>9153</v>
          </cell>
          <cell r="K93">
            <v>46169</v>
          </cell>
          <cell r="L93" t="str">
            <v>3UWEGB6T</v>
          </cell>
          <cell r="M93" t="str">
            <v>2927408 - Salvador - BA</v>
          </cell>
          <cell r="N93">
            <v>575.62</v>
          </cell>
        </row>
        <row r="94">
          <cell r="C94" t="str">
            <v>UPAE LIMOEIRO</v>
          </cell>
          <cell r="E94" t="str">
            <v>5.17 - Manutenção de Software, Certificação Digital e Microfilmagem</v>
          </cell>
          <cell r="F94" t="str">
            <v xml:space="preserve">05.662.773/0002-38 </v>
          </cell>
          <cell r="G94" t="str">
            <v xml:space="preserve">PIXEON MEDICAL SYSTEMS S.A. </v>
          </cell>
          <cell r="H94" t="str">
            <v>S</v>
          </cell>
          <cell r="I94" t="str">
            <v>S</v>
          </cell>
          <cell r="J94" t="str">
            <v>13838</v>
          </cell>
          <cell r="K94">
            <v>46150</v>
          </cell>
          <cell r="L94" t="str">
            <v>42054072205662773000157000000001383826059172428070</v>
          </cell>
          <cell r="M94" t="str">
            <v>3548807 - São Caetano do Sul - SP</v>
          </cell>
          <cell r="N94">
            <v>1982.24</v>
          </cell>
        </row>
        <row r="95">
          <cell r="C95" t="str">
            <v>UPAE LIMOEIRO</v>
          </cell>
          <cell r="E95" t="str">
            <v>5.17 - Manutenção de Software, Certificação Digital e Microfilmagem</v>
          </cell>
          <cell r="F95" t="str">
            <v xml:space="preserve">05.662.773/0002-38 </v>
          </cell>
          <cell r="G95" t="str">
            <v xml:space="preserve">PIXEON MEDICAL SYSTEMS S.A. </v>
          </cell>
          <cell r="H95" t="str">
            <v>S</v>
          </cell>
          <cell r="I95" t="str">
            <v>S</v>
          </cell>
          <cell r="J95" t="str">
            <v>110549</v>
          </cell>
          <cell r="K95">
            <v>46154</v>
          </cell>
          <cell r="L95" t="str">
            <v>W8WQGA3C8</v>
          </cell>
          <cell r="M95" t="str">
            <v>3548807 - São Caetano do Sul - SP</v>
          </cell>
          <cell r="N95">
            <v>1392.52</v>
          </cell>
        </row>
        <row r="96">
          <cell r="C96" t="str">
            <v>UPAE LIMOEIRO</v>
          </cell>
          <cell r="E96" t="str">
            <v>5.17 - Manutenção de Software, Certificação Digital e Microfilmagem</v>
          </cell>
          <cell r="F96" t="str">
            <v xml:space="preserve">05.662.773/0002-38 </v>
          </cell>
          <cell r="G96" t="str">
            <v xml:space="preserve">PIXEON MEDICAL SYSTEMS S.A. </v>
          </cell>
          <cell r="H96" t="str">
            <v>S</v>
          </cell>
          <cell r="I96" t="str">
            <v>S</v>
          </cell>
          <cell r="J96" t="str">
            <v>14180</v>
          </cell>
          <cell r="K96">
            <v>46157</v>
          </cell>
          <cell r="L96" t="str">
            <v>42054072205662773000157000000001418026050838188800</v>
          </cell>
          <cell r="M96" t="str">
            <v>3548807 - São Caetano do Sul - SP</v>
          </cell>
          <cell r="N96">
            <v>4625.24</v>
          </cell>
        </row>
        <row r="97">
          <cell r="C97" t="str">
            <v>UPAE LIMOEIRO</v>
          </cell>
          <cell r="E97" t="str">
            <v>5.17 - Manutenção de Software, Certificação Digital e Microfilmagem</v>
          </cell>
          <cell r="F97" t="str">
            <v xml:space="preserve">04.069.709/0001-02 </v>
          </cell>
          <cell r="G97" t="str">
            <v xml:space="preserve">BIONEXO S.A. </v>
          </cell>
          <cell r="H97" t="str">
            <v>S</v>
          </cell>
          <cell r="I97" t="str">
            <v>S</v>
          </cell>
          <cell r="J97" t="str">
            <v>651913</v>
          </cell>
          <cell r="K97">
            <v>46147</v>
          </cell>
          <cell r="L97" t="str">
            <v>TPWVTFMD</v>
          </cell>
          <cell r="M97" t="str">
            <v>3550308 - São Paulo</v>
          </cell>
          <cell r="N97">
            <v>861.09</v>
          </cell>
        </row>
        <row r="98">
          <cell r="C98" t="str">
            <v>UPAE LIMOEIRO</v>
          </cell>
          <cell r="E98" t="str">
            <v>5.22 - Vigilância Ostensiva / Monitorada</v>
          </cell>
          <cell r="F98" t="str">
            <v>11.572.781/0001-05</v>
          </cell>
          <cell r="G98" t="str">
            <v>SOSERVI VIGILANCIA LTDA</v>
          </cell>
          <cell r="H98" t="str">
            <v>S</v>
          </cell>
          <cell r="I98" t="str">
            <v>S</v>
          </cell>
          <cell r="J98" t="str">
            <v>2600000000404</v>
          </cell>
          <cell r="K98">
            <v>46164</v>
          </cell>
          <cell r="L98">
            <v>2.60960012115727E+49</v>
          </cell>
          <cell r="M98" t="str">
            <v>2609600 - Olinda - PE</v>
          </cell>
          <cell r="N98">
            <v>15263.7</v>
          </cell>
        </row>
        <row r="99">
          <cell r="C99" t="str">
            <v>UPAE LIMOEIRO</v>
          </cell>
          <cell r="E99" t="str">
            <v>5.22 - Vigilância Ostensiva / Monitorada</v>
          </cell>
          <cell r="F99" t="str">
            <v>11.572.781/0001-05</v>
          </cell>
          <cell r="G99" t="str">
            <v>SOSERVI VIGILANCIA LTDA</v>
          </cell>
          <cell r="H99" t="str">
            <v>S</v>
          </cell>
          <cell r="I99" t="str">
            <v>S</v>
          </cell>
          <cell r="J99" t="str">
            <v>2600000000406</v>
          </cell>
          <cell r="K99">
            <v>46164</v>
          </cell>
          <cell r="L99">
            <v>2.60960012115727E+49</v>
          </cell>
          <cell r="M99" t="str">
            <v>2609600 - Olinda - PE</v>
          </cell>
          <cell r="N99">
            <v>4168.2</v>
          </cell>
        </row>
        <row r="100">
          <cell r="C100" t="str">
            <v>UPAE LIMOEIRO</v>
          </cell>
          <cell r="E100" t="str">
            <v>5.2 - Serviços Técnicos Profissionais</v>
          </cell>
          <cell r="F100" t="str">
            <v>08.276.880/0001-35</v>
          </cell>
          <cell r="G100" t="str">
            <v>JVG CONTABILIDADE LTDA ME</v>
          </cell>
          <cell r="H100" t="str">
            <v>S</v>
          </cell>
          <cell r="I100" t="str">
            <v>S</v>
          </cell>
          <cell r="J100" t="str">
            <v>97</v>
          </cell>
          <cell r="K100">
            <v>46162</v>
          </cell>
          <cell r="L100">
            <v>2.61160622082768E+49</v>
          </cell>
          <cell r="M100" t="str">
            <v>2611606 - Recife - PE</v>
          </cell>
          <cell r="N100">
            <v>6357.2</v>
          </cell>
        </row>
        <row r="101">
          <cell r="C101" t="str">
            <v>UPAE LIMOEIRO</v>
          </cell>
          <cell r="E101" t="str">
            <v>5.2 - Serviços Técnicos Profissionais</v>
          </cell>
          <cell r="F101" t="str">
            <v xml:space="preserve">59.578.267/0001-03 </v>
          </cell>
          <cell r="G101" t="str">
            <v xml:space="preserve">VIEIRA DE CARVALHO SOCIEDADE INDIVIDUAL DE ADVOCACIA </v>
          </cell>
          <cell r="H101" t="str">
            <v>S</v>
          </cell>
          <cell r="I101" t="str">
            <v>S</v>
          </cell>
          <cell r="J101" t="str">
            <v>119</v>
          </cell>
          <cell r="K101">
            <v>46174</v>
          </cell>
          <cell r="L101">
            <v>2.6116062259578199E+49</v>
          </cell>
          <cell r="M101" t="str">
            <v>2611606 - Recife - PE</v>
          </cell>
          <cell r="N101">
            <v>3000</v>
          </cell>
        </row>
        <row r="102">
          <cell r="C102" t="str">
            <v>UPAE LIMOEIRO</v>
          </cell>
          <cell r="E102" t="str">
            <v>5.10 - Detetização/Tratamento de Resíduos e Afins</v>
          </cell>
          <cell r="F102" t="str">
            <v xml:space="preserve">47.328.447/0001-58 </v>
          </cell>
          <cell r="G102" t="str">
            <v xml:space="preserve">NIEDJA PENHA DOS SANTOS SERVICOS AMBIENTAIS </v>
          </cell>
          <cell r="H102" t="str">
            <v>S</v>
          </cell>
          <cell r="I102" t="str">
            <v>S</v>
          </cell>
          <cell r="J102" t="str">
            <v>170</v>
          </cell>
          <cell r="K102">
            <v>46171</v>
          </cell>
          <cell r="L102" t="str">
            <v>2604007124328447000158000000000017026056720206343</v>
          </cell>
          <cell r="M102" t="str">
            <v>2604007 - Carpina - PE</v>
          </cell>
          <cell r="N102">
            <v>400</v>
          </cell>
        </row>
        <row r="103">
          <cell r="C103" t="str">
            <v>UPAE LIMOEIRO</v>
          </cell>
          <cell r="E103" t="str">
            <v>5.23 - Limpeza e Conservação</v>
          </cell>
          <cell r="F103" t="str">
            <v>09.863.853/0001-21</v>
          </cell>
          <cell r="G103" t="str">
            <v>SOSERVI - SOCIEDADE DE SERVICOS GERAIS LTDA</v>
          </cell>
          <cell r="H103" t="str">
            <v>S</v>
          </cell>
          <cell r="I103" t="str">
            <v>S</v>
          </cell>
          <cell r="J103" t="str">
            <v>2600000003416</v>
          </cell>
          <cell r="K103">
            <v>46163</v>
          </cell>
          <cell r="L103">
            <v>2.6096001209863801E+49</v>
          </cell>
          <cell r="M103" t="str">
            <v>2609600 - Olinda - PE</v>
          </cell>
          <cell r="N103">
            <v>21629.759999999998</v>
          </cell>
        </row>
        <row r="104">
          <cell r="C104" t="str">
            <v>UPAE LIMOEIRO</v>
          </cell>
          <cell r="E104" t="str">
            <v>5.99 - Outros Serviços de Terceiros Pessoa Jurídica</v>
          </cell>
          <cell r="F104" t="str">
            <v>09.863.853/0001-21</v>
          </cell>
          <cell r="G104" t="str">
            <v>SOSERVI - SOCIEDADE DE SERVICOS GERAIS LTDA</v>
          </cell>
          <cell r="H104" t="str">
            <v>S</v>
          </cell>
          <cell r="I104" t="str">
            <v>S</v>
          </cell>
          <cell r="J104" t="str">
            <v>2600000003417</v>
          </cell>
          <cell r="K104">
            <v>46163</v>
          </cell>
          <cell r="L104" t="str">
            <v>260960012098638530001212600000000341726059770254613</v>
          </cell>
          <cell r="M104" t="str">
            <v>2609600 - Olinda - PE</v>
          </cell>
          <cell r="N104">
            <v>8258.09</v>
          </cell>
        </row>
        <row r="105">
          <cell r="C105" t="str">
            <v>UPAE LIMOEIRO</v>
          </cell>
          <cell r="E105" t="str">
            <v>5.99 - Outros Serviços de Terceiros Pessoa Jurídica</v>
          </cell>
          <cell r="F105" t="str">
            <v>10.998.292/0001-57</v>
          </cell>
          <cell r="G105" t="str">
            <v>CIEE</v>
          </cell>
          <cell r="H105" t="str">
            <v>S</v>
          </cell>
          <cell r="I105" t="str">
            <v>S</v>
          </cell>
          <cell r="J105" t="str">
            <v>91519</v>
          </cell>
          <cell r="K105">
            <v>46162</v>
          </cell>
          <cell r="M105" t="str">
            <v>2611606 - Recife - PE</v>
          </cell>
          <cell r="N105">
            <v>204.83</v>
          </cell>
        </row>
        <row r="106">
          <cell r="C106" t="str">
            <v>UPAE LIMOEIRO</v>
          </cell>
          <cell r="E106" t="str">
            <v>5.5 - Reparo e Manutenção de Máquinas e Equipamentos</v>
          </cell>
          <cell r="F106" t="str">
            <v>22.551.846/0001-52</v>
          </cell>
          <cell r="G106" t="str">
            <v>F MONTEIRO PEIXOTO ENGENHARIA EIRELI - ME</v>
          </cell>
          <cell r="H106" t="str">
            <v>S</v>
          </cell>
          <cell r="I106" t="str">
            <v>S</v>
          </cell>
          <cell r="J106" t="str">
            <v>453</v>
          </cell>
          <cell r="K106">
            <v>46170</v>
          </cell>
          <cell r="L106" t="str">
            <v>2848912250434228052026</v>
          </cell>
          <cell r="M106" t="str">
            <v>2924009 - Paulo Afonso - BA</v>
          </cell>
          <cell r="N106">
            <v>7370</v>
          </cell>
        </row>
        <row r="107">
          <cell r="C107" t="str">
            <v>UPAE LIMOEIRO</v>
          </cell>
          <cell r="E107" t="str">
            <v>5.5 - Reparo e Manutenção de Máquinas e Equipamentos</v>
          </cell>
          <cell r="F107" t="str">
            <v>26.332.434/0001-82</v>
          </cell>
          <cell r="G107" t="str">
            <v xml:space="preserve">LOGICO PROJETOS CONSULTORIA E SERVICOS DE CLIMATIZACAO </v>
          </cell>
          <cell r="H107" t="str">
            <v>S</v>
          </cell>
          <cell r="I107" t="str">
            <v>S</v>
          </cell>
          <cell r="J107" t="str">
            <v>91</v>
          </cell>
          <cell r="K107">
            <v>46170</v>
          </cell>
          <cell r="L107" t="str">
            <v>261160622263324340001820000000000009126058095787869</v>
          </cell>
          <cell r="M107" t="str">
            <v>2611606 - Recife - PE</v>
          </cell>
          <cell r="N107">
            <v>6800</v>
          </cell>
        </row>
        <row r="108">
          <cell r="C108" t="str">
            <v>UPAE LIMOEIRO</v>
          </cell>
          <cell r="E108" t="str">
            <v>5.4 - Reparo e Manutenção de Bens Imóveis</v>
          </cell>
          <cell r="F108" t="str">
            <v>10.730.108/0001-93</v>
          </cell>
          <cell r="G108" t="str">
            <v>JOAO BATISTA DA SILVA LTDA</v>
          </cell>
          <cell r="H108" t="str">
            <v>S</v>
          </cell>
          <cell r="I108" t="str">
            <v>S</v>
          </cell>
          <cell r="J108" t="str">
            <v>2600000000155</v>
          </cell>
          <cell r="K108">
            <v>46156</v>
          </cell>
          <cell r="L108" t="str">
            <v>26068041210730108000193260000000015526053446915173</v>
          </cell>
          <cell r="M108" t="str">
            <v>2611606 - Recife - PE</v>
          </cell>
          <cell r="N108">
            <v>1650</v>
          </cell>
        </row>
        <row r="109">
          <cell r="C109" t="str">
            <v>UPAE LIMOEIRO</v>
          </cell>
          <cell r="E109" t="str">
            <v>5.4 - Reparo e Manutenção de Bens Imóveis</v>
          </cell>
          <cell r="F109" t="str">
            <v>48.086.521/0001-30</v>
          </cell>
          <cell r="G109" t="str">
            <v>JOSE ARGEMIRO DA SILVA</v>
          </cell>
          <cell r="H109" t="str">
            <v>S</v>
          </cell>
          <cell r="I109" t="str">
            <v>S</v>
          </cell>
          <cell r="J109" t="str">
            <v>3</v>
          </cell>
          <cell r="K109">
            <v>46163</v>
          </cell>
          <cell r="L109" t="str">
            <v>1200401224808652100013000000000000326057522441383</v>
          </cell>
          <cell r="M109" t="str">
            <v>2611606 - Recife - PE</v>
          </cell>
          <cell r="N109">
            <v>1300</v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992"/>
  <sheetViews>
    <sheetView showGridLines="0" tabSelected="1" zoomScale="80" zoomScaleNormal="80" workbookViewId="0">
      <selection activeCell="D6" sqref="D6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11754025000369</v>
      </c>
      <c r="B2" s="4" t="str">
        <f>'[1]TCE - ANEXO IV - Preencher'!C11</f>
        <v>UPAE LIMOEIRO</v>
      </c>
      <c r="C2" s="4" t="str">
        <f>'[1]TCE - ANEXO IV - Preencher'!E11</f>
        <v>1.99 - Outras Despesas com Pessoal</v>
      </c>
      <c r="D2" s="3" t="str">
        <f>'[1]TCE - ANEXO IV - Preencher'!F11</f>
        <v>47.866.934/0001-74</v>
      </c>
      <c r="E2" s="5" t="str">
        <f>'[1]TCE - ANEXO IV - Preencher'!G11</f>
        <v>TICKET SERVICOS S/A</v>
      </c>
      <c r="F2" s="5" t="str">
        <f>'[1]TCE - ANEXO IV - Preencher'!H11</f>
        <v>S</v>
      </c>
      <c r="G2" s="5" t="str">
        <f>'[1]TCE - ANEXO IV - Preencher'!I11</f>
        <v>S</v>
      </c>
      <c r="H2" s="5" t="str">
        <f>'[1]TCE - ANEXO IV - Preencher'!J11</f>
        <v>793685</v>
      </c>
      <c r="I2" s="6">
        <f>IF('[1]TCE - ANEXO IV - Preencher'!K11="","",'[1]TCE - ANEXO IV - Preencher'!K11)</f>
        <v>46147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3550308</v>
      </c>
      <c r="L2" s="7">
        <f>'[1]TCE - ANEXO IV - Preencher'!N11</f>
        <v>13695.36</v>
      </c>
    </row>
    <row r="3" spans="1:12" s="8" customFormat="1" ht="19.5" customHeight="1" x14ac:dyDescent="0.2">
      <c r="A3" s="3">
        <f>IFERROR(VLOOKUP(B3,'[1]DADOS (OCULTAR)'!$Q$3:$S$136,3,0),"")</f>
        <v>11754025000369</v>
      </c>
      <c r="B3" s="4" t="str">
        <f>'[1]TCE - ANEXO IV - Preencher'!C12</f>
        <v>UPAE LIMOEIRO</v>
      </c>
      <c r="C3" s="4" t="str">
        <f>'[1]TCE - ANEXO IV - Preencher'!E12</f>
        <v>1.99 - Outras Despesas com Pessoal</v>
      </c>
      <c r="D3" s="3" t="str">
        <f>'[1]TCE - ANEXO IV - Preencher'!F12</f>
        <v>47.866.934/0001-74</v>
      </c>
      <c r="E3" s="5" t="str">
        <f>'[1]TCE - ANEXO IV - Preencher'!G12</f>
        <v>TICKET SERVICOS S/A</v>
      </c>
      <c r="F3" s="5" t="str">
        <f>'[1]TCE - ANEXO IV - Preencher'!H12</f>
        <v>S</v>
      </c>
      <c r="G3" s="5" t="str">
        <f>'[1]TCE - ANEXO IV - Preencher'!I12</f>
        <v>S</v>
      </c>
      <c r="H3" s="5" t="str">
        <f>'[1]TCE - ANEXO IV - Preencher'!J12</f>
        <v>798851</v>
      </c>
      <c r="I3" s="6">
        <f>IF('[1]TCE - ANEXO IV - Preencher'!K12="","",'[1]TCE - ANEXO IV - Preencher'!K12)</f>
        <v>46147</v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3550308</v>
      </c>
      <c r="L3" s="7">
        <f>'[1]TCE - ANEXO IV - Preencher'!N12</f>
        <v>272</v>
      </c>
    </row>
    <row r="4" spans="1:12" s="8" customFormat="1" ht="19.5" customHeight="1" x14ac:dyDescent="0.2">
      <c r="A4" s="3">
        <f>IFERROR(VLOOKUP(B4,'[1]DADOS (OCULTAR)'!$Q$3:$S$136,3,0),"")</f>
        <v>11754025000369</v>
      </c>
      <c r="B4" s="4" t="str">
        <f>'[1]TCE - ANEXO IV - Preencher'!C13</f>
        <v>UPAE LIMOEIRO</v>
      </c>
      <c r="C4" s="4" t="str">
        <f>'[1]TCE - ANEXO IV - Preencher'!E13</f>
        <v>1.99 - Outras Despesas com Pessoal</v>
      </c>
      <c r="D4" s="3" t="str">
        <f>'[1]TCE - ANEXO IV - Preencher'!F13</f>
        <v>24.441.891/0001-80</v>
      </c>
      <c r="E4" s="5" t="str">
        <f>'[1]TCE - ANEXO IV - Preencher'!G13</f>
        <v>RODOVIARIA BORBOREMA LTDA</v>
      </c>
      <c r="F4" s="5" t="str">
        <f>'[1]TCE - ANEXO IV - Preencher'!H13</f>
        <v>S</v>
      </c>
      <c r="G4" s="5" t="str">
        <f>'[1]TCE - ANEXO IV - Preencher'!I13</f>
        <v>S</v>
      </c>
      <c r="H4" s="5" t="str">
        <f>'[1]TCE - ANEXO IV - Preencher'!J13</f>
        <v>38866</v>
      </c>
      <c r="I4" s="6">
        <f>IF('[1]TCE - ANEXO IV - Preencher'!K13="","",'[1]TCE - ANEXO IV - Preencher'!K13)</f>
        <v>46147</v>
      </c>
      <c r="J4" s="5" t="str">
        <f>'[1]TCE - ANEXO IV - Preencher'!L13</f>
        <v>26260524441891000180670010000388661260597686</v>
      </c>
      <c r="K4" s="5" t="str">
        <f>IF(F4="B",LEFT('[1]TCE - ANEXO IV - Preencher'!M13,2),IF(F4="S",LEFT('[1]TCE - ANEXO IV - Preencher'!M13,7),IF('[1]TCE - ANEXO IV - Preencher'!H13="","")))</f>
        <v>2611606</v>
      </c>
      <c r="L4" s="7">
        <f>'[1]TCE - ANEXO IV - Preencher'!N13</f>
        <v>320</v>
      </c>
    </row>
    <row r="5" spans="1:12" s="8" customFormat="1" ht="19.5" customHeight="1" x14ac:dyDescent="0.2">
      <c r="A5" s="3">
        <f>IFERROR(VLOOKUP(B5,'[1]DADOS (OCULTAR)'!$Q$3:$S$136,3,0),"")</f>
        <v>11754025000369</v>
      </c>
      <c r="B5" s="4" t="str">
        <f>'[1]TCE - ANEXO IV - Preencher'!C14</f>
        <v>UPAE LIMOEIRO</v>
      </c>
      <c r="C5" s="4" t="str">
        <f>'[1]TCE - ANEXO IV - Preencher'!E14</f>
        <v>1.99 - Outras Despesas com Pessoal</v>
      </c>
      <c r="D5" s="3" t="str">
        <f>'[1]TCE - ANEXO IV - Preencher'!F14</f>
        <v>09.759.606/0001-80</v>
      </c>
      <c r="E5" s="5" t="str">
        <f>'[1]TCE - ANEXO IV - Preencher'!G14</f>
        <v>VEM VALE ELETRONICO METROPOLITANO</v>
      </c>
      <c r="F5" s="5" t="str">
        <f>'[1]TCE - ANEXO IV - Preencher'!H14</f>
        <v>S</v>
      </c>
      <c r="G5" s="5" t="str">
        <f>'[1]TCE - ANEXO IV - Preencher'!I14</f>
        <v>S</v>
      </c>
      <c r="H5" s="5" t="str">
        <f>'[1]TCE - ANEXO IV - Preencher'!J14</f>
        <v>25365476</v>
      </c>
      <c r="I5" s="6">
        <f>IF('[1]TCE - ANEXO IV - Preencher'!K14="","",'[1]TCE - ANEXO IV - Preencher'!K14)</f>
        <v>46142</v>
      </c>
      <c r="J5" s="5" t="str">
        <f>'[1]TCE - ANEXO IV - Preencher'!L14</f>
        <v>h9dDqvct2G6vdeSnCXfC/UX65Dd08Fsg3JdqnGZeLQ=</v>
      </c>
      <c r="K5" s="5" t="str">
        <f>IF(F5="B",LEFT('[1]TCE - ANEXO IV - Preencher'!M14,2),IF(F5="S",LEFT('[1]TCE - ANEXO IV - Preencher'!M14,7),IF('[1]TCE - ANEXO IV - Preencher'!H14="","")))</f>
        <v>2611606</v>
      </c>
      <c r="L5" s="7">
        <f>'[1]TCE - ANEXO IV - Preencher'!N14</f>
        <v>180</v>
      </c>
    </row>
    <row r="6" spans="1:12" s="8" customFormat="1" ht="19.5" customHeight="1" x14ac:dyDescent="0.2">
      <c r="A6" s="3">
        <f>IFERROR(VLOOKUP(B6,'[1]DADOS (OCULTAR)'!$Q$3:$S$136,3,0),"")</f>
        <v>11754025000369</v>
      </c>
      <c r="B6" s="4" t="str">
        <f>'[1]TCE - ANEXO IV - Preencher'!C15</f>
        <v>UPAE LIMOEIRO</v>
      </c>
      <c r="C6" s="4" t="str">
        <f>'[1]TCE - ANEXO IV - Preencher'!E15</f>
        <v>1.99 - Outras Despesas com Pessoal</v>
      </c>
      <c r="D6" s="3" t="str">
        <f>'[1]TCE - ANEXO IV - Preencher'!F15</f>
        <v>10.844.611/0001-70</v>
      </c>
      <c r="E6" s="5" t="str">
        <f>'[1]TCE - ANEXO IV - Preencher'!G15</f>
        <v>ELSON SOUTO &amp; CIA LTDA</v>
      </c>
      <c r="F6" s="5" t="str">
        <f>'[1]TCE - ANEXO IV - Preencher'!H15</f>
        <v>S</v>
      </c>
      <c r="G6" s="5" t="str">
        <f>'[1]TCE - ANEXO IV - Preencher'!I15</f>
        <v>S</v>
      </c>
      <c r="H6" s="5" t="str">
        <f>'[1]TCE - ANEXO IV - Preencher'!J15</f>
        <v>73212</v>
      </c>
      <c r="I6" s="6">
        <f>IF('[1]TCE - ANEXO IV - Preencher'!K15="","",'[1]TCE - ANEXO IV - Preencher'!K15)</f>
        <v>46147</v>
      </c>
      <c r="J6" s="5" t="str">
        <f>'[1]TCE - ANEXO IV - Preencher'!L15</f>
        <v>26260510844611000170670010000732121562283240</v>
      </c>
      <c r="K6" s="5" t="str">
        <f>IF(F6="B",LEFT('[1]TCE - ANEXO IV - Preencher'!M15,2),IF(F6="S",LEFT('[1]TCE - ANEXO IV - Preencher'!M15,7),IF('[1]TCE - ANEXO IV - Preencher'!H15="","")))</f>
        <v>2611606</v>
      </c>
      <c r="L6" s="7">
        <f>'[1]TCE - ANEXO IV - Preencher'!N15</f>
        <v>220</v>
      </c>
    </row>
    <row r="7" spans="1:12" s="8" customFormat="1" ht="19.5" customHeight="1" x14ac:dyDescent="0.2">
      <c r="A7" s="3">
        <f>IFERROR(VLOOKUP(B7,'[1]DADOS (OCULTAR)'!$Q$3:$S$136,3,0),"")</f>
        <v>11754025000369</v>
      </c>
      <c r="B7" s="4" t="str">
        <f>'[1]TCE - ANEXO IV - Preencher'!C16</f>
        <v>UPAE LIMOEIRO</v>
      </c>
      <c r="C7" s="4" t="str">
        <f>'[1]TCE - ANEXO IV - Preencher'!E16</f>
        <v>1.99 - Outras Despesas com Pessoal</v>
      </c>
      <c r="D7" s="3" t="str">
        <f>'[1]TCE - ANEXO IV - Preencher'!F16</f>
        <v>92.863.505/0001-06</v>
      </c>
      <c r="E7" s="5" t="str">
        <f>'[1]TCE - ANEXO IV - Preencher'!G16</f>
        <v>SEGUROS UNIMED</v>
      </c>
      <c r="F7" s="5" t="str">
        <f>'[1]TCE - ANEXO IV - Preencher'!H16</f>
        <v>S</v>
      </c>
      <c r="G7" s="5" t="str">
        <f>'[1]TCE - ANEXO IV - Preencher'!I16</f>
        <v>S</v>
      </c>
      <c r="H7" s="5" t="str">
        <f>'[1]TCE - ANEXO IV - Preencher'!J16</f>
        <v>2751962</v>
      </c>
      <c r="I7" s="6">
        <f>IF('[1]TCE - ANEXO IV - Preencher'!K16="","",'[1]TCE - ANEXO IV - Preencher'!K16)</f>
        <v>46168</v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>3550308</v>
      </c>
      <c r="L7" s="7">
        <f>'[1]TCE - ANEXO IV - Preencher'!N16</f>
        <v>672.53</v>
      </c>
    </row>
    <row r="8" spans="1:12" s="8" customFormat="1" ht="19.5" customHeight="1" x14ac:dyDescent="0.2">
      <c r="A8" s="3">
        <f>IFERROR(VLOOKUP(B8,'[1]DADOS (OCULTAR)'!$Q$3:$S$136,3,0),"")</f>
        <v>11754025000369</v>
      </c>
      <c r="B8" s="4" t="str">
        <f>'[1]TCE - ANEXO IV - Preencher'!C17</f>
        <v>UPAE LIMOEIRO</v>
      </c>
      <c r="C8" s="4" t="str">
        <f>'[1]TCE - ANEXO IV - Preencher'!E17</f>
        <v>1.99 - Outras Despesas com Pessoal</v>
      </c>
      <c r="D8" s="3" t="str">
        <f>'[1]TCE - ANEXO IV - Preencher'!F17</f>
        <v>46.731.059/0001-50</v>
      </c>
      <c r="E8" s="5" t="str">
        <f>'[1]TCE - ANEXO IV - Preencher'!G17</f>
        <v>AGIBEN BENEFICIOS LTDA</v>
      </c>
      <c r="F8" s="5" t="str">
        <f>'[1]TCE - ANEXO IV - Preencher'!H17</f>
        <v>S</v>
      </c>
      <c r="G8" s="5" t="str">
        <f>'[1]TCE - ANEXO IV - Preencher'!I17</f>
        <v>N</v>
      </c>
      <c r="H8" s="5">
        <f>'[1]TCE - ANEXO IV - Preencher'!J17</f>
        <v>0</v>
      </c>
      <c r="I8" s="6">
        <f>IF('[1]TCE - ANEXO IV - Preencher'!K17="","",'[1]TCE - ANEXO IV - Preencher'!K17)</f>
        <v>46149</v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>2611606</v>
      </c>
      <c r="L8" s="7">
        <f>'[1]TCE - ANEXO IV - Preencher'!N17</f>
        <v>956.8</v>
      </c>
    </row>
    <row r="9" spans="1:12" s="8" customFormat="1" ht="19.5" customHeight="1" x14ac:dyDescent="0.2">
      <c r="A9" s="3">
        <f>IFERROR(VLOOKUP(B9,'[1]DADOS (OCULTAR)'!$Q$3:$S$136,3,0),"")</f>
        <v>11754025000369</v>
      </c>
      <c r="B9" s="4" t="str">
        <f>'[1]TCE - ANEXO IV - Preencher'!C18</f>
        <v>UPAE LIMOEIRO</v>
      </c>
      <c r="C9" s="4" t="str">
        <f>'[1]TCE - ANEXO IV - Preencher'!E18</f>
        <v>3.12 - Material Hospitalar</v>
      </c>
      <c r="D9" s="3" t="str">
        <f>'[1]TCE - ANEXO IV - Preencher'!F18</f>
        <v>10.779.833/0001-56</v>
      </c>
      <c r="E9" s="5" t="str">
        <f>'[1]TCE - ANEXO IV - Preencher'!G18</f>
        <v>MEDICAL MERCANTIL DE APARELHAGEM MEDICA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672785</v>
      </c>
      <c r="I9" s="6">
        <f>IF('[1]TCE - ANEXO IV - Preencher'!K18="","",'[1]TCE - ANEXO IV - Preencher'!K18)</f>
        <v>46140</v>
      </c>
      <c r="J9" s="5" t="str">
        <f>'[1]TCE - ANEXO IV - Preencher'!L18</f>
        <v>26260410779833000156550010006727851674811000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471.05</v>
      </c>
    </row>
    <row r="10" spans="1:12" s="8" customFormat="1" ht="19.5" customHeight="1" x14ac:dyDescent="0.2">
      <c r="A10" s="3">
        <f>IFERROR(VLOOKUP(B10,'[1]DADOS (OCULTAR)'!$Q$3:$S$136,3,0),"")</f>
        <v>11754025000369</v>
      </c>
      <c r="B10" s="4" t="str">
        <f>'[1]TCE - ANEXO IV - Preencher'!C19</f>
        <v>UPAE LIMOEIRO</v>
      </c>
      <c r="C10" s="4" t="str">
        <f>'[1]TCE - ANEXO IV - Preencher'!E19</f>
        <v>3.12 - Material Hospitalar</v>
      </c>
      <c r="D10" s="3" t="str">
        <f>'[1]TCE - ANEXO IV - Preencher'!F19</f>
        <v>03.817.043/0001-52</v>
      </c>
      <c r="E10" s="5" t="str">
        <f>'[1]TCE - ANEXO IV - Preencher'!G19</f>
        <v>PHARM\PLUS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92982</v>
      </c>
      <c r="I10" s="6">
        <f>IF('[1]TCE - ANEXO IV - Preencher'!K19="","",'[1]TCE - ANEXO IV - Preencher'!K19)</f>
        <v>46140</v>
      </c>
      <c r="J10" s="5" t="str">
        <f>'[1]TCE - ANEXO IV - Preencher'!L19</f>
        <v>26260403817043000152550010000929821302321485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777.52</v>
      </c>
    </row>
    <row r="11" spans="1:12" s="8" customFormat="1" ht="19.5" customHeight="1" x14ac:dyDescent="0.2">
      <c r="A11" s="3">
        <f>IFERROR(VLOOKUP(B11,'[1]DADOS (OCULTAR)'!$Q$3:$S$136,3,0),"")</f>
        <v>11754025000369</v>
      </c>
      <c r="B11" s="4" t="str">
        <f>'[1]TCE - ANEXO IV - Preencher'!C20</f>
        <v>UPAE LIMOEIRO</v>
      </c>
      <c r="C11" s="4" t="str">
        <f>'[1]TCE - ANEXO IV - Preencher'!E20</f>
        <v>3.12 - Material Hospitalar</v>
      </c>
      <c r="D11" s="3" t="str">
        <f>'[1]TCE - ANEXO IV - Preencher'!F20</f>
        <v>06.065.614/0001-38</v>
      </c>
      <c r="E11" s="5" t="str">
        <f>'[1]TCE - ANEXO IV - Preencher'!G20</f>
        <v xml:space="preserve">SUPERMEDICA DISTRIB. HOSPITALAR 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402763</v>
      </c>
      <c r="I11" s="6">
        <f>IF('[1]TCE - ANEXO IV - Preencher'!K20="","",'[1]TCE - ANEXO IV - Preencher'!K20)</f>
        <v>46140</v>
      </c>
      <c r="J11" s="5" t="str">
        <f>'[1]TCE - ANEXO IV - Preencher'!L20</f>
        <v>52260406065614000138550010004027631264157464</v>
      </c>
      <c r="K11" s="5" t="str">
        <f>IF(F11="B",LEFT('[1]TCE - ANEXO IV - Preencher'!M20,2),IF(F11="S",LEFT('[1]TCE - ANEXO IV - Preencher'!M20,7),IF('[1]TCE - ANEXO IV - Preencher'!H20="","")))</f>
        <v>52</v>
      </c>
      <c r="L11" s="7">
        <f>'[1]TCE - ANEXO IV - Preencher'!N20</f>
        <v>1860.91</v>
      </c>
    </row>
    <row r="12" spans="1:12" s="8" customFormat="1" ht="19.5" customHeight="1" x14ac:dyDescent="0.2">
      <c r="A12" s="3">
        <f>IFERROR(VLOOKUP(B12,'[1]DADOS (OCULTAR)'!$Q$3:$S$136,3,0),"")</f>
        <v>11754025000369</v>
      </c>
      <c r="B12" s="4" t="str">
        <f>'[1]TCE - ANEXO IV - Preencher'!C21</f>
        <v>UPAE LIMOEIRO</v>
      </c>
      <c r="C12" s="4" t="str">
        <f>'[1]TCE - ANEXO IV - Preencher'!E21</f>
        <v>3.12 - Material Hospitalar</v>
      </c>
      <c r="D12" s="3" t="str">
        <f>'[1]TCE - ANEXO IV - Preencher'!F21</f>
        <v>14.556.855/0001-08</v>
      </c>
      <c r="E12" s="5" t="str">
        <f>'[1]TCE - ANEXO IV - Preencher'!G21</f>
        <v>PAULO CESAR AGOSTOMO ORTOPEDICOS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7398</v>
      </c>
      <c r="I12" s="6">
        <f>IF('[1]TCE - ANEXO IV - Preencher'!K21="","",'[1]TCE - ANEXO IV - Preencher'!K21)</f>
        <v>46146</v>
      </c>
      <c r="J12" s="5" t="str">
        <f>'[1]TCE - ANEXO IV - Preencher'!L21</f>
        <v>43260514556855000108550010000073981748969777</v>
      </c>
      <c r="K12" s="5" t="str">
        <f>IF(F12="B",LEFT('[1]TCE - ANEXO IV - Preencher'!M21,2),IF(F12="S",LEFT('[1]TCE - ANEXO IV - Preencher'!M21,7),IF('[1]TCE - ANEXO IV - Preencher'!H21="","")))</f>
        <v>43</v>
      </c>
      <c r="L12" s="7">
        <f>'[1]TCE - ANEXO IV - Preencher'!N21</f>
        <v>736.5</v>
      </c>
    </row>
    <row r="13" spans="1:12" s="8" customFormat="1" ht="19.5" customHeight="1" x14ac:dyDescent="0.2">
      <c r="A13" s="3">
        <f>IFERROR(VLOOKUP(B13,'[1]DADOS (OCULTAR)'!$Q$3:$S$136,3,0),"")</f>
        <v>11754025000369</v>
      </c>
      <c r="B13" s="4" t="str">
        <f>'[1]TCE - ANEXO IV - Preencher'!C22</f>
        <v>UPAE LIMOEIRO</v>
      </c>
      <c r="C13" s="4" t="str">
        <f>'[1]TCE - ANEXO IV - Preencher'!E22</f>
        <v>3.12 - Material Hospitalar</v>
      </c>
      <c r="D13" s="3" t="str">
        <f>'[1]TCE - ANEXO IV - Preencher'!F22</f>
        <v>51.943.568/0001-87</v>
      </c>
      <c r="E13" s="5" t="str">
        <f>'[1]TCE - ANEXO IV - Preencher'!G22</f>
        <v>S CORP BR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3757</v>
      </c>
      <c r="I13" s="6">
        <f>IF('[1]TCE - ANEXO IV - Preencher'!K22="","",'[1]TCE - ANEXO IV - Preencher'!K22)</f>
        <v>46147</v>
      </c>
      <c r="J13" s="5" t="str">
        <f>'[1]TCE - ANEXO IV - Preencher'!L22</f>
        <v>35260551943568000187550010000037571405812761</v>
      </c>
      <c r="K13" s="5" t="str">
        <f>IF(F13="B",LEFT('[1]TCE - ANEXO IV - Preencher'!M22,2),IF(F13="S",LEFT('[1]TCE - ANEXO IV - Preencher'!M22,7),IF('[1]TCE - ANEXO IV - Preencher'!H22="","")))</f>
        <v>35</v>
      </c>
      <c r="L13" s="7">
        <f>'[1]TCE - ANEXO IV - Preencher'!N22</f>
        <v>245</v>
      </c>
    </row>
    <row r="14" spans="1:12" s="8" customFormat="1" ht="19.5" customHeight="1" x14ac:dyDescent="0.2">
      <c r="A14" s="3">
        <f>IFERROR(VLOOKUP(B14,'[1]DADOS (OCULTAR)'!$Q$3:$S$136,3,0),"")</f>
        <v>11754025000369</v>
      </c>
      <c r="B14" s="4" t="str">
        <f>'[1]TCE - ANEXO IV - Preencher'!C23</f>
        <v>UPAE LIMOEIRO</v>
      </c>
      <c r="C14" s="4" t="str">
        <f>'[1]TCE - ANEXO IV - Preencher'!E23</f>
        <v>3.12 - Material Hospitalar</v>
      </c>
      <c r="D14" s="3" t="str">
        <f>'[1]TCE - ANEXO IV - Preencher'!F23</f>
        <v>07.424.092/0001-86</v>
      </c>
      <c r="E14" s="5" t="str">
        <f>'[1]TCE - ANEXO IV - Preencher'!G23</f>
        <v>HOSPILINE COM. E DISTRIB. DE PRODS. MEDICOS HOSPITALARES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20907</v>
      </c>
      <c r="I14" s="6">
        <f>IF('[1]TCE - ANEXO IV - Preencher'!K23="","",'[1]TCE - ANEXO IV - Preencher'!K23)</f>
        <v>46140</v>
      </c>
      <c r="J14" s="5" t="str">
        <f>'[1]TCE - ANEXO IV - Preencher'!L23</f>
        <v>35260407424092000186550010000209071314129372</v>
      </c>
      <c r="K14" s="5" t="str">
        <f>IF(F14="B",LEFT('[1]TCE - ANEXO IV - Preencher'!M23,2),IF(F14="S",LEFT('[1]TCE - ANEXO IV - Preencher'!M23,7),IF('[1]TCE - ANEXO IV - Preencher'!H23="","")))</f>
        <v>35</v>
      </c>
      <c r="L14" s="7">
        <f>'[1]TCE - ANEXO IV - Preencher'!N23</f>
        <v>4040</v>
      </c>
    </row>
    <row r="15" spans="1:12" s="8" customFormat="1" ht="19.5" customHeight="1" x14ac:dyDescent="0.2">
      <c r="A15" s="3">
        <f>IFERROR(VLOOKUP(B15,'[1]DADOS (OCULTAR)'!$Q$3:$S$136,3,0),"")</f>
        <v>11754025000369</v>
      </c>
      <c r="B15" s="4" t="str">
        <f>'[1]TCE - ANEXO IV - Preencher'!C24</f>
        <v>UPAE LIMOEIRO</v>
      </c>
      <c r="C15" s="4" t="str">
        <f>'[1]TCE - ANEXO IV - Preencher'!E24</f>
        <v>3.4 - Material Farmacológico</v>
      </c>
      <c r="D15" s="3" t="str">
        <f>'[1]TCE - ANEXO IV - Preencher'!F24</f>
        <v>10.779.833/0001-56</v>
      </c>
      <c r="E15" s="5" t="str">
        <f>'[1]TCE - ANEXO IV - Preencher'!G24</f>
        <v>MEDICAL MERCANTIL DE APARELHAGEM MEDICA LTDA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672785</v>
      </c>
      <c r="I15" s="6">
        <f>IF('[1]TCE - ANEXO IV - Preencher'!K24="","",'[1]TCE - ANEXO IV - Preencher'!K24)</f>
        <v>46140</v>
      </c>
      <c r="J15" s="5" t="str">
        <f>'[1]TCE - ANEXO IV - Preencher'!L24</f>
        <v>26260410779833000156550010006727851674811000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124.25</v>
      </c>
    </row>
    <row r="16" spans="1:12" s="8" customFormat="1" ht="19.5" customHeight="1" x14ac:dyDescent="0.2">
      <c r="A16" s="3">
        <f>IFERROR(VLOOKUP(B16,'[1]DADOS (OCULTAR)'!$Q$3:$S$136,3,0),"")</f>
        <v>11754025000369</v>
      </c>
      <c r="B16" s="4" t="str">
        <f>'[1]TCE - ANEXO IV - Preencher'!C25</f>
        <v>UPAE LIMOEIRO</v>
      </c>
      <c r="C16" s="4" t="str">
        <f>'[1]TCE - ANEXO IV - Preencher'!E25</f>
        <v>3.4 - Material Farmacológico</v>
      </c>
      <c r="D16" s="3" t="str">
        <f>'[1]TCE - ANEXO IV - Preencher'!F25</f>
        <v>07.761.145/0001-54</v>
      </c>
      <c r="E16" s="5" t="str">
        <f>'[1]TCE - ANEXO IV - Preencher'!G25</f>
        <v>BH LEITE GOMES - ME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167</v>
      </c>
      <c r="I16" s="6">
        <f>IF('[1]TCE - ANEXO IV - Preencher'!K25="","",'[1]TCE - ANEXO IV - Preencher'!K25)</f>
        <v>46147</v>
      </c>
      <c r="J16" s="5" t="str">
        <f>'[1]TCE - ANEXO IV - Preencher'!L25</f>
        <v>26260507761145000154550010000001671364879444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210</v>
      </c>
    </row>
    <row r="17" spans="1:12" s="8" customFormat="1" ht="19.5" customHeight="1" x14ac:dyDescent="0.2">
      <c r="A17" s="3">
        <f>IFERROR(VLOOKUP(B17,'[1]DADOS (OCULTAR)'!$Q$3:$S$136,3,0),"")</f>
        <v>11754025000369</v>
      </c>
      <c r="B17" s="4" t="str">
        <f>'[1]TCE - ANEXO IV - Preencher'!C26</f>
        <v>UPAE LIMOEIRO</v>
      </c>
      <c r="C17" s="4" t="str">
        <f>'[1]TCE - ANEXO IV - Preencher'!E26</f>
        <v>3.4 - Material Farmacológico</v>
      </c>
      <c r="D17" s="3" t="str">
        <f>'[1]TCE - ANEXO IV - Preencher'!F26</f>
        <v>03.817.043/0001-52</v>
      </c>
      <c r="E17" s="5" t="str">
        <f>'[1]TCE - ANEXO IV - Preencher'!G26</f>
        <v>PHARM\PLUS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92982</v>
      </c>
      <c r="I17" s="6">
        <f>IF('[1]TCE - ANEXO IV - Preencher'!K26="","",'[1]TCE - ANEXO IV - Preencher'!K26)</f>
        <v>46140</v>
      </c>
      <c r="J17" s="5" t="str">
        <f>'[1]TCE - ANEXO IV - Preencher'!L26</f>
        <v>26260403817043000152550010000929821302321485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858.6</v>
      </c>
    </row>
    <row r="18" spans="1:12" s="8" customFormat="1" ht="19.5" customHeight="1" x14ac:dyDescent="0.2">
      <c r="A18" s="3">
        <f>IFERROR(VLOOKUP(B18,'[1]DADOS (OCULTAR)'!$Q$3:$S$136,3,0),"")</f>
        <v>11754025000369</v>
      </c>
      <c r="B18" s="4" t="str">
        <f>'[1]TCE - ANEXO IV - Preencher'!C27</f>
        <v>UPAE LIMOEIRO</v>
      </c>
      <c r="C18" s="4" t="str">
        <f>'[1]TCE - ANEXO IV - Preencher'!E27</f>
        <v>3.4 - Material Farmacológico</v>
      </c>
      <c r="D18" s="3" t="str">
        <f>'[1]TCE - ANEXO IV - Preencher'!F27</f>
        <v>06.065.614/0001-38</v>
      </c>
      <c r="E18" s="5" t="str">
        <f>'[1]TCE - ANEXO IV - Preencher'!G27</f>
        <v xml:space="preserve">SUPERMEDICA DISTRIB. HOSPITALAR 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402763</v>
      </c>
      <c r="I18" s="6">
        <f>IF('[1]TCE - ANEXO IV - Preencher'!K27="","",'[1]TCE - ANEXO IV - Preencher'!K27)</f>
        <v>46140</v>
      </c>
      <c r="J18" s="5" t="str">
        <f>'[1]TCE - ANEXO IV - Preencher'!L27</f>
        <v>52260406065614000138550010004027631264157464</v>
      </c>
      <c r="K18" s="5" t="str">
        <f>IF(F18="B",LEFT('[1]TCE - ANEXO IV - Preencher'!M27,2),IF(F18="S",LEFT('[1]TCE - ANEXO IV - Preencher'!M27,7),IF('[1]TCE - ANEXO IV - Preencher'!H27="","")))</f>
        <v>52</v>
      </c>
      <c r="L18" s="7">
        <f>'[1]TCE - ANEXO IV - Preencher'!N27</f>
        <v>41.4</v>
      </c>
    </row>
    <row r="19" spans="1:12" s="8" customFormat="1" ht="19.5" customHeight="1" x14ac:dyDescent="0.2">
      <c r="A19" s="3">
        <f>IFERROR(VLOOKUP(B19,'[1]DADOS (OCULTAR)'!$Q$3:$S$136,3,0),"")</f>
        <v>11754025000369</v>
      </c>
      <c r="B19" s="4" t="str">
        <f>'[1]TCE - ANEXO IV - Preencher'!C28</f>
        <v>UPAE LIMOEIRO</v>
      </c>
      <c r="C19" s="4" t="str">
        <f>'[1]TCE - ANEXO IV - Preencher'!E28</f>
        <v>3.4 - Material Farmacológico</v>
      </c>
      <c r="D19" s="3" t="str">
        <f>'[1]TCE - ANEXO IV - Preencher'!F28</f>
        <v>23.664.355/0001-80</v>
      </c>
      <c r="E19" s="5" t="str">
        <f>'[1]TCE - ANEXO IV - Preencher'!G28</f>
        <v>INJEMED MEDICAMENTOS ESPECIAIS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40222</v>
      </c>
      <c r="I19" s="6">
        <f>IF('[1]TCE - ANEXO IV - Preencher'!K28="","",'[1]TCE - ANEXO IV - Preencher'!K28)</f>
        <v>46155</v>
      </c>
      <c r="J19" s="5" t="str">
        <f>'[1]TCE - ANEXO IV - Preencher'!L28</f>
        <v>31260523664355000180550010000402221717230580</v>
      </c>
      <c r="K19" s="5" t="str">
        <f>IF(F19="B",LEFT('[1]TCE - ANEXO IV - Preencher'!M28,2),IF(F19="S",LEFT('[1]TCE - ANEXO IV - Preencher'!M28,7),IF('[1]TCE - ANEXO IV - Preencher'!H28="","")))</f>
        <v>31</v>
      </c>
      <c r="L19" s="7">
        <f>'[1]TCE - ANEXO IV - Preencher'!N28</f>
        <v>338.5</v>
      </c>
    </row>
    <row r="20" spans="1:12" s="8" customFormat="1" ht="19.5" customHeight="1" x14ac:dyDescent="0.2">
      <c r="A20" s="3">
        <f>IFERROR(VLOOKUP(B20,'[1]DADOS (OCULTAR)'!$Q$3:$S$136,3,0),"")</f>
        <v>11754025000369</v>
      </c>
      <c r="B20" s="4" t="str">
        <f>'[1]TCE - ANEXO IV - Preencher'!C29</f>
        <v>UPAE LIMOEIRO</v>
      </c>
      <c r="C20" s="4" t="str">
        <f>'[1]TCE - ANEXO IV - Preencher'!E29</f>
        <v>3.99 - Outras despesas com Material de Consumo</v>
      </c>
      <c r="D20" s="3" t="str">
        <f>'[1]TCE - ANEXO IV - Preencher'!F29</f>
        <v>10.779.833/0001-56</v>
      </c>
      <c r="E20" s="5" t="str">
        <f>'[1]TCE - ANEXO IV - Preencher'!G29</f>
        <v>MEDICAL MERCANTIL DE APARELHAGEM MEDICA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672785</v>
      </c>
      <c r="I20" s="6">
        <f>IF('[1]TCE - ANEXO IV - Preencher'!K29="","",'[1]TCE - ANEXO IV - Preencher'!K29)</f>
        <v>46140</v>
      </c>
      <c r="J20" s="5" t="str">
        <f>'[1]TCE - ANEXO IV - Preencher'!L29</f>
        <v>26260410779833000156550010006727851674811000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330.66</v>
      </c>
    </row>
    <row r="21" spans="1:12" s="8" customFormat="1" ht="19.5" customHeight="1" x14ac:dyDescent="0.2">
      <c r="A21" s="3">
        <f>IFERROR(VLOOKUP(B21,'[1]DADOS (OCULTAR)'!$Q$3:$S$136,3,0),"")</f>
        <v>11754025000369</v>
      </c>
      <c r="B21" s="4" t="str">
        <f>'[1]TCE - ANEXO IV - Preencher'!C30</f>
        <v>UPAE LIMOEIRO</v>
      </c>
      <c r="C21" s="4" t="str">
        <f>'[1]TCE - ANEXO IV - Preencher'!E30</f>
        <v>3.99 - Outras despesas com Material de Consumo</v>
      </c>
      <c r="D21" s="3" t="str">
        <f>'[1]TCE - ANEXO IV - Preencher'!F30</f>
        <v>26.232.599/0001-82</v>
      </c>
      <c r="E21" s="5" t="str">
        <f>'[1]TCE - ANEXO IV - Preencher'!G30</f>
        <v>CME COMERCIO E IMPORTAÇÃO HOSPITALAR LTDA ME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2168</v>
      </c>
      <c r="I21" s="6">
        <f>IF('[1]TCE - ANEXO IV - Preencher'!K30="","",'[1]TCE - ANEXO IV - Preencher'!K30)</f>
        <v>46142</v>
      </c>
      <c r="J21" s="5" t="str">
        <f>'[1]TCE - ANEXO IV - Preencher'!L30</f>
        <v>26260426232599000182550010000021681446251055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440.66</v>
      </c>
    </row>
    <row r="22" spans="1:12" s="8" customFormat="1" ht="19.5" customHeight="1" x14ac:dyDescent="0.2">
      <c r="A22" s="3">
        <f>IFERROR(VLOOKUP(B22,'[1]DADOS (OCULTAR)'!$Q$3:$S$136,3,0),"")</f>
        <v>11754025000369</v>
      </c>
      <c r="B22" s="4" t="str">
        <f>'[1]TCE - ANEXO IV - Preencher'!C31</f>
        <v>UPAE LIMOEIRO</v>
      </c>
      <c r="C22" s="4" t="str">
        <f>'[1]TCE - ANEXO IV - Preencher'!E31</f>
        <v>3.14 - Alimentação Preparada</v>
      </c>
      <c r="D22" s="3" t="str">
        <f>'[1]TCE - ANEXO IV - Preencher'!F31</f>
        <v>60.731.910/0001-76</v>
      </c>
      <c r="E22" s="5" t="str">
        <f>'[1]TCE - ANEXO IV - Preencher'!G31</f>
        <v>VICTOR HUGO AMARAL FONSECA DE LIMA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12</v>
      </c>
      <c r="I22" s="6">
        <f>IF('[1]TCE - ANEXO IV - Preencher'!K31="","",'[1]TCE - ANEXO IV - Preencher'!K31)</f>
        <v>46146</v>
      </c>
      <c r="J22" s="5" t="str">
        <f>'[1]TCE - ANEXO IV - Preencher'!L31</f>
        <v>26260560731910000176550010000000121300000109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605</v>
      </c>
    </row>
    <row r="23" spans="1:12" s="8" customFormat="1" ht="19.5" customHeight="1" x14ac:dyDescent="0.2">
      <c r="A23" s="3">
        <f>IFERROR(VLOOKUP(B23,'[1]DADOS (OCULTAR)'!$Q$3:$S$136,3,0),"")</f>
        <v>11754025000369</v>
      </c>
      <c r="B23" s="4" t="str">
        <f>'[1]TCE - ANEXO IV - Preencher'!C32</f>
        <v>UPAE LIMOEIRO</v>
      </c>
      <c r="C23" s="4" t="str">
        <f>'[1]TCE - ANEXO IV - Preencher'!E32</f>
        <v>3.6 - Material de Expediente</v>
      </c>
      <c r="D23" s="3" t="str">
        <f>'[1]TCE - ANEXO IV - Preencher'!F32</f>
        <v>22.006.201/0001-39</v>
      </c>
      <c r="E23" s="5" t="str">
        <f>'[1]TCE - ANEXO IV - Preencher'!G32</f>
        <v>FOTPEL COMERCIO DE DESCARTAVEIS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384557</v>
      </c>
      <c r="I23" s="6">
        <f>IF('[1]TCE - ANEXO IV - Preencher'!K32="","",'[1]TCE - ANEXO IV - Preencher'!K32)</f>
        <v>46142</v>
      </c>
      <c r="J23" s="5" t="str">
        <f>'[1]TCE - ANEXO IV - Preencher'!L32</f>
        <v>26260422006201000139550000003845571103845575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626.02</v>
      </c>
    </row>
    <row r="24" spans="1:12" s="8" customFormat="1" ht="19.5" customHeight="1" x14ac:dyDescent="0.2">
      <c r="A24" s="3">
        <f>IFERROR(VLOOKUP(B24,'[1]DADOS (OCULTAR)'!$Q$3:$S$136,3,0),"")</f>
        <v>11754025000369</v>
      </c>
      <c r="B24" s="4" t="str">
        <f>'[1]TCE - ANEXO IV - Preencher'!C33</f>
        <v>UPAE LIMOEIRO</v>
      </c>
      <c r="C24" s="4" t="str">
        <f>'[1]TCE - ANEXO IV - Preencher'!E33</f>
        <v>3.6 - Material de Expediente</v>
      </c>
      <c r="D24" s="3" t="str">
        <f>'[1]TCE - ANEXO IV - Preencher'!F33</f>
        <v>50.145.448/0001-71</v>
      </c>
      <c r="E24" s="5" t="str">
        <f>'[1]TCE - ANEXO IV - Preencher'!G33</f>
        <v>TEND TUDO BAZAR COMERCIO ATACAD. DE ART. DE ESCRITORIO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4273</v>
      </c>
      <c r="I24" s="6">
        <f>IF('[1]TCE - ANEXO IV - Preencher'!K33="","",'[1]TCE - ANEXO IV - Preencher'!K33)</f>
        <v>46141</v>
      </c>
      <c r="J24" s="5" t="str">
        <f>'[1]TCE - ANEXO IV - Preencher'!L33</f>
        <v>26260450145448000171550010000042731000058516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3100.78</v>
      </c>
    </row>
    <row r="25" spans="1:12" s="8" customFormat="1" ht="19.5" customHeight="1" x14ac:dyDescent="0.2">
      <c r="A25" s="3">
        <f>IFERROR(VLOOKUP(B25,'[1]DADOS (OCULTAR)'!$Q$3:$S$136,3,0),"")</f>
        <v>11754025000369</v>
      </c>
      <c r="B25" s="4" t="str">
        <f>'[1]TCE - ANEXO IV - Preencher'!C34</f>
        <v>UPAE LIMOEIRO</v>
      </c>
      <c r="C25" s="4" t="str">
        <f>'[1]TCE - ANEXO IV - Preencher'!E34</f>
        <v>3.1 - Combustíveis e Lubrificantes Automotivos</v>
      </c>
      <c r="D25" s="3" t="str">
        <f>'[1]TCE - ANEXO IV - Preencher'!F34</f>
        <v>13.412.674/0001-45</v>
      </c>
      <c r="E25" s="5" t="str">
        <f>'[1]TCE - ANEXO IV - Preencher'!G34</f>
        <v>POSTO MUNIZ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917</v>
      </c>
      <c r="I25" s="6">
        <f>IF('[1]TCE - ANEXO IV - Preencher'!K34="","",'[1]TCE - ANEXO IV - Preencher'!K34)</f>
        <v>46164</v>
      </c>
      <c r="J25" s="5" t="str">
        <f>'[1]TCE - ANEXO IV - Preencher'!L34</f>
        <v>26260513412674000145550020000009171930824380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165.75</v>
      </c>
    </row>
    <row r="26" spans="1:12" s="8" customFormat="1" ht="19.5" customHeight="1" x14ac:dyDescent="0.2">
      <c r="A26" s="3">
        <f>IFERROR(VLOOKUP(B26,'[1]DADOS (OCULTAR)'!$Q$3:$S$136,3,0),"")</f>
        <v>11754025000369</v>
      </c>
      <c r="B26" s="4" t="str">
        <f>'[1]TCE - ANEXO IV - Preencher'!C35</f>
        <v>UPAE LIMOEIRO</v>
      </c>
      <c r="C26" s="4" t="str">
        <f>'[1]TCE - ANEXO IV - Preencher'!E35</f>
        <v>3.1 - Combustíveis e Lubrificantes Automotivos</v>
      </c>
      <c r="D26" s="3" t="str">
        <f>'[1]TCE - ANEXO IV - Preencher'!F35</f>
        <v>13.412.674/0001-45</v>
      </c>
      <c r="E26" s="5" t="str">
        <f>'[1]TCE - ANEXO IV - Preencher'!G35</f>
        <v>POSTO MUNIZ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940</v>
      </c>
      <c r="I26" s="6">
        <f>IF('[1]TCE - ANEXO IV - Preencher'!K35="","",'[1]TCE - ANEXO IV - Preencher'!K35)</f>
        <v>46167</v>
      </c>
      <c r="J26" s="5" t="str">
        <f>'[1]TCE - ANEXO IV - Preencher'!L35</f>
        <v>26260513412674000145550020000009401519430363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143.19</v>
      </c>
    </row>
    <row r="27" spans="1:12" s="8" customFormat="1" ht="19.5" customHeight="1" x14ac:dyDescent="0.2">
      <c r="A27" s="3">
        <f>IFERROR(VLOOKUP(B27,'[1]DADOS (OCULTAR)'!$Q$3:$S$136,3,0),"")</f>
        <v>11754025000369</v>
      </c>
      <c r="B27" s="4" t="str">
        <f>'[1]TCE - ANEXO IV - Preencher'!C36</f>
        <v>UPAE LIMOEIRO</v>
      </c>
      <c r="C27" s="4" t="str">
        <f>'[1]TCE - ANEXO IV - Preencher'!E36</f>
        <v>3.1 - Combustíveis e Lubrificantes Automotivos</v>
      </c>
      <c r="D27" s="3" t="str">
        <f>'[1]TCE - ANEXO IV - Preencher'!F36</f>
        <v>13.412.674/0001-45</v>
      </c>
      <c r="E27" s="5" t="str">
        <f>'[1]TCE - ANEXO IV - Preencher'!G36</f>
        <v>POSTO MUNIZ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910</v>
      </c>
      <c r="I27" s="6">
        <f>IF('[1]TCE - ANEXO IV - Preencher'!K36="","",'[1]TCE - ANEXO IV - Preencher'!K36)</f>
        <v>46163</v>
      </c>
      <c r="J27" s="5" t="str">
        <f>'[1]TCE - ANEXO IV - Preencher'!L36</f>
        <v>26260513412674000145550020000009101620951277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168.91</v>
      </c>
    </row>
    <row r="28" spans="1:12" s="8" customFormat="1" ht="19.5" customHeight="1" x14ac:dyDescent="0.2">
      <c r="A28" s="3">
        <f>IFERROR(VLOOKUP(B28,'[1]DADOS (OCULTAR)'!$Q$3:$S$136,3,0),"")</f>
        <v>11754025000369</v>
      </c>
      <c r="B28" s="4" t="str">
        <f>'[1]TCE - ANEXO IV - Preencher'!C37</f>
        <v>UPAE LIMOEIRO</v>
      </c>
      <c r="C28" s="4" t="str">
        <f>'[1]TCE - ANEXO IV - Preencher'!E37</f>
        <v>3.1 - Combustíveis e Lubrificantes Automotivos</v>
      </c>
      <c r="D28" s="3" t="str">
        <f>'[1]TCE - ANEXO IV - Preencher'!F37</f>
        <v>13.412.674/0001-45</v>
      </c>
      <c r="E28" s="5" t="str">
        <f>'[1]TCE - ANEXO IV - Preencher'!G37</f>
        <v>POSTO MUNIZ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861</v>
      </c>
      <c r="I28" s="6">
        <f>IF('[1]TCE - ANEXO IV - Preencher'!K37="","",'[1]TCE - ANEXO IV - Preencher'!K37)</f>
        <v>46155</v>
      </c>
      <c r="J28" s="5" t="str">
        <f>'[1]TCE - ANEXO IV - Preencher'!L37</f>
        <v>26260513412674000145550020000008611732375603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221.09</v>
      </c>
    </row>
    <row r="29" spans="1:12" s="8" customFormat="1" ht="19.5" customHeight="1" x14ac:dyDescent="0.2">
      <c r="A29" s="3">
        <f>IFERROR(VLOOKUP(B29,'[1]DADOS (OCULTAR)'!$Q$3:$S$136,3,0),"")</f>
        <v>11754025000369</v>
      </c>
      <c r="B29" s="4" t="str">
        <f>'[1]TCE - ANEXO IV - Preencher'!C38</f>
        <v>UPAE LIMOEIRO</v>
      </c>
      <c r="C29" s="4" t="str">
        <f>'[1]TCE - ANEXO IV - Preencher'!E38</f>
        <v>3.1 - Combustíveis e Lubrificantes Automotivos</v>
      </c>
      <c r="D29" s="3" t="str">
        <f>'[1]TCE - ANEXO IV - Preencher'!F38</f>
        <v>13.412.674/0001-45</v>
      </c>
      <c r="E29" s="5" t="str">
        <f>'[1]TCE - ANEXO IV - Preencher'!G38</f>
        <v>POSTO MUNIZ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848</v>
      </c>
      <c r="I29" s="6">
        <f>IF('[1]TCE - ANEXO IV - Preencher'!K38="","",'[1]TCE - ANEXO IV - Preencher'!K38)</f>
        <v>46153</v>
      </c>
      <c r="J29" s="5" t="str">
        <f>'[1]TCE - ANEXO IV - Preencher'!L38</f>
        <v>26260513412674000145550020000008481485102710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136.15</v>
      </c>
    </row>
    <row r="30" spans="1:12" s="8" customFormat="1" ht="19.5" customHeight="1" x14ac:dyDescent="0.2">
      <c r="A30" s="3">
        <f>IFERROR(VLOOKUP(B30,'[1]DADOS (OCULTAR)'!$Q$3:$S$136,3,0),"")</f>
        <v>11754025000369</v>
      </c>
      <c r="B30" s="4" t="str">
        <f>'[1]TCE - ANEXO IV - Preencher'!C39</f>
        <v>UPAE LIMOEIRO</v>
      </c>
      <c r="C30" s="4" t="str">
        <f>'[1]TCE - ANEXO IV - Preencher'!E39</f>
        <v>3.1 - Combustíveis e Lubrificantes Automotivos</v>
      </c>
      <c r="D30" s="3" t="str">
        <f>'[1]TCE - ANEXO IV - Preencher'!F39</f>
        <v>13.412.674/0001-45</v>
      </c>
      <c r="E30" s="5" t="str">
        <f>'[1]TCE - ANEXO IV - Preencher'!G39</f>
        <v>POSTO MUNIZ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958</v>
      </c>
      <c r="I30" s="6">
        <f>IF('[1]TCE - ANEXO IV - Preencher'!K39="","",'[1]TCE - ANEXO IV - Preencher'!K39)</f>
        <v>46169</v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103.41</v>
      </c>
    </row>
    <row r="31" spans="1:12" s="8" customFormat="1" ht="19.5" customHeight="1" x14ac:dyDescent="0.2">
      <c r="A31" s="3">
        <f>IFERROR(VLOOKUP(B31,'[1]DADOS (OCULTAR)'!$Q$3:$S$136,3,0),"")</f>
        <v>11754025000369</v>
      </c>
      <c r="B31" s="4" t="str">
        <f>'[1]TCE - ANEXO IV - Preencher'!C40</f>
        <v>UPAE LIMOEIRO</v>
      </c>
      <c r="C31" s="4" t="str">
        <f>'[1]TCE - ANEXO IV - Preencher'!E40</f>
        <v>3.1 - Combustíveis e Lubrificantes Automotivos</v>
      </c>
      <c r="D31" s="3" t="str">
        <f>'[1]TCE - ANEXO IV - Preencher'!F40</f>
        <v>13.412.674/0001-45</v>
      </c>
      <c r="E31" s="5" t="str">
        <f>'[1]TCE - ANEXO IV - Preencher'!G40</f>
        <v>POSTO MUNIZ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805</v>
      </c>
      <c r="I31" s="6">
        <f>IF('[1]TCE - ANEXO IV - Preencher'!K40="","",'[1]TCE - ANEXO IV - Preencher'!K40)</f>
        <v>46146</v>
      </c>
      <c r="J31" s="5" t="str">
        <f>'[1]TCE - ANEXO IV - Preencher'!L40</f>
        <v>26260513412674000145550020000008051646334318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228.27</v>
      </c>
    </row>
    <row r="32" spans="1:12" s="8" customFormat="1" ht="19.5" customHeight="1" x14ac:dyDescent="0.2">
      <c r="A32" s="3">
        <f>IFERROR(VLOOKUP(B32,'[1]DADOS (OCULTAR)'!$Q$3:$S$136,3,0),"")</f>
        <v>11754025000369</v>
      </c>
      <c r="B32" s="4" t="str">
        <f>'[1]TCE - ANEXO IV - Preencher'!C41</f>
        <v>UPAE LIMOEIRO</v>
      </c>
      <c r="C32" s="4" t="str">
        <f>'[1]TCE - ANEXO IV - Preencher'!E41</f>
        <v>3.1 - Combustíveis e Lubrificantes Automotivos</v>
      </c>
      <c r="D32" s="3" t="str">
        <f>'[1]TCE - ANEXO IV - Preencher'!F41</f>
        <v>13.412.674/0001-45</v>
      </c>
      <c r="E32" s="5" t="str">
        <f>'[1]TCE - ANEXO IV - Preencher'!G41</f>
        <v>POSTO MUNIZ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821</v>
      </c>
      <c r="I32" s="6">
        <f>IF('[1]TCE - ANEXO IV - Preencher'!K41="","",'[1]TCE - ANEXO IV - Preencher'!K41)</f>
        <v>46149</v>
      </c>
      <c r="J32" s="5" t="str">
        <f>'[1]TCE - ANEXO IV - Preencher'!L41</f>
        <v>2626051341267400014555002000008211773231015</v>
      </c>
      <c r="K32" s="5" t="str">
        <f>IF(F32="B",LEFT('[1]TCE - ANEXO IV - Preencher'!M41,2),IF(F32="S",LEFT('[1]TCE - ANEXO IV - Preencher'!M41,7),IF('[1]TCE - ANEXO IV - Preencher'!H41="","")))</f>
        <v>26</v>
      </c>
      <c r="L32" s="7">
        <f>'[1]TCE - ANEXO IV - Preencher'!N41</f>
        <v>266</v>
      </c>
    </row>
    <row r="33" spans="1:12" s="8" customFormat="1" ht="19.5" customHeight="1" x14ac:dyDescent="0.2">
      <c r="A33" s="3">
        <f>IFERROR(VLOOKUP(B33,'[1]DADOS (OCULTAR)'!$Q$3:$S$136,3,0),"")</f>
        <v>11754025000369</v>
      </c>
      <c r="B33" s="4" t="str">
        <f>'[1]TCE - ANEXO IV - Preencher'!C42</f>
        <v>UPAE LIMOEIRO</v>
      </c>
      <c r="C33" s="4" t="str">
        <f>'[1]TCE - ANEXO IV - Preencher'!E42</f>
        <v>3.1 - Combustíveis e Lubrificantes Automotivos</v>
      </c>
      <c r="D33" s="3" t="str">
        <f>'[1]TCE - ANEXO IV - Preencher'!F42</f>
        <v>13.412.674/0001-45</v>
      </c>
      <c r="E33" s="5" t="str">
        <f>'[1]TCE - ANEXO IV - Preencher'!G42</f>
        <v>POSTO MUNIZ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021</v>
      </c>
      <c r="I33" s="6">
        <f>IF('[1]TCE - ANEXO IV - Preencher'!K42="","",'[1]TCE - ANEXO IV - Preencher'!K42)</f>
        <v>46171</v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89.18</v>
      </c>
    </row>
    <row r="34" spans="1:12" s="8" customFormat="1" ht="19.5" customHeight="1" x14ac:dyDescent="0.2">
      <c r="A34" s="3">
        <f>IFERROR(VLOOKUP(B34,'[1]DADOS (OCULTAR)'!$Q$3:$S$136,3,0),"")</f>
        <v>11754025000369</v>
      </c>
      <c r="B34" s="4" t="str">
        <f>'[1]TCE - ANEXO IV - Preencher'!C43</f>
        <v>UPAE LIMOEIRO</v>
      </c>
      <c r="C34" s="4" t="str">
        <f>'[1]TCE - ANEXO IV - Preencher'!E43</f>
        <v xml:space="preserve">3.9 - Material para Manutenção de Bens Imóveis </v>
      </c>
      <c r="D34" s="3" t="str">
        <f>'[1]TCE - ANEXO IV - Preencher'!F43</f>
        <v>01.754.239/0004-62</v>
      </c>
      <c r="E34" s="5" t="str">
        <f>'[1]TCE - ANEXO IV - Preencher'!G43</f>
        <v>REFRIGERAÇÃO DUFRIO COMERCIO E IMPORTAÇÃO S.A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640166</v>
      </c>
      <c r="I34" s="6">
        <f>IF('[1]TCE - ANEXO IV - Preencher'!K43="","",'[1]TCE - ANEXO IV - Preencher'!K43)</f>
        <v>46146</v>
      </c>
      <c r="J34" s="5" t="str">
        <f>'[1]TCE - ANEXO IV - Preencher'!L43</f>
        <v>26260501754239000462550010006401661000095500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2262.2600000000002</v>
      </c>
    </row>
    <row r="35" spans="1:12" s="8" customFormat="1" ht="19.5" customHeight="1" x14ac:dyDescent="0.2">
      <c r="A35" s="3">
        <f>IFERROR(VLOOKUP(B35,'[1]DADOS (OCULTAR)'!$Q$3:$S$136,3,0),"")</f>
        <v>11754025000369</v>
      </c>
      <c r="B35" s="4" t="str">
        <f>'[1]TCE - ANEXO IV - Preencher'!C44</f>
        <v>UPAE LIMOEIRO</v>
      </c>
      <c r="C35" s="4" t="str">
        <f>'[1]TCE - ANEXO IV - Preencher'!E44</f>
        <v xml:space="preserve">3.9 - Material para Manutenção de Bens Imóveis </v>
      </c>
      <c r="D35" s="3" t="str">
        <f>'[1]TCE - ANEXO IV - Preencher'!F44</f>
        <v>10.337.748/0004-80</v>
      </c>
      <c r="E35" s="5" t="str">
        <f>'[1]TCE - ANEXO IV - Preencher'!G44</f>
        <v xml:space="preserve">SUPERMEDICA DISTRIB. HOSPITALAR 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1180</v>
      </c>
      <c r="I35" s="6">
        <f>IF('[1]TCE - ANEXO IV - Preencher'!K44="","",'[1]TCE - ANEXO IV - Preencher'!K44)</f>
        <v>46154</v>
      </c>
      <c r="J35" s="5" t="str">
        <f>'[1]TCE - ANEXO IV - Preencher'!L44</f>
        <v>26260510337748000480550030000011801001290195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59.8</v>
      </c>
    </row>
    <row r="36" spans="1:12" s="8" customFormat="1" ht="19.5" customHeight="1" x14ac:dyDescent="0.2">
      <c r="A36" s="3">
        <f>IFERROR(VLOOKUP(B36,'[1]DADOS (OCULTAR)'!$Q$3:$S$136,3,0),"")</f>
        <v>11754025000369</v>
      </c>
      <c r="B36" s="4" t="str">
        <f>'[1]TCE - ANEXO IV - Preencher'!C45</f>
        <v>UPAE LIMOEIRO</v>
      </c>
      <c r="C36" s="4" t="str">
        <f>'[1]TCE - ANEXO IV - Preencher'!E45</f>
        <v>3.99 - Outras despesas com Material de Consumo</v>
      </c>
      <c r="D36" s="3" t="str">
        <f>'[1]TCE - ANEXO IV - Preencher'!F45</f>
        <v>50.145.448/0001-71</v>
      </c>
      <c r="E36" s="5" t="str">
        <f>'[1]TCE - ANEXO IV - Preencher'!G45</f>
        <v>TEND TUDO BAZAR COMERCIO ATACAD. DE ART. DE ESCRITORIO LTDA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4273</v>
      </c>
      <c r="I36" s="6">
        <f>IF('[1]TCE - ANEXO IV - Preencher'!K45="","",'[1]TCE - ANEXO IV - Preencher'!K45)</f>
        <v>46141</v>
      </c>
      <c r="J36" s="5" t="str">
        <f>'[1]TCE - ANEXO IV - Preencher'!L45</f>
        <v>2626045014544800001715500100000427310000585816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16</v>
      </c>
    </row>
    <row r="37" spans="1:12" s="8" customFormat="1" ht="19.5" customHeight="1" x14ac:dyDescent="0.2">
      <c r="A37" s="3">
        <f>IFERROR(VLOOKUP(B37,'[1]DADOS (OCULTAR)'!$Q$3:$S$136,3,0),"")</f>
        <v>11754025000369</v>
      </c>
      <c r="B37" s="4" t="str">
        <f>'[1]TCE - ANEXO IV - Preencher'!C46</f>
        <v>UPAE LIMOEIRO</v>
      </c>
      <c r="C37" s="4" t="str">
        <f>'[1]TCE - ANEXO IV - Preencher'!E46</f>
        <v xml:space="preserve">5.25 - Serviços Bancários </v>
      </c>
      <c r="D37" s="3" t="str">
        <f>'[1]TCE - ANEXO IV - Preencher'!F46</f>
        <v>00.360.305/0001-04</v>
      </c>
      <c r="E37" s="5" t="str">
        <f>'[1]TCE - ANEXO IV - Preencher'!G46</f>
        <v>CAIXA ECONOMICA FEDERAL</v>
      </c>
      <c r="F37" s="5" t="str">
        <f>'[1]TCE - ANEXO IV - Preencher'!H46</f>
        <v>S</v>
      </c>
      <c r="G37" s="5" t="str">
        <f>'[1]TCE - ANEXO IV - Preencher'!I46</f>
        <v>N</v>
      </c>
      <c r="H37" s="5">
        <f>'[1]TCE - ANEXO IV - Preencher'!J46</f>
        <v>0</v>
      </c>
      <c r="I37" s="6">
        <f>IF('[1]TCE - ANEXO IV - Preencher'!K46="","",'[1]TCE - ANEXO IV - Preencher'!K46)</f>
        <v>46147</v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>2608909</v>
      </c>
      <c r="L37" s="7">
        <f>'[1]TCE - ANEXO IV - Preencher'!N46</f>
        <v>189</v>
      </c>
    </row>
    <row r="38" spans="1:12" s="8" customFormat="1" ht="19.5" customHeight="1" x14ac:dyDescent="0.2">
      <c r="A38" s="3">
        <f>IFERROR(VLOOKUP(B38,'[1]DADOS (OCULTAR)'!$Q$3:$S$136,3,0),"")</f>
        <v>11754025000369</v>
      </c>
      <c r="B38" s="4" t="str">
        <f>'[1]TCE - ANEXO IV - Preencher'!C47</f>
        <v>UPAE LIMOEIRO</v>
      </c>
      <c r="C38" s="4" t="str">
        <f>'[1]TCE - ANEXO IV - Preencher'!E47</f>
        <v>5.18 - Teledonia Fixa</v>
      </c>
      <c r="D38" s="3" t="str">
        <f>'[1]TCE - ANEXO IV - Preencher'!F47</f>
        <v>05.823.516/0001-50</v>
      </c>
      <c r="E38" s="5" t="str">
        <f>'[1]TCE - ANEXO IV - Preencher'!G47</f>
        <v>A. M. DE SOUZA ARAGÃO</v>
      </c>
      <c r="F38" s="5" t="str">
        <f>'[1]TCE - ANEXO IV - Preencher'!H47</f>
        <v>S</v>
      </c>
      <c r="G38" s="5" t="str">
        <f>'[1]TCE - ANEXO IV - Preencher'!I47</f>
        <v>S</v>
      </c>
      <c r="H38" s="5" t="str">
        <f>'[1]TCE - ANEXO IV - Preencher'!J47</f>
        <v>3234</v>
      </c>
      <c r="I38" s="6">
        <f>IF('[1]TCE - ANEXO IV - Preencher'!K47="","",'[1]TCE - ANEXO IV - Preencher'!K47)</f>
        <v>46175</v>
      </c>
      <c r="J38" s="5" t="str">
        <f>'[1]TCE - ANEXO IV - Preencher'!L47</f>
        <v>9AA1J8GQJ</v>
      </c>
      <c r="K38" s="5" t="str">
        <f>IF(F38="B",LEFT('[1]TCE - ANEXO IV - Preencher'!M47,2),IF(F38="S",LEFT('[1]TCE - ANEXO IV - Preencher'!M47,7),IF('[1]TCE - ANEXO IV - Preencher'!H47="","")))</f>
        <v>2608909</v>
      </c>
      <c r="L38" s="7">
        <f>'[1]TCE - ANEXO IV - Preencher'!N47</f>
        <v>55</v>
      </c>
    </row>
    <row r="39" spans="1:12" s="8" customFormat="1" ht="19.5" customHeight="1" x14ac:dyDescent="0.2">
      <c r="A39" s="3">
        <f>IFERROR(VLOOKUP(B39,'[1]DADOS (OCULTAR)'!$Q$3:$S$136,3,0),"")</f>
        <v>11754025000369</v>
      </c>
      <c r="B39" s="4" t="str">
        <f>'[1]TCE - ANEXO IV - Preencher'!C48</f>
        <v>UPAE LIMOEIRO</v>
      </c>
      <c r="C39" s="4" t="str">
        <f>'[1]TCE - ANEXO IV - Preencher'!E48</f>
        <v>5.13 - Água e Esgoto</v>
      </c>
      <c r="D39" s="3" t="str">
        <f>'[1]TCE - ANEXO IV - Preencher'!F48</f>
        <v xml:space="preserve">09.769.035/0001-64 </v>
      </c>
      <c r="E39" s="5" t="str">
        <f>'[1]TCE - ANEXO IV - Preencher'!G48</f>
        <v>COMPESA</v>
      </c>
      <c r="F39" s="5" t="str">
        <f>'[1]TCE - ANEXO IV - Preencher'!H48</f>
        <v>S</v>
      </c>
      <c r="G39" s="5" t="str">
        <f>'[1]TCE - ANEXO IV - Preencher'!I48</f>
        <v>N</v>
      </c>
      <c r="H39" s="5" t="str">
        <f>'[1]TCE - ANEXO IV - Preencher'!J48</f>
        <v>104582359</v>
      </c>
      <c r="I39" s="6">
        <f>IF('[1]TCE - ANEXO IV - Preencher'!K48="","",'[1]TCE - ANEXO IV - Preencher'!K48)</f>
        <v>46174</v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>2611606</v>
      </c>
      <c r="L39" s="7">
        <f>'[1]TCE - ANEXO IV - Preencher'!N48</f>
        <v>154.44</v>
      </c>
    </row>
    <row r="40" spans="1:12" s="8" customFormat="1" ht="19.5" customHeight="1" x14ac:dyDescent="0.2">
      <c r="A40" s="3">
        <f>IFERROR(VLOOKUP(B40,'[1]DADOS (OCULTAR)'!$Q$3:$S$136,3,0),"")</f>
        <v>11754025000369</v>
      </c>
      <c r="B40" s="4" t="str">
        <f>'[1]TCE - ANEXO IV - Preencher'!C49</f>
        <v>UPAE LIMOEIRO</v>
      </c>
      <c r="C40" s="4" t="str">
        <f>'[1]TCE - ANEXO IV - Preencher'!E49</f>
        <v>5.13 - Água e Esgoto</v>
      </c>
      <c r="D40" s="3" t="str">
        <f>'[1]TCE - ANEXO IV - Preencher'!F49</f>
        <v>063.950.604-65</v>
      </c>
      <c r="E40" s="5" t="str">
        <f>'[1]TCE - ANEXO IV - Preencher'!G49</f>
        <v>GENILSON JOSÉ DA SILVA</v>
      </c>
      <c r="F40" s="5" t="str">
        <f>'[1]TCE - ANEXO IV - Preencher'!H49</f>
        <v>S</v>
      </c>
      <c r="G40" s="5" t="str">
        <f>'[1]TCE - ANEXO IV - Preencher'!I49</f>
        <v>S</v>
      </c>
      <c r="H40" s="5" t="str">
        <f>'[1]TCE - ANEXO IV - Preencher'!J49</f>
        <v>99813</v>
      </c>
      <c r="I40" s="6">
        <f>IF('[1]TCE - ANEXO IV - Preencher'!K49="","",'[1]TCE - ANEXO IV - Preencher'!K49)</f>
        <v>46148</v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>2608909</v>
      </c>
      <c r="L40" s="7">
        <f>'[1]TCE - ANEXO IV - Preencher'!N49</f>
        <v>1000</v>
      </c>
    </row>
    <row r="41" spans="1:12" s="8" customFormat="1" ht="19.5" customHeight="1" x14ac:dyDescent="0.2">
      <c r="A41" s="3">
        <f>IFERROR(VLOOKUP(B41,'[1]DADOS (OCULTAR)'!$Q$3:$S$136,3,0),"")</f>
        <v>11754025000369</v>
      </c>
      <c r="B41" s="4" t="str">
        <f>'[1]TCE - ANEXO IV - Preencher'!C50</f>
        <v>UPAE LIMOEIRO</v>
      </c>
      <c r="C41" s="4" t="str">
        <f>'[1]TCE - ANEXO IV - Preencher'!E50</f>
        <v>5.12 - Energia Elétrica</v>
      </c>
      <c r="D41" s="3" t="str">
        <f>'[1]TCE - ANEXO IV - Preencher'!F50</f>
        <v xml:space="preserve"> 10.835.932/0001-08</v>
      </c>
      <c r="E41" s="5" t="str">
        <f>'[1]TCE - ANEXO IV - Preencher'!G50</f>
        <v>COMPANHIA ENERGÉTICA DE PERNAMBUCO</v>
      </c>
      <c r="F41" s="5" t="str">
        <f>'[1]TCE - ANEXO IV - Preencher'!H50</f>
        <v>S</v>
      </c>
      <c r="G41" s="5" t="str">
        <f>'[1]TCE - ANEXO IV - Preencher'!I50</f>
        <v>S</v>
      </c>
      <c r="H41" s="5" t="str">
        <f>'[1]TCE - ANEXO IV - Preencher'!J50</f>
        <v>413825554</v>
      </c>
      <c r="I41" s="6">
        <f>IF('[1]TCE - ANEXO IV - Preencher'!K50="","",'[1]TCE - ANEXO IV - Preencher'!K50)</f>
        <v>46174</v>
      </c>
      <c r="J41" s="5" t="str">
        <f>'[1]TCE - ANEXO IV - Preencher'!L50</f>
        <v>262606010835932000108660004138255541031775361</v>
      </c>
      <c r="K41" s="5" t="str">
        <f>IF(F41="B",LEFT('[1]TCE - ANEXO IV - Preencher'!M50,2),IF(F41="S",LEFT('[1]TCE - ANEXO IV - Preencher'!M50,7),IF('[1]TCE - ANEXO IV - Preencher'!H50="","")))</f>
        <v>2611606</v>
      </c>
      <c r="L41" s="7">
        <f>'[1]TCE - ANEXO IV - Preencher'!N50</f>
        <v>14265.32</v>
      </c>
    </row>
    <row r="42" spans="1:12" s="8" customFormat="1" ht="19.5" customHeight="1" x14ac:dyDescent="0.2">
      <c r="A42" s="3">
        <f>IFERROR(VLOOKUP(B42,'[1]DADOS (OCULTAR)'!$Q$3:$S$136,3,0),"")</f>
        <v>11754025000369</v>
      </c>
      <c r="B42" s="4" t="str">
        <f>'[1]TCE - ANEXO IV - Preencher'!C51</f>
        <v>UPAE LIMOEIRO</v>
      </c>
      <c r="C42" s="4" t="str">
        <f>'[1]TCE - ANEXO IV - Preencher'!E51</f>
        <v>5.3 - Locação de Máquinas e Equipamentos</v>
      </c>
      <c r="D42" s="3" t="str">
        <f>'[1]TCE - ANEXO IV - Preencher'!F51</f>
        <v>11.265.156/0001-10</v>
      </c>
      <c r="E42" s="5" t="str">
        <f>'[1]TCE - ANEXO IV - Preencher'!G51</f>
        <v>K.J. BEZERRA DE MELO</v>
      </c>
      <c r="F42" s="5" t="str">
        <f>'[1]TCE - ANEXO IV - Preencher'!H51</f>
        <v>S</v>
      </c>
      <c r="G42" s="5" t="str">
        <f>'[1]TCE - ANEXO IV - Preencher'!I51</f>
        <v>S</v>
      </c>
      <c r="H42" s="5" t="str">
        <f>'[1]TCE - ANEXO IV - Preencher'!J51</f>
        <v>273</v>
      </c>
      <c r="I42" s="6">
        <f>IF('[1]TCE - ANEXO IV - Preencher'!K51="","",'[1]TCE - ANEXO IV - Preencher'!K51)</f>
        <v>46176</v>
      </c>
      <c r="J42" s="5" t="str">
        <f>'[1]TCE - ANEXO IV - Preencher'!L51</f>
        <v>6P4VSUQSU</v>
      </c>
      <c r="K42" s="5" t="str">
        <f>IF(F42="B",LEFT('[1]TCE - ANEXO IV - Preencher'!M51,2),IF(F42="S",LEFT('[1]TCE - ANEXO IV - Preencher'!M51,7),IF('[1]TCE - ANEXO IV - Preencher'!H51="","")))</f>
        <v>2608909</v>
      </c>
      <c r="L42" s="7">
        <f>'[1]TCE - ANEXO IV - Preencher'!N51</f>
        <v>1375</v>
      </c>
    </row>
    <row r="43" spans="1:12" s="8" customFormat="1" ht="19.5" customHeight="1" x14ac:dyDescent="0.2">
      <c r="A43" s="3">
        <f>IFERROR(VLOOKUP(B43,'[1]DADOS (OCULTAR)'!$Q$3:$S$136,3,0),"")</f>
        <v>11754025000369</v>
      </c>
      <c r="B43" s="4" t="str">
        <f>'[1]TCE - ANEXO IV - Preencher'!C52</f>
        <v>UPAE LIMOEIRO</v>
      </c>
      <c r="C43" s="4" t="str">
        <f>'[1]TCE - ANEXO IV - Preencher'!E52</f>
        <v>5.3 - Locação de Máquinas e Equipamentos</v>
      </c>
      <c r="D43" s="3" t="str">
        <f>'[1]TCE - ANEXO IV - Preencher'!F52</f>
        <v xml:space="preserve">37.462.182/0001-22 </v>
      </c>
      <c r="E43" s="5" t="str">
        <f>'[1]TCE - ANEXO IV - Preencher'!G52</f>
        <v>MARCA CLIMATIZACAO E TERCEIRIZAÇÃO</v>
      </c>
      <c r="F43" s="5" t="str">
        <f>'[1]TCE - ANEXO IV - Preencher'!H52</f>
        <v>S</v>
      </c>
      <c r="G43" s="5" t="str">
        <f>'[1]TCE - ANEXO IV - Preencher'!I52</f>
        <v>S</v>
      </c>
      <c r="H43" s="5" t="str">
        <f>'[1]TCE - ANEXO IV - Preencher'!J52</f>
        <v>1886</v>
      </c>
      <c r="I43" s="6">
        <f>IF('[1]TCE - ANEXO IV - Preencher'!K52="","",'[1]TCE - ANEXO IV - Preencher'!K52)</f>
        <v>46178</v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>2609600</v>
      </c>
      <c r="L43" s="7">
        <f>'[1]TCE - ANEXO IV - Preencher'!N52</f>
        <v>8934.74</v>
      </c>
    </row>
    <row r="44" spans="1:12" s="8" customFormat="1" ht="19.5" customHeight="1" x14ac:dyDescent="0.2">
      <c r="A44" s="3">
        <f>IFERROR(VLOOKUP(B44,'[1]DADOS (OCULTAR)'!$Q$3:$S$136,3,0),"")</f>
        <v>11754025000369</v>
      </c>
      <c r="B44" s="4" t="str">
        <f>'[1]TCE - ANEXO IV - Preencher'!C53</f>
        <v>UPAE LIMOEIRO</v>
      </c>
      <c r="C44" s="4" t="str">
        <f>'[1]TCE - ANEXO IV - Preencher'!E53</f>
        <v>5.3 - Locação de Máquinas e Equipamentos</v>
      </c>
      <c r="D44" s="3" t="str">
        <f>'[1]TCE - ANEXO IV - Preencher'!F53</f>
        <v>30.250.059/0001-07</v>
      </c>
      <c r="E44" s="5" t="str">
        <f>'[1]TCE - ANEXO IV - Preencher'!G53</f>
        <v>RAINHA LOCAÇÃO DE EQUIPAMENTOS LTDA</v>
      </c>
      <c r="F44" s="5" t="str">
        <f>'[1]TCE - ANEXO IV - Preencher'!H53</f>
        <v>S</v>
      </c>
      <c r="G44" s="5" t="str">
        <f>'[1]TCE - ANEXO IV - Preencher'!I53</f>
        <v>S</v>
      </c>
      <c r="H44" s="5" t="str">
        <f>'[1]TCE - ANEXO IV - Preencher'!J53</f>
        <v>354</v>
      </c>
      <c r="I44" s="6">
        <f>IF('[1]TCE - ANEXO IV - Preencher'!K53="","",'[1]TCE - ANEXO IV - Preencher'!K53)</f>
        <v>46147</v>
      </c>
      <c r="J44" s="5" t="str">
        <f>'[1]TCE - ANEXO IV - Preencher'!L53</f>
        <v>CF4TP1KLJ</v>
      </c>
      <c r="K44" s="5" t="str">
        <f>IF(F44="B",LEFT('[1]TCE - ANEXO IV - Preencher'!M53,2),IF(F44="S",LEFT('[1]TCE - ANEXO IV - Preencher'!M53,7),IF('[1]TCE - ANEXO IV - Preencher'!H53="","")))</f>
        <v>2608909</v>
      </c>
      <c r="L44" s="7">
        <f>'[1]TCE - ANEXO IV - Preencher'!N53</f>
        <v>252</v>
      </c>
    </row>
    <row r="45" spans="1:12" s="8" customFormat="1" ht="19.5" customHeight="1" x14ac:dyDescent="0.2">
      <c r="A45" s="3">
        <f>IFERROR(VLOOKUP(B45,'[1]DADOS (OCULTAR)'!$Q$3:$S$136,3,0),"")</f>
        <v>11754025000369</v>
      </c>
      <c r="B45" s="4" t="str">
        <f>'[1]TCE - ANEXO IV - Preencher'!C54</f>
        <v>UPAE LIMOEIRO</v>
      </c>
      <c r="C45" s="4" t="str">
        <f>'[1]TCE - ANEXO IV - Preencher'!E54</f>
        <v>5.8 - Locação de Veículos Automotores</v>
      </c>
      <c r="D45" s="3" t="str">
        <f>'[1]TCE - ANEXO IV - Preencher'!F54</f>
        <v>01.838.726/0001-60</v>
      </c>
      <c r="E45" s="5" t="str">
        <f>'[1]TCE - ANEXO IV - Preencher'!G54</f>
        <v xml:space="preserve">S &amp; B LOCACOES </v>
      </c>
      <c r="F45" s="5" t="str">
        <f>'[1]TCE - ANEXO IV - Preencher'!H54</f>
        <v>S</v>
      </c>
      <c r="G45" s="5" t="str">
        <f>'[1]TCE - ANEXO IV - Preencher'!I54</f>
        <v>S</v>
      </c>
      <c r="H45" s="5" t="str">
        <f>'[1]TCE - ANEXO IV - Preencher'!J54</f>
        <v>15444</v>
      </c>
      <c r="I45" s="6">
        <f>IF('[1]TCE - ANEXO IV - Preencher'!K54="","",'[1]TCE - ANEXO IV - Preencher'!K54)</f>
        <v>46171</v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>2611606</v>
      </c>
      <c r="L45" s="7">
        <f>'[1]TCE - ANEXO IV - Preencher'!N54</f>
        <v>2850</v>
      </c>
    </row>
    <row r="46" spans="1:12" s="8" customFormat="1" ht="19.5" customHeight="1" x14ac:dyDescent="0.2">
      <c r="A46" s="3">
        <f>IFERROR(VLOOKUP(B46,'[1]DADOS (OCULTAR)'!$Q$3:$S$136,3,0),"")</f>
        <v>11754025000369</v>
      </c>
      <c r="B46" s="4" t="str">
        <f>'[1]TCE - ANEXO IV - Preencher'!C55</f>
        <v>UPAE LIMOEIRO</v>
      </c>
      <c r="C46" s="4" t="str">
        <f>'[1]TCE - ANEXO IV - Preencher'!E55</f>
        <v>5.99 - Outros Serviços de Terceiros Pessoa Jurídica</v>
      </c>
      <c r="D46" s="3" t="str">
        <f>'[1]TCE - ANEXO IV - Preencher'!F55</f>
        <v xml:space="preserve">47.866.934/0001-74 </v>
      </c>
      <c r="E46" s="5" t="str">
        <f>'[1]TCE - ANEXO IV - Preencher'!G55</f>
        <v>TICKET SERVICOS S/A</v>
      </c>
      <c r="F46" s="5" t="str">
        <f>'[1]TCE - ANEXO IV - Preencher'!H55</f>
        <v>S</v>
      </c>
      <c r="G46" s="5" t="str">
        <f>'[1]TCE - ANEXO IV - Preencher'!I55</f>
        <v>S</v>
      </c>
      <c r="H46" s="5" t="str">
        <f>'[1]TCE - ANEXO IV - Preencher'!J55</f>
        <v>108079148</v>
      </c>
      <c r="I46" s="6">
        <f>IF('[1]TCE - ANEXO IV - Preencher'!K55="","",'[1]TCE - ANEXO IV - Preencher'!K55)</f>
        <v>46148</v>
      </c>
      <c r="J46" s="5" t="str">
        <f>'[1]TCE - ANEXO IV - Preencher'!L55</f>
        <v>8IHNPPBG</v>
      </c>
      <c r="K46" s="5" t="str">
        <f>IF(F46="B",LEFT('[1]TCE - ANEXO IV - Preencher'!M55,2),IF(F46="S",LEFT('[1]TCE - ANEXO IV - Preencher'!M55,7),IF('[1]TCE - ANEXO IV - Preencher'!H55="","")))</f>
        <v>3550308</v>
      </c>
      <c r="L46" s="7">
        <f>'[1]TCE - ANEXO IV - Preencher'!N55</f>
        <v>435.2</v>
      </c>
    </row>
    <row r="47" spans="1:12" s="8" customFormat="1" ht="19.5" customHeight="1" x14ac:dyDescent="0.2">
      <c r="A47" s="3">
        <f>IFERROR(VLOOKUP(B47,'[1]DADOS (OCULTAR)'!$Q$3:$S$136,3,0),"")</f>
        <v>11754025000369</v>
      </c>
      <c r="B47" s="4" t="str">
        <f>'[1]TCE - ANEXO IV - Preencher'!C56</f>
        <v>UPAE LIMOEIRO</v>
      </c>
      <c r="C47" s="4" t="str">
        <f>'[1]TCE - ANEXO IV - Preencher'!E56</f>
        <v>5.99 - Outros Serviços de Terceiros Pessoa Jurídica</v>
      </c>
      <c r="D47" s="3" t="str">
        <f>'[1]TCE - ANEXO IV - Preencher'!F56</f>
        <v xml:space="preserve">47.866.934/0001-74 </v>
      </c>
      <c r="E47" s="5" t="str">
        <f>'[1]TCE - ANEXO IV - Preencher'!G56</f>
        <v>TICKET SERVICOS S/A</v>
      </c>
      <c r="F47" s="5" t="str">
        <f>'[1]TCE - ANEXO IV - Preencher'!H56</f>
        <v>S</v>
      </c>
      <c r="G47" s="5" t="str">
        <f>'[1]TCE - ANEXO IV - Preencher'!I56</f>
        <v>S</v>
      </c>
      <c r="H47" s="5" t="str">
        <f>'[1]TCE - ANEXO IV - Preencher'!J56</f>
        <v>108079611</v>
      </c>
      <c r="I47" s="6">
        <f>IF('[1]TCE - ANEXO IV - Preencher'!K56="","",'[1]TCE - ANEXO IV - Preencher'!K56)</f>
        <v>46148</v>
      </c>
      <c r="J47" s="5" t="str">
        <f>'[1]TCE - ANEXO IV - Preencher'!L56</f>
        <v>CWIBYPTT</v>
      </c>
      <c r="K47" s="5" t="str">
        <f>IF(F47="B",LEFT('[1]TCE - ANEXO IV - Preencher'!M56,2),IF(F47="S",LEFT('[1]TCE - ANEXO IV - Preencher'!M56,7),IF('[1]TCE - ANEXO IV - Preencher'!H56="","")))</f>
        <v>3550308</v>
      </c>
      <c r="L47" s="7">
        <f>'[1]TCE - ANEXO IV - Preencher'!N56</f>
        <v>10.88</v>
      </c>
    </row>
    <row r="48" spans="1:12" s="8" customFormat="1" ht="19.5" customHeight="1" x14ac:dyDescent="0.2">
      <c r="A48" s="3">
        <f>IFERROR(VLOOKUP(B48,'[1]DADOS (OCULTAR)'!$Q$3:$S$136,3,0),"")</f>
        <v>11754025000369</v>
      </c>
      <c r="B48" s="4" t="str">
        <f>'[1]TCE - ANEXO IV - Preencher'!C57</f>
        <v>UPAE LIMOEIRO</v>
      </c>
      <c r="C48" s="4" t="str">
        <f>'[1]TCE - ANEXO IV - Preencher'!E57</f>
        <v>5.99 - Outros Serviços de Terceiros Pessoa Jurídica</v>
      </c>
      <c r="D48" s="3" t="str">
        <f>'[1]TCE - ANEXO IV - Preencher'!F57</f>
        <v>11.754.025/0003-69</v>
      </c>
      <c r="E48" s="5" t="str">
        <f>'[1]TCE - ANEXO IV - Preencher'!G57</f>
        <v>VEM VALE ELETRONICO METROPOLITANO</v>
      </c>
      <c r="F48" s="5" t="str">
        <f>'[1]TCE - ANEXO IV - Preencher'!H57</f>
        <v>S</v>
      </c>
      <c r="G48" s="5" t="str">
        <f>'[1]TCE - ANEXO IV - Preencher'!I57</f>
        <v>S</v>
      </c>
      <c r="H48" s="5" t="str">
        <f>'[1]TCE - ANEXO IV - Preencher'!J57</f>
        <v>25365476</v>
      </c>
      <c r="I48" s="6">
        <f>IF('[1]TCE - ANEXO IV - Preencher'!K57="","",'[1]TCE - ANEXO IV - Preencher'!K57)</f>
        <v>46142</v>
      </c>
      <c r="J48" s="5" t="str">
        <f>'[1]TCE - ANEXO IV - Preencher'!L57</f>
        <v>h9dDqvct2G6vdeSnCXfC/UX65Dd08Fsg3JdqnGZeLQ=</v>
      </c>
      <c r="K48" s="5" t="str">
        <f>IF(F48="B",LEFT('[1]TCE - ANEXO IV - Preencher'!M57,2),IF(F48="S",LEFT('[1]TCE - ANEXO IV - Preencher'!M57,7),IF('[1]TCE - ANEXO IV - Preencher'!H57="","")))</f>
        <v>2611606</v>
      </c>
      <c r="L48" s="7">
        <f>'[1]TCE - ANEXO IV - Preencher'!N57</f>
        <v>6.7</v>
      </c>
    </row>
    <row r="49" spans="1:12" s="8" customFormat="1" ht="19.5" customHeight="1" x14ac:dyDescent="0.2">
      <c r="A49" s="3">
        <f>IFERROR(VLOOKUP(B49,'[1]DADOS (OCULTAR)'!$Q$3:$S$136,3,0),"")</f>
        <v>11754025000369</v>
      </c>
      <c r="B49" s="4" t="str">
        <f>'[1]TCE - ANEXO IV - Preencher'!C58</f>
        <v>UPAE LIMOEIRO</v>
      </c>
      <c r="C49" s="4" t="str">
        <f>'[1]TCE - ANEXO IV - Preencher'!E58</f>
        <v>5.16 - Serviços Médico-Hospitalares, Odotonlogia e Laboratoriais</v>
      </c>
      <c r="D49" s="3" t="str">
        <f>'[1]TCE - ANEXO IV - Preencher'!F58</f>
        <v>34.758.148/0001-01</v>
      </c>
      <c r="E49" s="5" t="str">
        <f>'[1]TCE - ANEXO IV - Preencher'!G58</f>
        <v>EMESP ASSISTENCIA MEDICA LTDA</v>
      </c>
      <c r="F49" s="5" t="str">
        <f>'[1]TCE - ANEXO IV - Preencher'!H58</f>
        <v>S</v>
      </c>
      <c r="G49" s="5" t="str">
        <f>'[1]TCE - ANEXO IV - Preencher'!I58</f>
        <v>S</v>
      </c>
      <c r="H49" s="5" t="str">
        <f>'[1]TCE - ANEXO IV - Preencher'!J58</f>
        <v>2600000000157</v>
      </c>
      <c r="I49" s="6">
        <f>IF('[1]TCE - ANEXO IV - Preencher'!K58="","",'[1]TCE - ANEXO IV - Preencher'!K58)</f>
        <v>46174</v>
      </c>
      <c r="J49" s="5" t="str">
        <f>'[1]TCE - ANEXO IV - Preencher'!L58</f>
        <v>26096001234758148000101260000000015726065432543351</v>
      </c>
      <c r="K49" s="5" t="str">
        <f>IF(F49="B",LEFT('[1]TCE - ANEXO IV - Preencher'!M58,2),IF(F49="S",LEFT('[1]TCE - ANEXO IV - Preencher'!M58,7),IF('[1]TCE - ANEXO IV - Preencher'!H58="","")))</f>
        <v>2609600</v>
      </c>
      <c r="L49" s="7">
        <f>'[1]TCE - ANEXO IV - Preencher'!N58</f>
        <v>6350</v>
      </c>
    </row>
    <row r="50" spans="1:12" s="8" customFormat="1" ht="19.5" customHeight="1" x14ac:dyDescent="0.2">
      <c r="A50" s="3">
        <f>IFERROR(VLOOKUP(B50,'[1]DADOS (OCULTAR)'!$Q$3:$S$136,3,0),"")</f>
        <v>11754025000369</v>
      </c>
      <c r="B50" s="4" t="str">
        <f>'[1]TCE - ANEXO IV - Preencher'!C59</f>
        <v>UPAE LIMOEIRO</v>
      </c>
      <c r="C50" s="4" t="str">
        <f>'[1]TCE - ANEXO IV - Preencher'!E59</f>
        <v>5.16 - Serviços Médico-Hospitalares, Odotonlogia e Laboratoriais</v>
      </c>
      <c r="D50" s="3" t="str">
        <f>'[1]TCE - ANEXO IV - Preencher'!F59</f>
        <v>62.622.041/0001-77</v>
      </c>
      <c r="E50" s="5" t="str">
        <f>'[1]TCE - ANEXO IV - Preencher'!G59</f>
        <v>FIGUEIROA CUIDADOS EM SAUDE LTDA</v>
      </c>
      <c r="F50" s="5" t="str">
        <f>'[1]TCE - ANEXO IV - Preencher'!H59</f>
        <v>S</v>
      </c>
      <c r="G50" s="5" t="str">
        <f>'[1]TCE - ANEXO IV - Preencher'!I59</f>
        <v>S</v>
      </c>
      <c r="H50" s="5" t="str">
        <f>'[1]TCE - ANEXO IV - Preencher'!J59</f>
        <v>30</v>
      </c>
      <c r="I50" s="6">
        <f>IF('[1]TCE - ANEXO IV - Preencher'!K59="","",'[1]TCE - ANEXO IV - Preencher'!K59)</f>
        <v>46174</v>
      </c>
      <c r="J50" s="5" t="str">
        <f>'[1]TCE - ANEXO IV - Preencher'!L59</f>
        <v>26116062262622041000177000000000003026061934149709</v>
      </c>
      <c r="K50" s="5" t="str">
        <f>IF(F50="B",LEFT('[1]TCE - ANEXO IV - Preencher'!M59,2),IF(F50="S",LEFT('[1]TCE - ANEXO IV - Preencher'!M59,7),IF('[1]TCE - ANEXO IV - Preencher'!H59="","")))</f>
        <v>2611606</v>
      </c>
      <c r="L50" s="7">
        <f>'[1]TCE - ANEXO IV - Preencher'!N59</f>
        <v>3360</v>
      </c>
    </row>
    <row r="51" spans="1:12" s="8" customFormat="1" ht="19.5" customHeight="1" x14ac:dyDescent="0.2">
      <c r="A51" s="3">
        <f>IFERROR(VLOOKUP(B51,'[1]DADOS (OCULTAR)'!$Q$3:$S$136,3,0),"")</f>
        <v>11754025000369</v>
      </c>
      <c r="B51" s="4" t="str">
        <f>'[1]TCE - ANEXO IV - Preencher'!C60</f>
        <v>UPAE LIMOEIRO</v>
      </c>
      <c r="C51" s="4" t="str">
        <f>'[1]TCE - ANEXO IV - Preencher'!E60</f>
        <v>5.16 - Serviços Médico-Hospitalares, Odotonlogia e Laboratoriais</v>
      </c>
      <c r="D51" s="3" t="str">
        <f>'[1]TCE - ANEXO IV - Preencher'!F60</f>
        <v>32.021.814/0001-07</v>
      </c>
      <c r="E51" s="5" t="str">
        <f>'[1]TCE - ANEXO IV - Preencher'!G60</f>
        <v>THIAGO J. B. V. DE SOUZA</v>
      </c>
      <c r="F51" s="5" t="str">
        <f>'[1]TCE - ANEXO IV - Preencher'!H60</f>
        <v>S</v>
      </c>
      <c r="G51" s="5" t="str">
        <f>'[1]TCE - ANEXO IV - Preencher'!I60</f>
        <v>S</v>
      </c>
      <c r="H51" s="5" t="str">
        <f>'[1]TCE - ANEXO IV - Preencher'!J60</f>
        <v>14</v>
      </c>
      <c r="I51" s="6">
        <f>IF('[1]TCE - ANEXO IV - Preencher'!K60="","",'[1]TCE - ANEXO IV - Preencher'!K60)</f>
        <v>46176</v>
      </c>
      <c r="J51" s="5" t="str">
        <f>'[1]TCE - ANEXO IV - Preencher'!L60</f>
        <v>2611606232021814000107000000000001426069065326417</v>
      </c>
      <c r="K51" s="5" t="str">
        <f>IF(F51="B",LEFT('[1]TCE - ANEXO IV - Preencher'!M60,2),IF(F51="S",LEFT('[1]TCE - ANEXO IV - Preencher'!M60,7),IF('[1]TCE - ANEXO IV - Preencher'!H60="","")))</f>
        <v>2611606</v>
      </c>
      <c r="L51" s="7">
        <f>'[1]TCE - ANEXO IV - Preencher'!N60</f>
        <v>13400</v>
      </c>
    </row>
    <row r="52" spans="1:12" s="8" customFormat="1" ht="19.5" customHeight="1" x14ac:dyDescent="0.2">
      <c r="A52" s="3">
        <f>IFERROR(VLOOKUP(B52,'[1]DADOS (OCULTAR)'!$Q$3:$S$136,3,0),"")</f>
        <v>11754025000369</v>
      </c>
      <c r="B52" s="4" t="str">
        <f>'[1]TCE - ANEXO IV - Preencher'!C61</f>
        <v>UPAE LIMOEIRO</v>
      </c>
      <c r="C52" s="4" t="str">
        <f>'[1]TCE - ANEXO IV - Preencher'!E61</f>
        <v>5.16 - Serviços Médico-Hospitalares, Odotonlogia e Laboratoriais</v>
      </c>
      <c r="D52" s="3" t="str">
        <f>'[1]TCE - ANEXO IV - Preencher'!F61</f>
        <v>43.939.383/0001-70</v>
      </c>
      <c r="E52" s="5" t="str">
        <f>'[1]TCE - ANEXO IV - Preencher'!G61</f>
        <v>FARIAS &amp; PEREIRA CARDIOVASCULAR SERVICOS MEDICOS LTDA</v>
      </c>
      <c r="F52" s="5" t="str">
        <f>'[1]TCE - ANEXO IV - Preencher'!H61</f>
        <v>S</v>
      </c>
      <c r="G52" s="5" t="str">
        <f>'[1]TCE - ANEXO IV - Preencher'!I61</f>
        <v>S</v>
      </c>
      <c r="H52" s="5" t="str">
        <f>'[1]TCE - ANEXO IV - Preencher'!J61</f>
        <v>17</v>
      </c>
      <c r="I52" s="6">
        <f>IF('[1]TCE - ANEXO IV - Preencher'!K61="","",'[1]TCE - ANEXO IV - Preencher'!K61)</f>
        <v>46176</v>
      </c>
      <c r="J52" s="5" t="str">
        <f>'[1]TCE - ANEXO IV - Preencher'!L61</f>
        <v>26116062243939383000170000000000001726067445623299</v>
      </c>
      <c r="K52" s="5" t="str">
        <f>IF(F52="B",LEFT('[1]TCE - ANEXO IV - Preencher'!M61,2),IF(F52="S",LEFT('[1]TCE - ANEXO IV - Preencher'!M61,7),IF('[1]TCE - ANEXO IV - Preencher'!H61="","")))</f>
        <v>2611606</v>
      </c>
      <c r="L52" s="7">
        <f>'[1]TCE - ANEXO IV - Preencher'!N61</f>
        <v>18000</v>
      </c>
    </row>
    <row r="53" spans="1:12" s="8" customFormat="1" ht="19.5" customHeight="1" x14ac:dyDescent="0.2">
      <c r="A53" s="3">
        <f>IFERROR(VLOOKUP(B53,'[1]DADOS (OCULTAR)'!$Q$3:$S$136,3,0),"")</f>
        <v>11754025000369</v>
      </c>
      <c r="B53" s="4" t="str">
        <f>'[1]TCE - ANEXO IV - Preencher'!C62</f>
        <v>UPAE LIMOEIRO</v>
      </c>
      <c r="C53" s="4" t="str">
        <f>'[1]TCE - ANEXO IV - Preencher'!E62</f>
        <v>5.16 - Serviços Médico-Hospitalares, Odotonlogia e Laboratoriais</v>
      </c>
      <c r="D53" s="3" t="str">
        <f>'[1]TCE - ANEXO IV - Preencher'!F62</f>
        <v>36.931.107/0001-09</v>
      </c>
      <c r="E53" s="5" t="str">
        <f>'[1]TCE - ANEXO IV - Preencher'!G62</f>
        <v>GCOR ASSISTENCIA MEDICA LTDA</v>
      </c>
      <c r="F53" s="5" t="str">
        <f>'[1]TCE - ANEXO IV - Preencher'!H62</f>
        <v>S</v>
      </c>
      <c r="G53" s="5" t="str">
        <f>'[1]TCE - ANEXO IV - Preencher'!I62</f>
        <v>S</v>
      </c>
      <c r="H53" s="5" t="str">
        <f>'[1]TCE - ANEXO IV - Preencher'!J62</f>
        <v>30</v>
      </c>
      <c r="I53" s="6">
        <f>IF('[1]TCE - ANEXO IV - Preencher'!K62="","",'[1]TCE - ANEXO IV - Preencher'!K62)</f>
        <v>46185</v>
      </c>
      <c r="J53" s="5" t="str">
        <f>'[1]TCE - ANEXO IV - Preencher'!L62</f>
        <v>261160622369311070001090000000000030226066812150289</v>
      </c>
      <c r="K53" s="5" t="str">
        <f>IF(F53="B",LEFT('[1]TCE - ANEXO IV - Preencher'!M62,2),IF(F53="S",LEFT('[1]TCE - ANEXO IV - Preencher'!M62,7),IF('[1]TCE - ANEXO IV - Preencher'!H62="","")))</f>
        <v>2611606</v>
      </c>
      <c r="L53" s="7">
        <f>'[1]TCE - ANEXO IV - Preencher'!N62</f>
        <v>11550</v>
      </c>
    </row>
    <row r="54" spans="1:12" s="8" customFormat="1" ht="19.5" customHeight="1" x14ac:dyDescent="0.2">
      <c r="A54" s="3">
        <f>IFERROR(VLOOKUP(B54,'[1]DADOS (OCULTAR)'!$Q$3:$S$136,3,0),"")</f>
        <v>11754025000369</v>
      </c>
      <c r="B54" s="4" t="str">
        <f>'[1]TCE - ANEXO IV - Preencher'!C63</f>
        <v>UPAE LIMOEIRO</v>
      </c>
      <c r="C54" s="4" t="str">
        <f>'[1]TCE - ANEXO IV - Preencher'!E63</f>
        <v>5.16 - Serviços Médico-Hospitalares, Odotonlogia e Laboratoriais</v>
      </c>
      <c r="D54" s="3" t="str">
        <f>'[1]TCE - ANEXO IV - Preencher'!F63</f>
        <v>37.055.071/0001-00</v>
      </c>
      <c r="E54" s="5" t="str">
        <f>'[1]TCE - ANEXO IV - Preencher'!G63</f>
        <v xml:space="preserve">INDIK SERVICOS MEDICOS DE SAUDE LTDA </v>
      </c>
      <c r="F54" s="5" t="str">
        <f>'[1]TCE - ANEXO IV - Preencher'!H63</f>
        <v>S</v>
      </c>
      <c r="G54" s="5" t="str">
        <f>'[1]TCE - ANEXO IV - Preencher'!I63</f>
        <v>S</v>
      </c>
      <c r="H54" s="5" t="str">
        <f>'[1]TCE - ANEXO IV - Preencher'!J63</f>
        <v>2600000000306</v>
      </c>
      <c r="I54" s="6">
        <f>IF('[1]TCE - ANEXO IV - Preencher'!K63="","",'[1]TCE - ANEXO IV - Preencher'!K63)</f>
        <v>46174</v>
      </c>
      <c r="J54" s="5" t="str">
        <f>'[1]TCE - ANEXO IV - Preencher'!L63</f>
        <v>26096001237055071000100260000000030626064724805816</v>
      </c>
      <c r="K54" s="5" t="str">
        <f>IF(F54="B",LEFT('[1]TCE - ANEXO IV - Preencher'!M63,2),IF(F54="S",LEFT('[1]TCE - ANEXO IV - Preencher'!M63,7),IF('[1]TCE - ANEXO IV - Preencher'!H63="","")))</f>
        <v>2609600</v>
      </c>
      <c r="L54" s="7">
        <f>'[1]TCE - ANEXO IV - Preencher'!N63</f>
        <v>12000</v>
      </c>
    </row>
    <row r="55" spans="1:12" s="8" customFormat="1" ht="19.5" customHeight="1" x14ac:dyDescent="0.2">
      <c r="A55" s="3">
        <f>IFERROR(VLOOKUP(B55,'[1]DADOS (OCULTAR)'!$Q$3:$S$136,3,0),"")</f>
        <v>11754025000369</v>
      </c>
      <c r="B55" s="4" t="str">
        <f>'[1]TCE - ANEXO IV - Preencher'!C64</f>
        <v>UPAE LIMOEIRO</v>
      </c>
      <c r="C55" s="4" t="str">
        <f>'[1]TCE - ANEXO IV - Preencher'!E64</f>
        <v>5.16 - Serviços Médico-Hospitalares, Odotonlogia e Laboratoriais</v>
      </c>
      <c r="D55" s="3" t="str">
        <f>'[1]TCE - ANEXO IV - Preencher'!F64</f>
        <v>21.204.660/0001-64</v>
      </c>
      <c r="E55" s="5" t="str">
        <f>'[1]TCE - ANEXO IV - Preencher'!G64</f>
        <v>OFTALMO PRIME LTDA</v>
      </c>
      <c r="F55" s="5" t="str">
        <f>'[1]TCE - ANEXO IV - Preencher'!H64</f>
        <v>S</v>
      </c>
      <c r="G55" s="5" t="str">
        <f>'[1]TCE - ANEXO IV - Preencher'!I64</f>
        <v>S</v>
      </c>
      <c r="H55" s="5" t="str">
        <f>'[1]TCE - ANEXO IV - Preencher'!J64</f>
        <v>79</v>
      </c>
      <c r="I55" s="6">
        <f>IF('[1]TCE - ANEXO IV - Preencher'!K64="","",'[1]TCE - ANEXO IV - Preencher'!K64)</f>
        <v>46176</v>
      </c>
      <c r="J55" s="5" t="str">
        <f>'[1]TCE - ANEXO IV - Preencher'!L64</f>
        <v>261160622212046600000164000000000007926068360865456</v>
      </c>
      <c r="K55" s="5" t="str">
        <f>IF(F55="B",LEFT('[1]TCE - ANEXO IV - Preencher'!M64,2),IF(F55="S",LEFT('[1]TCE - ANEXO IV - Preencher'!M64,7),IF('[1]TCE - ANEXO IV - Preencher'!H64="","")))</f>
        <v>2611606</v>
      </c>
      <c r="L55" s="7">
        <f>'[1]TCE - ANEXO IV - Preencher'!N64</f>
        <v>9050</v>
      </c>
    </row>
    <row r="56" spans="1:12" s="8" customFormat="1" ht="19.5" customHeight="1" x14ac:dyDescent="0.2">
      <c r="A56" s="3">
        <f>IFERROR(VLOOKUP(B56,'[1]DADOS (OCULTAR)'!$Q$3:$S$136,3,0),"")</f>
        <v>11754025000369</v>
      </c>
      <c r="B56" s="4" t="str">
        <f>'[1]TCE - ANEXO IV - Preencher'!C65</f>
        <v>UPAE LIMOEIRO</v>
      </c>
      <c r="C56" s="4" t="str">
        <f>'[1]TCE - ANEXO IV - Preencher'!E65</f>
        <v>5.16 - Serviços Médico-Hospitalares, Odotonlogia e Laboratoriais</v>
      </c>
      <c r="D56" s="3" t="str">
        <f>'[1]TCE - ANEXO IV - Preencher'!F65</f>
        <v>33.701.721/0001-88</v>
      </c>
      <c r="E56" s="5" t="str">
        <f>'[1]TCE - ANEXO IV - Preencher'!G65</f>
        <v xml:space="preserve">COMPANY MULTI SAUDE ASSISTENCIA E SERVICOS MEDICOS </v>
      </c>
      <c r="F56" s="5" t="str">
        <f>'[1]TCE - ANEXO IV - Preencher'!H65</f>
        <v>S</v>
      </c>
      <c r="G56" s="5" t="str">
        <f>'[1]TCE - ANEXO IV - Preencher'!I65</f>
        <v>S</v>
      </c>
      <c r="H56" s="5" t="str">
        <f>'[1]TCE - ANEXO IV - Preencher'!J65</f>
        <v>747</v>
      </c>
      <c r="I56" s="6">
        <f>IF('[1]TCE - ANEXO IV - Preencher'!K65="","",'[1]TCE - ANEXO IV - Preencher'!K65)</f>
        <v>46178</v>
      </c>
      <c r="J56" s="5" t="str">
        <f>'[1]TCE - ANEXO IV - Preencher'!L65</f>
        <v>lg6yxeismtu8vfho573apnzk9d4</v>
      </c>
      <c r="K56" s="5" t="str">
        <f>IF(F56="B",LEFT('[1]TCE - ANEXO IV - Preencher'!M65,2),IF(F56="S",LEFT('[1]TCE - ANEXO IV - Preencher'!M65,7),IF('[1]TCE - ANEXO IV - Preencher'!H65="","")))</f>
        <v>2304285</v>
      </c>
      <c r="L56" s="7">
        <f>'[1]TCE - ANEXO IV - Preencher'!N65</f>
        <v>8650</v>
      </c>
    </row>
    <row r="57" spans="1:12" s="8" customFormat="1" ht="19.5" customHeight="1" x14ac:dyDescent="0.2">
      <c r="A57" s="3">
        <f>IFERROR(VLOOKUP(B57,'[1]DADOS (OCULTAR)'!$Q$3:$S$136,3,0),"")</f>
        <v>11754025000369</v>
      </c>
      <c r="B57" s="4" t="str">
        <f>'[1]TCE - ANEXO IV - Preencher'!C66</f>
        <v>UPAE LIMOEIRO</v>
      </c>
      <c r="C57" s="4" t="str">
        <f>'[1]TCE - ANEXO IV - Preencher'!E66</f>
        <v>5.16 - Serviços Médico-Hospitalares, Odotonlogia e Laboratoriais</v>
      </c>
      <c r="D57" s="3" t="str">
        <f>'[1]TCE - ANEXO IV - Preencher'!F66</f>
        <v>31.228.360/0001-79</v>
      </c>
      <c r="E57" s="5" t="str">
        <f>'[1]TCE - ANEXO IV - Preencher'!G66</f>
        <v>CONSULTORIO MEDICO SOUTO MAIOR LTDA - ME</v>
      </c>
      <c r="F57" s="5" t="str">
        <f>'[1]TCE - ANEXO IV - Preencher'!H66</f>
        <v>S</v>
      </c>
      <c r="G57" s="5" t="str">
        <f>'[1]TCE - ANEXO IV - Preencher'!I66</f>
        <v>S</v>
      </c>
      <c r="H57" s="5" t="str">
        <f>'[1]TCE - ANEXO IV - Preencher'!J66</f>
        <v>356</v>
      </c>
      <c r="I57" s="6">
        <f>IF('[1]TCE - ANEXO IV - Preencher'!K66="","",'[1]TCE - ANEXO IV - Preencher'!K66)</f>
        <v>46175</v>
      </c>
      <c r="J57" s="5" t="str">
        <f>'[1]TCE - ANEXO IV - Preencher'!L66</f>
        <v>YB62LFX7Q</v>
      </c>
      <c r="K57" s="5" t="str">
        <f>IF(F57="B",LEFT('[1]TCE - ANEXO IV - Preencher'!M66,2),IF(F57="S",LEFT('[1]TCE - ANEXO IV - Preencher'!M66,7),IF('[1]TCE - ANEXO IV - Preencher'!H66="","")))</f>
        <v>2602209</v>
      </c>
      <c r="L57" s="7">
        <f>'[1]TCE - ANEXO IV - Preencher'!N66</f>
        <v>1450</v>
      </c>
    </row>
    <row r="58" spans="1:12" s="8" customFormat="1" ht="19.5" customHeight="1" x14ac:dyDescent="0.2">
      <c r="A58" s="3">
        <f>IFERROR(VLOOKUP(B58,'[1]DADOS (OCULTAR)'!$Q$3:$S$136,3,0),"")</f>
        <v>11754025000369</v>
      </c>
      <c r="B58" s="4" t="str">
        <f>'[1]TCE - ANEXO IV - Preencher'!C67</f>
        <v>UPAE LIMOEIRO</v>
      </c>
      <c r="C58" s="4" t="str">
        <f>'[1]TCE - ANEXO IV - Preencher'!E67</f>
        <v>5.16 - Serviços Médico-Hospitalares, Odotonlogia e Laboratoriais</v>
      </c>
      <c r="D58" s="3" t="str">
        <f>'[1]TCE - ANEXO IV - Preencher'!F67</f>
        <v>34.242.407/0001-47</v>
      </c>
      <c r="E58" s="5" t="str">
        <f>'[1]TCE - ANEXO IV - Preencher'!G67</f>
        <v>B C A DOS SANTOS</v>
      </c>
      <c r="F58" s="5" t="str">
        <f>'[1]TCE - ANEXO IV - Preencher'!H67</f>
        <v>S</v>
      </c>
      <c r="G58" s="5" t="str">
        <f>'[1]TCE - ANEXO IV - Preencher'!I67</f>
        <v>S</v>
      </c>
      <c r="H58" s="5" t="str">
        <f>'[1]TCE - ANEXO IV - Preencher'!J67</f>
        <v>6</v>
      </c>
      <c r="I58" s="6">
        <f>IF('[1]TCE - ANEXO IV - Preencher'!K67="","",'[1]TCE - ANEXO IV - Preencher'!K67)</f>
        <v>46172</v>
      </c>
      <c r="J58" s="5" t="str">
        <f>'[1]TCE - ANEXO IV - Preencher'!L67</f>
        <v>261160622342424070001470000000000626052218153220</v>
      </c>
      <c r="K58" s="5" t="str">
        <f>IF(F58="B",LEFT('[1]TCE - ANEXO IV - Preencher'!M67,2),IF(F58="S",LEFT('[1]TCE - ANEXO IV - Preencher'!M67,7),IF('[1]TCE - ANEXO IV - Preencher'!H67="","")))</f>
        <v>2611606</v>
      </c>
      <c r="L58" s="7">
        <f>'[1]TCE - ANEXO IV - Preencher'!N67</f>
        <v>9900</v>
      </c>
    </row>
    <row r="59" spans="1:12" s="8" customFormat="1" ht="19.5" customHeight="1" x14ac:dyDescent="0.2">
      <c r="A59" s="3">
        <f>IFERROR(VLOOKUP(B59,'[1]DADOS (OCULTAR)'!$Q$3:$S$136,3,0),"")</f>
        <v>11754025000369</v>
      </c>
      <c r="B59" s="4" t="str">
        <f>'[1]TCE - ANEXO IV - Preencher'!C68</f>
        <v>UPAE LIMOEIRO</v>
      </c>
      <c r="C59" s="4" t="str">
        <f>'[1]TCE - ANEXO IV - Preencher'!E68</f>
        <v>5.16 - Serviços Médico-Hospitalares, Odotonlogia e Laboratoriais</v>
      </c>
      <c r="D59" s="3" t="str">
        <f>'[1]TCE - ANEXO IV - Preencher'!F68</f>
        <v>30.835.553/0001-25</v>
      </c>
      <c r="E59" s="5" t="str">
        <f>'[1]TCE - ANEXO IV - Preencher'!G68</f>
        <v>DANIELLE C P VALADARES SERVIÇOS DE PRESTAÇÃO MEDICA</v>
      </c>
      <c r="F59" s="5" t="str">
        <f>'[1]TCE - ANEXO IV - Preencher'!H68</f>
        <v>S</v>
      </c>
      <c r="G59" s="5" t="str">
        <f>'[1]TCE - ANEXO IV - Preencher'!I68</f>
        <v>S</v>
      </c>
      <c r="H59" s="5" t="str">
        <f>'[1]TCE - ANEXO IV - Preencher'!J68</f>
        <v>78</v>
      </c>
      <c r="I59" s="6">
        <f>IF('[1]TCE - ANEXO IV - Preencher'!K68="","",'[1]TCE - ANEXO IV - Preencher'!K68)</f>
        <v>46174</v>
      </c>
      <c r="J59" s="5" t="str">
        <f>'[1]TCE - ANEXO IV - Preencher'!L68</f>
        <v>NYRKJWEC</v>
      </c>
      <c r="K59" s="5" t="str">
        <f>IF(F59="B",LEFT('[1]TCE - ANEXO IV - Preencher'!M68,2),IF(F59="S",LEFT('[1]TCE - ANEXO IV - Preencher'!M68,7),IF('[1]TCE - ANEXO IV - Preencher'!H68="","")))</f>
        <v>2613602</v>
      </c>
      <c r="L59" s="7">
        <f>'[1]TCE - ANEXO IV - Preencher'!N68</f>
        <v>15300</v>
      </c>
    </row>
    <row r="60" spans="1:12" s="8" customFormat="1" ht="19.5" customHeight="1" x14ac:dyDescent="0.2">
      <c r="A60" s="3">
        <f>IFERROR(VLOOKUP(B60,'[1]DADOS (OCULTAR)'!$Q$3:$S$136,3,0),"")</f>
        <v>11754025000369</v>
      </c>
      <c r="B60" s="4" t="str">
        <f>'[1]TCE - ANEXO IV - Preencher'!C69</f>
        <v>UPAE LIMOEIRO</v>
      </c>
      <c r="C60" s="4" t="str">
        <f>'[1]TCE - ANEXO IV - Preencher'!E69</f>
        <v>5.16 - Serviços Médico-Hospitalares, Odotonlogia e Laboratoriais</v>
      </c>
      <c r="D60" s="3" t="str">
        <f>'[1]TCE - ANEXO IV - Preencher'!F69</f>
        <v>21.016.814/0001-94</v>
      </c>
      <c r="E60" s="5" t="str">
        <f>'[1]TCE - ANEXO IV - Preencher'!G69</f>
        <v>SALES &amp; CARVALHO ASSISTENCIA A SAUDE LTDA</v>
      </c>
      <c r="F60" s="5" t="str">
        <f>'[1]TCE - ANEXO IV - Preencher'!H69</f>
        <v>S</v>
      </c>
      <c r="G60" s="5" t="str">
        <f>'[1]TCE - ANEXO IV - Preencher'!I69</f>
        <v>S</v>
      </c>
      <c r="H60" s="5" t="str">
        <f>'[1]TCE - ANEXO IV - Preencher'!J69</f>
        <v>25</v>
      </c>
      <c r="I60" s="6">
        <f>IF('[1]TCE - ANEXO IV - Preencher'!K69="","",'[1]TCE - ANEXO IV - Preencher'!K69)</f>
        <v>46176</v>
      </c>
      <c r="J60" s="5" t="str">
        <f>'[1]TCE - ANEXO IV - Preencher'!L69</f>
        <v>24081022221016814000194000000000002526060236665603</v>
      </c>
      <c r="K60" s="5" t="str">
        <f>IF(F60="B",LEFT('[1]TCE - ANEXO IV - Preencher'!M69,2),IF(F60="S",LEFT('[1]TCE - ANEXO IV - Preencher'!M69,7),IF('[1]TCE - ANEXO IV - Preencher'!H69="","")))</f>
        <v>2408102</v>
      </c>
      <c r="L60" s="7">
        <f>'[1]TCE - ANEXO IV - Preencher'!N69</f>
        <v>30350</v>
      </c>
    </row>
    <row r="61" spans="1:12" s="8" customFormat="1" ht="19.5" customHeight="1" x14ac:dyDescent="0.2">
      <c r="A61" s="3">
        <f>IFERROR(VLOOKUP(B61,'[1]DADOS (OCULTAR)'!$Q$3:$S$136,3,0),"")</f>
        <v>11754025000369</v>
      </c>
      <c r="B61" s="4" t="str">
        <f>'[1]TCE - ANEXO IV - Preencher'!C70</f>
        <v>UPAE LIMOEIRO</v>
      </c>
      <c r="C61" s="4" t="str">
        <f>'[1]TCE - ANEXO IV - Preencher'!E70</f>
        <v>5.16 - Serviços Médico-Hospitalares, Odotonlogia e Laboratoriais</v>
      </c>
      <c r="D61" s="3" t="str">
        <f>'[1]TCE - ANEXO IV - Preencher'!F70</f>
        <v>14.268.844/0001-22</v>
      </c>
      <c r="E61" s="5" t="str">
        <f>'[1]TCE - ANEXO IV - Preencher'!G70</f>
        <v>FGJK OTORRINOS ASSOCIADOS LTDA</v>
      </c>
      <c r="F61" s="5" t="str">
        <f>'[1]TCE - ANEXO IV - Preencher'!H70</f>
        <v>S</v>
      </c>
      <c r="G61" s="5" t="str">
        <f>'[1]TCE - ANEXO IV - Preencher'!I70</f>
        <v>S</v>
      </c>
      <c r="H61" s="5" t="str">
        <f>'[1]TCE - ANEXO IV - Preencher'!J70</f>
        <v>1051</v>
      </c>
      <c r="I61" s="6">
        <f>IF('[1]TCE - ANEXO IV - Preencher'!K70="","",'[1]TCE - ANEXO IV - Preencher'!K70)</f>
        <v>46176</v>
      </c>
      <c r="J61" s="5" t="str">
        <f>'[1]TCE - ANEXO IV - Preencher'!L70</f>
        <v>26116062214268844000122000000000105126065888913617</v>
      </c>
      <c r="K61" s="5" t="str">
        <f>IF(F61="B",LEFT('[1]TCE - ANEXO IV - Preencher'!M70,2),IF(F61="S",LEFT('[1]TCE - ANEXO IV - Preencher'!M70,7),IF('[1]TCE - ANEXO IV - Preencher'!H70="","")))</f>
        <v>2611606</v>
      </c>
      <c r="L61" s="7">
        <f>'[1]TCE - ANEXO IV - Preencher'!N70</f>
        <v>10350</v>
      </c>
    </row>
    <row r="62" spans="1:12" s="8" customFormat="1" ht="19.5" customHeight="1" x14ac:dyDescent="0.2">
      <c r="A62" s="3">
        <f>IFERROR(VLOOKUP(B62,'[1]DADOS (OCULTAR)'!$Q$3:$S$136,3,0),"")</f>
        <v>11754025000369</v>
      </c>
      <c r="B62" s="4" t="str">
        <f>'[1]TCE - ANEXO IV - Preencher'!C71</f>
        <v>UPAE LIMOEIRO</v>
      </c>
      <c r="C62" s="4" t="str">
        <f>'[1]TCE - ANEXO IV - Preencher'!E71</f>
        <v>5.16 - Serviços Médico-Hospitalares, Odotonlogia e Laboratoriais</v>
      </c>
      <c r="D62" s="3" t="str">
        <f>'[1]TCE - ANEXO IV - Preencher'!F71</f>
        <v>49.685.021/0001-87</v>
      </c>
      <c r="E62" s="5" t="str">
        <f>'[1]TCE - ANEXO IV - Preencher'!G71</f>
        <v>LUCIANO PIRES</v>
      </c>
      <c r="F62" s="5" t="str">
        <f>'[1]TCE - ANEXO IV - Preencher'!H71</f>
        <v>S</v>
      </c>
      <c r="G62" s="5" t="str">
        <f>'[1]TCE - ANEXO IV - Preencher'!I71</f>
        <v>S</v>
      </c>
      <c r="H62" s="5" t="str">
        <f>'[1]TCE - ANEXO IV - Preencher'!J71</f>
        <v>126</v>
      </c>
      <c r="I62" s="6">
        <f>IF('[1]TCE - ANEXO IV - Preencher'!K71="","",'[1]TCE - ANEXO IV - Preencher'!K71)</f>
        <v>46174</v>
      </c>
      <c r="J62" s="5" t="str">
        <f>'[1]TCE - ANEXO IV - Preencher'!L71</f>
        <v>LUQRWYNC8</v>
      </c>
      <c r="K62" s="5" t="str">
        <f>IF(F62="B",LEFT('[1]TCE - ANEXO IV - Preencher'!M71,2),IF(F62="S",LEFT('[1]TCE - ANEXO IV - Preencher'!M71,7),IF('[1]TCE - ANEXO IV - Preencher'!H71="","")))</f>
        <v>2601904</v>
      </c>
      <c r="L62" s="7">
        <f>'[1]TCE - ANEXO IV - Preencher'!N71</f>
        <v>11750</v>
      </c>
    </row>
    <row r="63" spans="1:12" s="8" customFormat="1" ht="19.5" customHeight="1" x14ac:dyDescent="0.2">
      <c r="A63" s="3">
        <f>IFERROR(VLOOKUP(B63,'[1]DADOS (OCULTAR)'!$Q$3:$S$136,3,0),"")</f>
        <v>11754025000369</v>
      </c>
      <c r="B63" s="4" t="str">
        <f>'[1]TCE - ANEXO IV - Preencher'!C72</f>
        <v>UPAE LIMOEIRO</v>
      </c>
      <c r="C63" s="4" t="str">
        <f>'[1]TCE - ANEXO IV - Preencher'!E72</f>
        <v>5.16 - Serviços Médico-Hospitalares, Odotonlogia e Laboratoriais</v>
      </c>
      <c r="D63" s="3" t="str">
        <f>'[1]TCE - ANEXO IV - Preencher'!F72</f>
        <v>14.287.707/0001-35</v>
      </c>
      <c r="E63" s="5" t="str">
        <f>'[1]TCE - ANEXO IV - Preencher'!G72</f>
        <v>CENTRO ESPECIALIZADO DE MASTOLOGIA DE PE - CEMPE</v>
      </c>
      <c r="F63" s="5" t="str">
        <f>'[1]TCE - ANEXO IV - Preencher'!H72</f>
        <v>S</v>
      </c>
      <c r="G63" s="5" t="str">
        <f>'[1]TCE - ANEXO IV - Preencher'!I72</f>
        <v>S</v>
      </c>
      <c r="H63" s="5" t="str">
        <f>'[1]TCE - ANEXO IV - Preencher'!J72</f>
        <v>1115</v>
      </c>
      <c r="I63" s="6">
        <f>IF('[1]TCE - ANEXO IV - Preencher'!K72="","",'[1]TCE - ANEXO IV - Preencher'!K72)</f>
        <v>46178</v>
      </c>
      <c r="J63" s="5" t="str">
        <f>'[1]TCE - ANEXO IV - Preencher'!L72</f>
        <v>SF4LR41G1</v>
      </c>
      <c r="K63" s="5" t="str">
        <f>IF(F63="B",LEFT('[1]TCE - ANEXO IV - Preencher'!M72,2),IF(F63="S",LEFT('[1]TCE - ANEXO IV - Preencher'!M72,7),IF('[1]TCE - ANEXO IV - Preencher'!H72="","")))</f>
        <v>2615300</v>
      </c>
      <c r="L63" s="7">
        <f>'[1]TCE - ANEXO IV - Preencher'!N72</f>
        <v>8600</v>
      </c>
    </row>
    <row r="64" spans="1:12" s="8" customFormat="1" ht="19.5" customHeight="1" x14ac:dyDescent="0.2">
      <c r="A64" s="3">
        <f>IFERROR(VLOOKUP(B64,'[1]DADOS (OCULTAR)'!$Q$3:$S$136,3,0),"")</f>
        <v>11754025000369</v>
      </c>
      <c r="B64" s="4" t="str">
        <f>'[1]TCE - ANEXO IV - Preencher'!C73</f>
        <v>UPAE LIMOEIRO</v>
      </c>
      <c r="C64" s="4" t="str">
        <f>'[1]TCE - ANEXO IV - Preencher'!E73</f>
        <v>5.16 - Serviços Médico-Hospitalares, Odotonlogia e Laboratoriais</v>
      </c>
      <c r="D64" s="3" t="str">
        <f>'[1]TCE - ANEXO IV - Preencher'!F73</f>
        <v>50.924.772/0001-98</v>
      </c>
      <c r="E64" s="5" t="str">
        <f>'[1]TCE - ANEXO IV - Preencher'!G73</f>
        <v>MASTERMED PE VII GESTAO MEDICA LTDA</v>
      </c>
      <c r="F64" s="5" t="str">
        <f>'[1]TCE - ANEXO IV - Preencher'!H73</f>
        <v>S</v>
      </c>
      <c r="G64" s="5" t="str">
        <f>'[1]TCE - ANEXO IV - Preencher'!I73</f>
        <v>S</v>
      </c>
      <c r="H64" s="5" t="str">
        <f>'[1]TCE - ANEXO IV - Preencher'!J73</f>
        <v>2600000000440</v>
      </c>
      <c r="I64" s="6">
        <f>IF('[1]TCE - ANEXO IV - Preencher'!K73="","",'[1]TCE - ANEXO IV - Preencher'!K73)</f>
        <v>46175</v>
      </c>
      <c r="J64" s="5" t="str">
        <f>'[1]TCE - ANEXO IV - Preencher'!L73</f>
        <v>26096001250924772000198260000000044026068513487827</v>
      </c>
      <c r="K64" s="5" t="str">
        <f>IF(F64="B",LEFT('[1]TCE - ANEXO IV - Preencher'!M73,2),IF(F64="S",LEFT('[1]TCE - ANEXO IV - Preencher'!M73,7),IF('[1]TCE - ANEXO IV - Preencher'!H73="","")))</f>
        <v>2611606</v>
      </c>
      <c r="L64" s="7">
        <f>'[1]TCE - ANEXO IV - Preencher'!N73</f>
        <v>10950</v>
      </c>
    </row>
    <row r="65" spans="1:12" s="8" customFormat="1" ht="19.5" customHeight="1" x14ac:dyDescent="0.2">
      <c r="A65" s="3">
        <f>IFERROR(VLOOKUP(B65,'[1]DADOS (OCULTAR)'!$Q$3:$S$136,3,0),"")</f>
        <v>11754025000369</v>
      </c>
      <c r="B65" s="4" t="str">
        <f>'[1]TCE - ANEXO IV - Preencher'!C74</f>
        <v>UPAE LIMOEIRO</v>
      </c>
      <c r="C65" s="4" t="str">
        <f>'[1]TCE - ANEXO IV - Preencher'!E74</f>
        <v>5.16 - Serviços Médico-Hospitalares, Odotonlogia e Laboratoriais</v>
      </c>
      <c r="D65" s="3" t="str">
        <f>'[1]TCE - ANEXO IV - Preencher'!F74</f>
        <v>30.595.182/0001-51</v>
      </c>
      <c r="E65" s="5" t="str">
        <f>'[1]TCE - ANEXO IV - Preencher'!G74</f>
        <v>ATMMA SERVICOS DE DIAGNOSTICOS MEDICOS LTDA</v>
      </c>
      <c r="F65" s="5" t="str">
        <f>'[1]TCE - ANEXO IV - Preencher'!H74</f>
        <v>S</v>
      </c>
      <c r="G65" s="5" t="str">
        <f>'[1]TCE - ANEXO IV - Preencher'!I74</f>
        <v>S</v>
      </c>
      <c r="H65" s="5" t="str">
        <f>'[1]TCE - ANEXO IV - Preencher'!J74</f>
        <v>129</v>
      </c>
      <c r="I65" s="6">
        <f>IF('[1]TCE - ANEXO IV - Preencher'!K74="","",'[1]TCE - ANEXO IV - Preencher'!K74)</f>
        <v>46174</v>
      </c>
      <c r="J65" s="5" t="str">
        <f>'[1]TCE - ANEXO IV - Preencher'!L74</f>
        <v>26116062230595182000151000000000012926066038641823</v>
      </c>
      <c r="K65" s="5" t="str">
        <f>IF(F65="B",LEFT('[1]TCE - ANEXO IV - Preencher'!M74,2),IF(F65="S",LEFT('[1]TCE - ANEXO IV - Preencher'!M74,7),IF('[1]TCE - ANEXO IV - Preencher'!H74="","")))</f>
        <v>2611606</v>
      </c>
      <c r="L65" s="7">
        <f>'[1]TCE - ANEXO IV - Preencher'!N74</f>
        <v>13010</v>
      </c>
    </row>
    <row r="66" spans="1:12" s="8" customFormat="1" ht="19.5" customHeight="1" x14ac:dyDescent="0.2">
      <c r="A66" s="3">
        <f>IFERROR(VLOOKUP(B66,'[1]DADOS (OCULTAR)'!$Q$3:$S$136,3,0),"")</f>
        <v>11754025000369</v>
      </c>
      <c r="B66" s="4" t="str">
        <f>'[1]TCE - ANEXO IV - Preencher'!C75</f>
        <v>UPAE LIMOEIRO</v>
      </c>
      <c r="C66" s="4" t="str">
        <f>'[1]TCE - ANEXO IV - Preencher'!E75</f>
        <v>5.16 - Serviços Médico-Hospitalares, Odotonlogia e Laboratoriais</v>
      </c>
      <c r="D66" s="3" t="str">
        <f>'[1]TCE - ANEXO IV - Preencher'!F75</f>
        <v>02.203.863/0001-91</v>
      </c>
      <c r="E66" s="5" t="str">
        <f>'[1]TCE - ANEXO IV - Preencher'!G75</f>
        <v>FLAVIO GALVAO &amp; CIA LTDA</v>
      </c>
      <c r="F66" s="5" t="str">
        <f>'[1]TCE - ANEXO IV - Preencher'!H75</f>
        <v>S</v>
      </c>
      <c r="G66" s="5" t="str">
        <f>'[1]TCE - ANEXO IV - Preencher'!I75</f>
        <v>S</v>
      </c>
      <c r="H66" s="5" t="str">
        <f>'[1]TCE - ANEXO IV - Preencher'!J75</f>
        <v>3525</v>
      </c>
      <c r="I66" s="6">
        <f>IF('[1]TCE - ANEXO IV - Preencher'!K75="","",'[1]TCE - ANEXO IV - Preencher'!K75)</f>
        <v>46188</v>
      </c>
      <c r="J66" s="5" t="str">
        <f>'[1]TCE - ANEXO IV - Preencher'!L75</f>
        <v>NZSU4WCJ</v>
      </c>
      <c r="K66" s="5" t="str">
        <f>IF(F66="B",LEFT('[1]TCE - ANEXO IV - Preencher'!M75,2),IF(F66="S",LEFT('[1]TCE - ANEXO IV - Preencher'!M75,7),IF('[1]TCE - ANEXO IV - Preencher'!H75="","")))</f>
        <v>35 -  S</v>
      </c>
      <c r="L66" s="7">
        <f>'[1]TCE - ANEXO IV - Preencher'!N75</f>
        <v>2912</v>
      </c>
    </row>
    <row r="67" spans="1:12" s="8" customFormat="1" ht="19.5" customHeight="1" x14ac:dyDescent="0.2">
      <c r="A67" s="3">
        <f>IFERROR(VLOOKUP(B67,'[1]DADOS (OCULTAR)'!$Q$3:$S$136,3,0),"")</f>
        <v>11754025000369</v>
      </c>
      <c r="B67" s="4" t="str">
        <f>'[1]TCE - ANEXO IV - Preencher'!C76</f>
        <v>UPAE LIMOEIRO</v>
      </c>
      <c r="C67" s="4" t="str">
        <f>'[1]TCE - ANEXO IV - Preencher'!E76</f>
        <v>5.16 - Serviços Médico-Hospitalares, Odotonlogia e Laboratoriais</v>
      </c>
      <c r="D67" s="3" t="str">
        <f>'[1]TCE - ANEXO IV - Preencher'!F76</f>
        <v>23.303.022/0001-26</v>
      </c>
      <c r="E67" s="5" t="str">
        <f>'[1]TCE - ANEXO IV - Preencher'!G76</f>
        <v>MEDIAGNUS</v>
      </c>
      <c r="F67" s="5" t="str">
        <f>'[1]TCE - ANEXO IV - Preencher'!H76</f>
        <v>S</v>
      </c>
      <c r="G67" s="5" t="str">
        <f>'[1]TCE - ANEXO IV - Preencher'!I76</f>
        <v>S</v>
      </c>
      <c r="H67" s="5" t="str">
        <f>'[1]TCE - ANEXO IV - Preencher'!J76</f>
        <v>365</v>
      </c>
      <c r="I67" s="6">
        <f>IF('[1]TCE - ANEXO IV - Preencher'!K76="","",'[1]TCE - ANEXO IV - Preencher'!K76)</f>
        <v>46188</v>
      </c>
      <c r="J67" s="5" t="str">
        <f>'[1]TCE - ANEXO IV - Preencher'!L76</f>
        <v>9EBJUUT7N</v>
      </c>
      <c r="K67" s="5" t="str">
        <f>IF(F67="B",LEFT('[1]TCE - ANEXO IV - Preencher'!M76,2),IF(F67="S",LEFT('[1]TCE - ANEXO IV - Preencher'!M76,7),IF('[1]TCE - ANEXO IV - Preencher'!H76="","")))</f>
        <v>2603108</v>
      </c>
      <c r="L67" s="7">
        <f>'[1]TCE - ANEXO IV - Preencher'!N76</f>
        <v>8950</v>
      </c>
    </row>
    <row r="68" spans="1:12" s="8" customFormat="1" ht="19.5" customHeight="1" x14ac:dyDescent="0.2">
      <c r="A68" s="3">
        <f>IFERROR(VLOOKUP(B68,'[1]DADOS (OCULTAR)'!$Q$3:$S$136,3,0),"")</f>
        <v>11754025000369</v>
      </c>
      <c r="B68" s="4" t="str">
        <f>'[1]TCE - ANEXO IV - Preencher'!C77</f>
        <v>UPAE LIMOEIRO</v>
      </c>
      <c r="C68" s="4" t="str">
        <f>'[1]TCE - ANEXO IV - Preencher'!E77</f>
        <v>5.16 - Serviços Médico-Hospitalares, Odotonlogia e Laboratoriais</v>
      </c>
      <c r="D68" s="3" t="str">
        <f>'[1]TCE - ANEXO IV - Preencher'!F77</f>
        <v>63.055.432/0001-10</v>
      </c>
      <c r="E68" s="5" t="str">
        <f>'[1]TCE - ANEXO IV - Preencher'!G77</f>
        <v>CARDIODIAGNOSE SERVIÇOS MEDICOS LTDA</v>
      </c>
      <c r="F68" s="5" t="str">
        <f>'[1]TCE - ANEXO IV - Preencher'!H77</f>
        <v>S</v>
      </c>
      <c r="G68" s="5" t="str">
        <f>'[1]TCE - ANEXO IV - Preencher'!I77</f>
        <v>S</v>
      </c>
      <c r="H68" s="5" t="str">
        <f>'[1]TCE - ANEXO IV - Preencher'!J77</f>
        <v>10</v>
      </c>
      <c r="I68" s="6">
        <f>IF('[1]TCE - ANEXO IV - Preencher'!K77="","",'[1]TCE - ANEXO IV - Preencher'!K77)</f>
        <v>46174</v>
      </c>
      <c r="J68" s="5" t="str">
        <f>'[1]TCE - ANEXO IV - Preencher'!L77</f>
        <v>26116062263055432000110000000000001026065636813918</v>
      </c>
      <c r="K68" s="5" t="str">
        <f>IF(F68="B",LEFT('[1]TCE - ANEXO IV - Preencher'!M77,2),IF(F68="S",LEFT('[1]TCE - ANEXO IV - Preencher'!M77,7),IF('[1]TCE - ANEXO IV - Preencher'!H77="","")))</f>
        <v>2611606</v>
      </c>
      <c r="L68" s="7">
        <f>'[1]TCE - ANEXO IV - Preencher'!N77</f>
        <v>7400</v>
      </c>
    </row>
    <row r="69" spans="1:12" s="8" customFormat="1" ht="19.5" customHeight="1" x14ac:dyDescent="0.2">
      <c r="A69" s="3">
        <f>IFERROR(VLOOKUP(B69,'[1]DADOS (OCULTAR)'!$Q$3:$S$136,3,0),"")</f>
        <v>11754025000369</v>
      </c>
      <c r="B69" s="4" t="str">
        <f>'[1]TCE - ANEXO IV - Preencher'!C78</f>
        <v>UPAE LIMOEIRO</v>
      </c>
      <c r="C69" s="4" t="str">
        <f>'[1]TCE - ANEXO IV - Preencher'!E78</f>
        <v>5.16 - Serviços Médico-Hospitalares, Odotonlogia e Laboratoriais</v>
      </c>
      <c r="D69" s="3" t="str">
        <f>'[1]TCE - ANEXO IV - Preencher'!F78</f>
        <v xml:space="preserve">04.986.968/0001-90 </v>
      </c>
      <c r="E69" s="5" t="str">
        <f>'[1]TCE - ANEXO IV - Preencher'!G78</f>
        <v>NSM RADIODIAGNOSTICOS LTDA</v>
      </c>
      <c r="F69" s="5" t="str">
        <f>'[1]TCE - ANEXO IV - Preencher'!H78</f>
        <v>S</v>
      </c>
      <c r="G69" s="5" t="str">
        <f>'[1]TCE - ANEXO IV - Preencher'!I78</f>
        <v>S</v>
      </c>
      <c r="H69" s="5" t="str">
        <f>'[1]TCE - ANEXO IV - Preencher'!J78</f>
        <v>2600000000193</v>
      </c>
      <c r="I69" s="6">
        <f>IF('[1]TCE - ANEXO IV - Preencher'!K78="","",'[1]TCE - ANEXO IV - Preencher'!K78)</f>
        <v>46176</v>
      </c>
      <c r="J69" s="5" t="str">
        <f>'[1]TCE - ANEXO IV - Preencher'!L78</f>
        <v>26096001204986968000190260000000019326064181788139</v>
      </c>
      <c r="K69" s="5" t="str">
        <f>IF(F69="B",LEFT('[1]TCE - ANEXO IV - Preencher'!M78,2),IF(F69="S",LEFT('[1]TCE - ANEXO IV - Preencher'!M78,7),IF('[1]TCE - ANEXO IV - Preencher'!H78="","")))</f>
        <v>2609600</v>
      </c>
      <c r="L69" s="7">
        <f>'[1]TCE - ANEXO IV - Preencher'!N78</f>
        <v>1720</v>
      </c>
    </row>
    <row r="70" spans="1:12" s="8" customFormat="1" ht="19.5" customHeight="1" x14ac:dyDescent="0.2">
      <c r="A70" s="3">
        <f>IFERROR(VLOOKUP(B70,'[1]DADOS (OCULTAR)'!$Q$3:$S$136,3,0),"")</f>
        <v>11754025000369</v>
      </c>
      <c r="B70" s="4" t="str">
        <f>'[1]TCE - ANEXO IV - Preencher'!C79</f>
        <v>UPAE LIMOEIRO</v>
      </c>
      <c r="C70" s="4" t="str">
        <f>'[1]TCE - ANEXO IV - Preencher'!E79</f>
        <v>5.16 - Serviços Médico-Hospitalares, Odotonlogia e Laboratoriais</v>
      </c>
      <c r="D70" s="3" t="str">
        <f>'[1]TCE - ANEXO IV - Preencher'!F79</f>
        <v>17.289.483/0001-99</v>
      </c>
      <c r="E70" s="5" t="str">
        <f>'[1]TCE - ANEXO IV - Preencher'!G79</f>
        <v>NEFROASSISTANCE SERVICOS EM NEFROLOGIA LTDA</v>
      </c>
      <c r="F70" s="5" t="str">
        <f>'[1]TCE - ANEXO IV - Preencher'!H79</f>
        <v>S</v>
      </c>
      <c r="G70" s="5" t="str">
        <f>'[1]TCE - ANEXO IV - Preencher'!I79</f>
        <v>S</v>
      </c>
      <c r="H70" s="5" t="str">
        <f>'[1]TCE - ANEXO IV - Preencher'!J79</f>
        <v>54</v>
      </c>
      <c r="I70" s="6">
        <f>IF('[1]TCE - ANEXO IV - Preencher'!K79="","",'[1]TCE - ANEXO IV - Preencher'!K79)</f>
        <v>46175</v>
      </c>
      <c r="J70" s="5" t="str">
        <f>'[1]TCE - ANEXO IV - Preencher'!L79</f>
        <v>2611606221728948300019900000000005426064305078487</v>
      </c>
      <c r="K70" s="5" t="str">
        <f>IF(F70="B",LEFT('[1]TCE - ANEXO IV - Preencher'!M79,2),IF(F70="S",LEFT('[1]TCE - ANEXO IV - Preencher'!M79,7),IF('[1]TCE - ANEXO IV - Preencher'!H79="","")))</f>
        <v>2611606</v>
      </c>
      <c r="L70" s="7">
        <f>'[1]TCE - ANEXO IV - Preencher'!N79</f>
        <v>4810</v>
      </c>
    </row>
    <row r="71" spans="1:12" s="8" customFormat="1" ht="19.5" customHeight="1" x14ac:dyDescent="0.2">
      <c r="A71" s="3">
        <f>IFERROR(VLOOKUP(B71,'[1]DADOS (OCULTAR)'!$Q$3:$S$136,3,0),"")</f>
        <v>11754025000369</v>
      </c>
      <c r="B71" s="4" t="str">
        <f>'[1]TCE - ANEXO IV - Preencher'!C80</f>
        <v>UPAE LIMOEIRO</v>
      </c>
      <c r="C71" s="4" t="str">
        <f>'[1]TCE - ANEXO IV - Preencher'!E80</f>
        <v>5.16 - Serviços Médico-Hospitalares, Odotonlogia e Laboratoriais</v>
      </c>
      <c r="D71" s="3" t="str">
        <f>'[1]TCE - ANEXO IV - Preencher'!F80</f>
        <v xml:space="preserve">18.037.066/0001-11 </v>
      </c>
      <c r="E71" s="5" t="str">
        <f>'[1]TCE - ANEXO IV - Preencher'!G80</f>
        <v xml:space="preserve">PREVICOR CLINICA MEDICA E CARDIOLOGICA LTDA ME </v>
      </c>
      <c r="F71" s="5" t="str">
        <f>'[1]TCE - ANEXO IV - Preencher'!H80</f>
        <v>S</v>
      </c>
      <c r="G71" s="5" t="str">
        <f>'[1]TCE - ANEXO IV - Preencher'!I80</f>
        <v>S</v>
      </c>
      <c r="H71" s="5" t="str">
        <f>'[1]TCE - ANEXO IV - Preencher'!J80</f>
        <v>301</v>
      </c>
      <c r="I71" s="6">
        <f>IF('[1]TCE - ANEXO IV - Preencher'!K80="","",'[1]TCE - ANEXO IV - Preencher'!K80)</f>
        <v>46176</v>
      </c>
      <c r="J71" s="5" t="str">
        <f>'[1]TCE - ANEXO IV - Preencher'!L80</f>
        <v>PFJTBMLPB</v>
      </c>
      <c r="K71" s="5" t="str">
        <f>IF(F71="B",LEFT('[1]TCE - ANEXO IV - Preencher'!M80,2),IF(F71="S",LEFT('[1]TCE - ANEXO IV - Preencher'!M80,7),IF('[1]TCE - ANEXO IV - Preencher'!H80="","")))</f>
        <v>2610905</v>
      </c>
      <c r="L71" s="7">
        <f>'[1]TCE - ANEXO IV - Preencher'!N80</f>
        <v>6300</v>
      </c>
    </row>
    <row r="72" spans="1:12" s="8" customFormat="1" ht="19.5" customHeight="1" x14ac:dyDescent="0.2">
      <c r="A72" s="3">
        <f>IFERROR(VLOOKUP(B72,'[1]DADOS (OCULTAR)'!$Q$3:$S$136,3,0),"")</f>
        <v>11754025000369</v>
      </c>
      <c r="B72" s="4" t="str">
        <f>'[1]TCE - ANEXO IV - Preencher'!C81</f>
        <v>UPAE LIMOEIRO</v>
      </c>
      <c r="C72" s="4" t="str">
        <f>'[1]TCE - ANEXO IV - Preencher'!E81</f>
        <v>5.16 - Serviços Médico-Hospitalares, Odotonlogia e Laboratoriais</v>
      </c>
      <c r="D72" s="3" t="str">
        <f>'[1]TCE - ANEXO IV - Preencher'!F81</f>
        <v xml:space="preserve">18.037.066/0001-11 </v>
      </c>
      <c r="E72" s="5" t="str">
        <f>'[1]TCE - ANEXO IV - Preencher'!G81</f>
        <v xml:space="preserve">PREVICOR CLINICA MEDICA E CARDIOLOGICA LTDA ME </v>
      </c>
      <c r="F72" s="5" t="str">
        <f>'[1]TCE - ANEXO IV - Preencher'!H81</f>
        <v>S</v>
      </c>
      <c r="G72" s="5" t="str">
        <f>'[1]TCE - ANEXO IV - Preencher'!I81</f>
        <v>S</v>
      </c>
      <c r="H72" s="5" t="str">
        <f>'[1]TCE - ANEXO IV - Preencher'!J81</f>
        <v>296</v>
      </c>
      <c r="I72" s="6">
        <f>IF('[1]TCE - ANEXO IV - Preencher'!K81="","",'[1]TCE - ANEXO IV - Preencher'!K81)</f>
        <v>46175</v>
      </c>
      <c r="J72" s="5" t="str">
        <f>'[1]TCE - ANEXO IV - Preencher'!L81</f>
        <v>VB1V75NTM</v>
      </c>
      <c r="K72" s="5" t="str">
        <f>IF(F72="B",LEFT('[1]TCE - ANEXO IV - Preencher'!M81,2),IF(F72="S",LEFT('[1]TCE - ANEXO IV - Preencher'!M81,7),IF('[1]TCE - ANEXO IV - Preencher'!H81="","")))</f>
        <v>2610905</v>
      </c>
      <c r="L72" s="7">
        <f>'[1]TCE - ANEXO IV - Preencher'!N81</f>
        <v>6550</v>
      </c>
    </row>
    <row r="73" spans="1:12" s="8" customFormat="1" ht="19.5" customHeight="1" x14ac:dyDescent="0.2">
      <c r="A73" s="3">
        <f>IFERROR(VLOOKUP(B73,'[1]DADOS (OCULTAR)'!$Q$3:$S$136,3,0),"")</f>
        <v>11754025000369</v>
      </c>
      <c r="B73" s="4" t="str">
        <f>'[1]TCE - ANEXO IV - Preencher'!C82</f>
        <v>UPAE LIMOEIRO</v>
      </c>
      <c r="C73" s="4" t="str">
        <f>'[1]TCE - ANEXO IV - Preencher'!E82</f>
        <v>5.16 - Serviços Médico-Hospitalares, Odotonlogia e Laboratoriais</v>
      </c>
      <c r="D73" s="3" t="str">
        <f>'[1]TCE - ANEXO IV - Preencher'!F82</f>
        <v>18.891.088/0001-44</v>
      </c>
      <c r="E73" s="5" t="str">
        <f>'[1]TCE - ANEXO IV - Preencher'!G82</f>
        <v>SERVIMAGEM LTDA</v>
      </c>
      <c r="F73" s="5" t="str">
        <f>'[1]TCE - ANEXO IV - Preencher'!H82</f>
        <v>S</v>
      </c>
      <c r="G73" s="5" t="str">
        <f>'[1]TCE - ANEXO IV - Preencher'!I82</f>
        <v>S</v>
      </c>
      <c r="H73" s="5" t="str">
        <f>'[1]TCE - ANEXO IV - Preencher'!J82</f>
        <v>2600000000015</v>
      </c>
      <c r="I73" s="6">
        <f>IF('[1]TCE - ANEXO IV - Preencher'!K82="","",'[1]TCE - ANEXO IV - Preencher'!K82)</f>
        <v>46174</v>
      </c>
      <c r="J73" s="5" t="str">
        <f>'[1]TCE - ANEXO IV - Preencher'!L82</f>
        <v>26062001218891088000144260000000001526064413634719</v>
      </c>
      <c r="K73" s="5" t="str">
        <f>IF(F73="B",LEFT('[1]TCE - ANEXO IV - Preencher'!M82,2),IF(F73="S",LEFT('[1]TCE - ANEXO IV - Preencher'!M82,7),IF('[1]TCE - ANEXO IV - Preencher'!H82="","")))</f>
        <v>2611606</v>
      </c>
      <c r="L73" s="7">
        <f>'[1]TCE - ANEXO IV - Preencher'!N82</f>
        <v>17765</v>
      </c>
    </row>
    <row r="74" spans="1:12" s="8" customFormat="1" ht="19.5" customHeight="1" x14ac:dyDescent="0.2">
      <c r="A74" s="3">
        <f>IFERROR(VLOOKUP(B74,'[1]DADOS (OCULTAR)'!$Q$3:$S$136,3,0),"")</f>
        <v>11754025000369</v>
      </c>
      <c r="B74" s="4" t="str">
        <f>'[1]TCE - ANEXO IV - Preencher'!C83</f>
        <v>UPAE LIMOEIRO</v>
      </c>
      <c r="C74" s="4" t="str">
        <f>'[1]TCE - ANEXO IV - Preencher'!E83</f>
        <v>5.16 - Serviços Médico-Hospitalares, Odotonlogia e Laboratoriais</v>
      </c>
      <c r="D74" s="3" t="str">
        <f>'[1]TCE - ANEXO IV - Preencher'!F83</f>
        <v>35.341.761/0001-91</v>
      </c>
      <c r="E74" s="5" t="str">
        <f>'[1]TCE - ANEXO IV - Preencher'!G83</f>
        <v>GOOD MEDIC ASSISTENCIA EM SAUDE LTDA</v>
      </c>
      <c r="F74" s="5" t="str">
        <f>'[1]TCE - ANEXO IV - Preencher'!H83</f>
        <v>S</v>
      </c>
      <c r="G74" s="5" t="str">
        <f>'[1]TCE - ANEXO IV - Preencher'!I83</f>
        <v>S</v>
      </c>
      <c r="H74" s="5" t="str">
        <f>'[1]TCE - ANEXO IV - Preencher'!J83</f>
        <v>2600000000069</v>
      </c>
      <c r="I74" s="6">
        <f>IF('[1]TCE - ANEXO IV - Preencher'!K83="","",'[1]TCE - ANEXO IV - Preencher'!K83)</f>
        <v>46174</v>
      </c>
      <c r="J74" s="5" t="str">
        <f>'[1]TCE - ANEXO IV - Preencher'!L83</f>
        <v>260960012353417610001912600000000006926067195960862</v>
      </c>
      <c r="K74" s="5" t="str">
        <f>IF(F74="B",LEFT('[1]TCE - ANEXO IV - Preencher'!M83,2),IF(F74="S",LEFT('[1]TCE - ANEXO IV - Preencher'!M83,7),IF('[1]TCE - ANEXO IV - Preencher'!H83="","")))</f>
        <v>2609600</v>
      </c>
      <c r="L74" s="7">
        <f>'[1]TCE - ANEXO IV - Preencher'!N83</f>
        <v>13850</v>
      </c>
    </row>
    <row r="75" spans="1:12" s="8" customFormat="1" ht="19.5" customHeight="1" x14ac:dyDescent="0.2">
      <c r="A75" s="3">
        <f>IFERROR(VLOOKUP(B75,'[1]DADOS (OCULTAR)'!$Q$3:$S$136,3,0),"")</f>
        <v>11754025000369</v>
      </c>
      <c r="B75" s="4" t="str">
        <f>'[1]TCE - ANEXO IV - Preencher'!C84</f>
        <v>UPAE LIMOEIRO</v>
      </c>
      <c r="C75" s="4" t="str">
        <f>'[1]TCE - ANEXO IV - Preencher'!E84</f>
        <v>5.16 - Serviços Médico-Hospitalares, Odotonlogia e Laboratoriais</v>
      </c>
      <c r="D75" s="3" t="str">
        <f>'[1]TCE - ANEXO IV - Preencher'!F84</f>
        <v>45.675.813/0001-10</v>
      </c>
      <c r="E75" s="5" t="str">
        <f>'[1]TCE - ANEXO IV - Preencher'!G84</f>
        <v>ECOVASC SERVICOS MEDICOS LTDA</v>
      </c>
      <c r="F75" s="5" t="str">
        <f>'[1]TCE - ANEXO IV - Preencher'!H84</f>
        <v>S</v>
      </c>
      <c r="G75" s="5" t="str">
        <f>'[1]TCE - ANEXO IV - Preencher'!I84</f>
        <v>S</v>
      </c>
      <c r="H75" s="5" t="str">
        <f>'[1]TCE - ANEXO IV - Preencher'!J84</f>
        <v>193</v>
      </c>
      <c r="I75" s="6">
        <f>IF('[1]TCE - ANEXO IV - Preencher'!K84="","",'[1]TCE - ANEXO IV - Preencher'!K84)</f>
        <v>46174</v>
      </c>
      <c r="J75" s="5" t="str">
        <f>'[1]TCE - ANEXO IV - Preencher'!L84</f>
        <v>26116062245675813000110000000000019326067552448626</v>
      </c>
      <c r="K75" s="5" t="str">
        <f>IF(F75="B",LEFT('[1]TCE - ANEXO IV - Preencher'!M84,2),IF(F75="S",LEFT('[1]TCE - ANEXO IV - Preencher'!M84,7),IF('[1]TCE - ANEXO IV - Preencher'!H84="","")))</f>
        <v>2611606</v>
      </c>
      <c r="L75" s="7">
        <f>'[1]TCE - ANEXO IV - Preencher'!N84</f>
        <v>10670</v>
      </c>
    </row>
    <row r="76" spans="1:12" s="8" customFormat="1" ht="19.5" customHeight="1" x14ac:dyDescent="0.2">
      <c r="A76" s="3">
        <f>IFERROR(VLOOKUP(B76,'[1]DADOS (OCULTAR)'!$Q$3:$S$136,3,0),"")</f>
        <v>11754025000369</v>
      </c>
      <c r="B76" s="4" t="str">
        <f>'[1]TCE - ANEXO IV - Preencher'!C85</f>
        <v>UPAE LIMOEIRO</v>
      </c>
      <c r="C76" s="4" t="str">
        <f>'[1]TCE - ANEXO IV - Preencher'!E85</f>
        <v>5.16 - Serviços Médico-Hospitalares, Odotonlogia e Laboratoriais</v>
      </c>
      <c r="D76" s="3" t="str">
        <f>'[1]TCE - ANEXO IV - Preencher'!F85</f>
        <v>54.267.879/0001-61</v>
      </c>
      <c r="E76" s="5" t="str">
        <f>'[1]TCE - ANEXO IV - Preencher'!G85</f>
        <v>FM SERVICOS MEDICOS LTDA</v>
      </c>
      <c r="F76" s="5" t="str">
        <f>'[1]TCE - ANEXO IV - Preencher'!H85</f>
        <v>S</v>
      </c>
      <c r="G76" s="5" t="str">
        <f>'[1]TCE - ANEXO IV - Preencher'!I85</f>
        <v>S</v>
      </c>
      <c r="H76" s="5" t="str">
        <f>'[1]TCE - ANEXO IV - Preencher'!J85</f>
        <v>24</v>
      </c>
      <c r="I76" s="6">
        <f>IF('[1]TCE - ANEXO IV - Preencher'!K85="","",'[1]TCE - ANEXO IV - Preencher'!K85)</f>
        <v>46174</v>
      </c>
      <c r="J76" s="5" t="str">
        <f>'[1]TCE - ANEXO IV - Preencher'!L85</f>
        <v>26116062254267879000161000000000002426062826024690</v>
      </c>
      <c r="K76" s="5" t="str">
        <f>IF(F76="B",LEFT('[1]TCE - ANEXO IV - Preencher'!M85,2),IF(F76="S",LEFT('[1]TCE - ANEXO IV - Preencher'!M85,7),IF('[1]TCE - ANEXO IV - Preencher'!H85="","")))</f>
        <v>2611606</v>
      </c>
      <c r="L76" s="7">
        <f>'[1]TCE - ANEXO IV - Preencher'!N85</f>
        <v>11330</v>
      </c>
    </row>
    <row r="77" spans="1:12" s="8" customFormat="1" ht="19.5" customHeight="1" x14ac:dyDescent="0.2">
      <c r="A77" s="3">
        <f>IFERROR(VLOOKUP(B77,'[1]DADOS (OCULTAR)'!$Q$3:$S$136,3,0),"")</f>
        <v>11754025000369</v>
      </c>
      <c r="B77" s="4" t="str">
        <f>'[1]TCE - ANEXO IV - Preencher'!C86</f>
        <v>UPAE LIMOEIRO</v>
      </c>
      <c r="C77" s="4" t="str">
        <f>'[1]TCE - ANEXO IV - Preencher'!E86</f>
        <v>5.16 - Serviços Médico-Hospitalares, Odotonlogia e Laboratoriais</v>
      </c>
      <c r="D77" s="3" t="str">
        <f>'[1]TCE - ANEXO IV - Preencher'!F86</f>
        <v>01.489.511/0001-81</v>
      </c>
      <c r="E77" s="5" t="str">
        <f>'[1]TCE - ANEXO IV - Preencher'!G86</f>
        <v>SANTA LUZIA OTORRINO LTDA</v>
      </c>
      <c r="F77" s="5" t="str">
        <f>'[1]TCE - ANEXO IV - Preencher'!H86</f>
        <v>S</v>
      </c>
      <c r="G77" s="5" t="str">
        <f>'[1]TCE - ANEXO IV - Preencher'!I86</f>
        <v>S</v>
      </c>
      <c r="H77" s="5" t="str">
        <f>'[1]TCE - ANEXO IV - Preencher'!J86</f>
        <v>2600000000075</v>
      </c>
      <c r="I77" s="6">
        <f>IF('[1]TCE - ANEXO IV - Preencher'!K86="","",'[1]TCE - ANEXO IV - Preencher'!K86)</f>
        <v>46175</v>
      </c>
      <c r="J77" s="5" t="str">
        <f>'[1]TCE - ANEXO IV - Preencher'!L86</f>
        <v>26029021201489511000181260000000007526066705840494</v>
      </c>
      <c r="K77" s="5" t="str">
        <f>IF(F77="B",LEFT('[1]TCE - ANEXO IV - Preencher'!M86,2),IF(F77="S",LEFT('[1]TCE - ANEXO IV - Preencher'!M86,7),IF('[1]TCE - ANEXO IV - Preencher'!H86="","")))</f>
        <v>2602902</v>
      </c>
      <c r="L77" s="7">
        <f>'[1]TCE - ANEXO IV - Preencher'!N86</f>
        <v>5150</v>
      </c>
    </row>
    <row r="78" spans="1:12" s="8" customFormat="1" ht="19.5" customHeight="1" x14ac:dyDescent="0.2">
      <c r="A78" s="3">
        <f>IFERROR(VLOOKUP(B78,'[1]DADOS (OCULTAR)'!$Q$3:$S$136,3,0),"")</f>
        <v>11754025000369</v>
      </c>
      <c r="B78" s="4" t="str">
        <f>'[1]TCE - ANEXO IV - Preencher'!C87</f>
        <v>UPAE LIMOEIRO</v>
      </c>
      <c r="C78" s="4" t="str">
        <f>'[1]TCE - ANEXO IV - Preencher'!E87</f>
        <v>5.16 - Serviços Médico-Hospitalares, Odotonlogia e Laboratoriais</v>
      </c>
      <c r="D78" s="3" t="str">
        <f>'[1]TCE - ANEXO IV - Preencher'!F87</f>
        <v>27.612.109/0001-36</v>
      </c>
      <c r="E78" s="5" t="str">
        <f>'[1]TCE - ANEXO IV - Preencher'!G87</f>
        <v>OLINDA SERVICOS MEDICOS ESPECIALIZADOS LTDA</v>
      </c>
      <c r="F78" s="5" t="str">
        <f>'[1]TCE - ANEXO IV - Preencher'!H87</f>
        <v>S</v>
      </c>
      <c r="G78" s="5" t="str">
        <f>'[1]TCE - ANEXO IV - Preencher'!I87</f>
        <v>S</v>
      </c>
      <c r="H78" s="5" t="str">
        <f>'[1]TCE - ANEXO IV - Preencher'!J87</f>
        <v>2600000000123</v>
      </c>
      <c r="I78" s="6">
        <f>IF('[1]TCE - ANEXO IV - Preencher'!K87="","",'[1]TCE - ANEXO IV - Preencher'!K87)</f>
        <v>46174</v>
      </c>
      <c r="J78" s="5" t="str">
        <f>'[1]TCE - ANEXO IV - Preencher'!L87</f>
        <v>2609600122761210900013626000000012326063000065970</v>
      </c>
      <c r="K78" s="5" t="str">
        <f>IF(F78="B",LEFT('[1]TCE - ANEXO IV - Preencher'!M87,2),IF(F78="S",LEFT('[1]TCE - ANEXO IV - Preencher'!M87,7),IF('[1]TCE - ANEXO IV - Preencher'!H87="","")))</f>
        <v>2609600</v>
      </c>
      <c r="L78" s="7">
        <f>'[1]TCE - ANEXO IV - Preencher'!N87</f>
        <v>15350</v>
      </c>
    </row>
    <row r="79" spans="1:12" s="8" customFormat="1" ht="19.5" customHeight="1" x14ac:dyDescent="0.2">
      <c r="A79" s="3">
        <f>IFERROR(VLOOKUP(B79,'[1]DADOS (OCULTAR)'!$Q$3:$S$136,3,0),"")</f>
        <v>11754025000369</v>
      </c>
      <c r="B79" s="4" t="str">
        <f>'[1]TCE - ANEXO IV - Preencher'!C88</f>
        <v>UPAE LIMOEIRO</v>
      </c>
      <c r="C79" s="4" t="str">
        <f>'[1]TCE - ANEXO IV - Preencher'!E88</f>
        <v>5.16 - Serviços Médico-Hospitalares, Odotonlogia e Laboratoriais</v>
      </c>
      <c r="D79" s="3" t="str">
        <f>'[1]TCE - ANEXO IV - Preencher'!F88</f>
        <v>32.320.550/0001-84</v>
      </c>
      <c r="E79" s="5" t="str">
        <f>'[1]TCE - ANEXO IV - Preencher'!G88</f>
        <v>SAUDE VIP SERVICOS MEDICOS ESPECIALIZADOS LTDA</v>
      </c>
      <c r="F79" s="5" t="str">
        <f>'[1]TCE - ANEXO IV - Preencher'!H88</f>
        <v>S</v>
      </c>
      <c r="G79" s="5" t="str">
        <f>'[1]TCE - ANEXO IV - Preencher'!I88</f>
        <v>S</v>
      </c>
      <c r="H79" s="5" t="str">
        <f>'[1]TCE - ANEXO IV - Preencher'!J88</f>
        <v>2600000000128</v>
      </c>
      <c r="I79" s="6">
        <f>IF('[1]TCE - ANEXO IV - Preencher'!K88="","",'[1]TCE - ANEXO IV - Preencher'!K88)</f>
        <v>46174</v>
      </c>
      <c r="J79" s="5" t="str">
        <f>'[1]TCE - ANEXO IV - Preencher'!L88</f>
        <v>26096001232320550000184260000000012826066819872731</v>
      </c>
      <c r="K79" s="5" t="str">
        <f>IF(F79="B",LEFT('[1]TCE - ANEXO IV - Preencher'!M88,2),IF(F79="S",LEFT('[1]TCE - ANEXO IV - Preencher'!M88,7),IF('[1]TCE - ANEXO IV - Preencher'!H88="","")))</f>
        <v>2609600</v>
      </c>
      <c r="L79" s="7">
        <f>'[1]TCE - ANEXO IV - Preencher'!N88</f>
        <v>22700</v>
      </c>
    </row>
    <row r="80" spans="1:12" s="8" customFormat="1" ht="19.5" customHeight="1" x14ac:dyDescent="0.2">
      <c r="A80" s="3">
        <f>IFERROR(VLOOKUP(B80,'[1]DADOS (OCULTAR)'!$Q$3:$S$136,3,0),"")</f>
        <v>11754025000369</v>
      </c>
      <c r="B80" s="4" t="str">
        <f>'[1]TCE - ANEXO IV - Preencher'!C89</f>
        <v>UPAE LIMOEIRO</v>
      </c>
      <c r="C80" s="4" t="str">
        <f>'[1]TCE - ANEXO IV - Preencher'!E89</f>
        <v>5.16 - Serviços Médico-Hospitalares, Odotonlogia e Laboratoriais</v>
      </c>
      <c r="D80" s="3" t="str">
        <f>'[1]TCE - ANEXO IV - Preencher'!F89</f>
        <v>29.870.479/0001-07</v>
      </c>
      <c r="E80" s="5" t="str">
        <f>'[1]TCE - ANEXO IV - Preencher'!G89</f>
        <v>CARDIOMETABOLICO SERVIÇOS MEDICOS LTDA</v>
      </c>
      <c r="F80" s="5" t="str">
        <f>'[1]TCE - ANEXO IV - Preencher'!H89</f>
        <v>S</v>
      </c>
      <c r="G80" s="5" t="str">
        <f>'[1]TCE - ANEXO IV - Preencher'!I89</f>
        <v>S</v>
      </c>
      <c r="H80" s="5" t="str">
        <f>'[1]TCE - ANEXO IV - Preencher'!J89</f>
        <v>265</v>
      </c>
      <c r="I80" s="6">
        <f>IF('[1]TCE - ANEXO IV - Preencher'!K89="","",'[1]TCE - ANEXO IV - Preencher'!K89)</f>
        <v>46175</v>
      </c>
      <c r="J80" s="5" t="str">
        <f>'[1]TCE - ANEXO IV - Preencher'!L89</f>
        <v>26116062229870479000107000000000026526068165856049</v>
      </c>
      <c r="K80" s="5" t="str">
        <f>IF(F80="B",LEFT('[1]TCE - ANEXO IV - Preencher'!M89,2),IF(F80="S",LEFT('[1]TCE - ANEXO IV - Preencher'!M89,7),IF('[1]TCE - ANEXO IV - Preencher'!H89="","")))</f>
        <v>2611606</v>
      </c>
      <c r="L80" s="7">
        <f>'[1]TCE - ANEXO IV - Preencher'!N89</f>
        <v>4500</v>
      </c>
    </row>
    <row r="81" spans="1:12" s="8" customFormat="1" ht="19.5" customHeight="1" x14ac:dyDescent="0.2">
      <c r="A81" s="3">
        <f>IFERROR(VLOOKUP(B81,'[1]DADOS (OCULTAR)'!$Q$3:$S$136,3,0),"")</f>
        <v>11754025000369</v>
      </c>
      <c r="B81" s="4" t="str">
        <f>'[1]TCE - ANEXO IV - Preencher'!C90</f>
        <v>UPAE LIMOEIRO</v>
      </c>
      <c r="C81" s="4" t="str">
        <f>'[1]TCE - ANEXO IV - Preencher'!E90</f>
        <v>5.16 - Serviços Médico-Hospitalares, Odotonlogia e Laboratoriais</v>
      </c>
      <c r="D81" s="3" t="str">
        <f>'[1]TCE - ANEXO IV - Preencher'!F90</f>
        <v>08.885.865/0001-94</v>
      </c>
      <c r="E81" s="5" t="str">
        <f>'[1]TCE - ANEXO IV - Preencher'!G90</f>
        <v>MARIA DE LOURDES MONTEIRO RAMOS - ME</v>
      </c>
      <c r="F81" s="5" t="str">
        <f>'[1]TCE - ANEXO IV - Preencher'!H90</f>
        <v>S</v>
      </c>
      <c r="G81" s="5" t="str">
        <f>'[1]TCE - ANEXO IV - Preencher'!I90</f>
        <v>S</v>
      </c>
      <c r="H81" s="5" t="str">
        <f>'[1]TCE - ANEXO IV - Preencher'!J90</f>
        <v>685</v>
      </c>
      <c r="I81" s="6">
        <f>IF('[1]TCE - ANEXO IV - Preencher'!K90="","",'[1]TCE - ANEXO IV - Preencher'!K90)</f>
        <v>46177</v>
      </c>
      <c r="J81" s="5" t="str">
        <f>'[1]TCE - ANEXO IV - Preencher'!L90</f>
        <v>UABKI2B6K</v>
      </c>
      <c r="K81" s="5" t="str">
        <f>IF(F81="B",LEFT('[1]TCE - ANEXO IV - Preencher'!M90,2),IF(F81="S",LEFT('[1]TCE - ANEXO IV - Preencher'!M90,7),IF('[1]TCE - ANEXO IV - Preencher'!H90="","")))</f>
        <v>2608909</v>
      </c>
      <c r="L81" s="7">
        <f>'[1]TCE - ANEXO IV - Preencher'!N90</f>
        <v>30844</v>
      </c>
    </row>
    <row r="82" spans="1:12" s="8" customFormat="1" ht="19.5" customHeight="1" x14ac:dyDescent="0.2">
      <c r="A82" s="3">
        <f>IFERROR(VLOOKUP(B82,'[1]DADOS (OCULTAR)'!$Q$3:$S$136,3,0),"")</f>
        <v>11754025000369</v>
      </c>
      <c r="B82" s="4" t="str">
        <f>'[1]TCE - ANEXO IV - Preencher'!C91</f>
        <v>UPAE LIMOEIRO</v>
      </c>
      <c r="C82" s="4" t="str">
        <f>'[1]TCE - ANEXO IV - Preencher'!E91</f>
        <v>5.16 - Serviços Médico-Hospitalares, Odotonlogia e Laboratoriais</v>
      </c>
      <c r="D82" s="3" t="str">
        <f>'[1]TCE - ANEXO IV - Preencher'!F91</f>
        <v>08.885.865/0001-94</v>
      </c>
      <c r="E82" s="5" t="str">
        <f>'[1]TCE - ANEXO IV - Preencher'!G91</f>
        <v>MARIA DE LOURDES MONTEIRO RAMOS - ME</v>
      </c>
      <c r="F82" s="5" t="str">
        <f>'[1]TCE - ANEXO IV - Preencher'!H91</f>
        <v>S</v>
      </c>
      <c r="G82" s="5" t="str">
        <f>'[1]TCE - ANEXO IV - Preencher'!I91</f>
        <v>S</v>
      </c>
      <c r="H82" s="5" t="str">
        <f>'[1]TCE - ANEXO IV - Preencher'!J91</f>
        <v>686</v>
      </c>
      <c r="I82" s="6">
        <f>IF('[1]TCE - ANEXO IV - Preencher'!K91="","",'[1]TCE - ANEXO IV - Preencher'!K91)</f>
        <v>46177</v>
      </c>
      <c r="J82" s="5" t="str">
        <f>'[1]TCE - ANEXO IV - Preencher'!L91</f>
        <v>9813Q56VU</v>
      </c>
      <c r="K82" s="5" t="str">
        <f>IF(F82="B",LEFT('[1]TCE - ANEXO IV - Preencher'!M91,2),IF(F82="S",LEFT('[1]TCE - ANEXO IV - Preencher'!M91,7),IF('[1]TCE - ANEXO IV - Preencher'!H91="","")))</f>
        <v>2608909</v>
      </c>
      <c r="L82" s="7">
        <f>'[1]TCE - ANEXO IV - Preencher'!N91</f>
        <v>57297.25</v>
      </c>
    </row>
    <row r="83" spans="1:12" s="8" customFormat="1" ht="19.5" customHeight="1" x14ac:dyDescent="0.2">
      <c r="A83" s="3">
        <f>IFERROR(VLOOKUP(B83,'[1]DADOS (OCULTAR)'!$Q$3:$S$136,3,0),"")</f>
        <v>11754025000369</v>
      </c>
      <c r="B83" s="4" t="str">
        <f>'[1]TCE - ANEXO IV - Preencher'!C92</f>
        <v>UPAE LIMOEIRO</v>
      </c>
      <c r="C83" s="4" t="str">
        <f>'[1]TCE - ANEXO IV - Preencher'!E92</f>
        <v>5.10 - Detetização/Tratamento de Resíduos e Afins</v>
      </c>
      <c r="D83" s="3" t="str">
        <f>'[1]TCE - ANEXO IV - Preencher'!F92</f>
        <v>11.863.530/0001-80</v>
      </c>
      <c r="E83" s="5" t="str">
        <f>'[1]TCE - ANEXO IV - Preencher'!G92</f>
        <v>BRASCON GESTAO AMBIENTAL LTDA</v>
      </c>
      <c r="F83" s="5" t="str">
        <f>'[1]TCE - ANEXO IV - Preencher'!H92</f>
        <v>S</v>
      </c>
      <c r="G83" s="5" t="str">
        <f>'[1]TCE - ANEXO IV - Preencher'!I92</f>
        <v>S</v>
      </c>
      <c r="H83" s="5" t="str">
        <f>'[1]TCE - ANEXO IV - Preencher'!J92</f>
        <v>298332</v>
      </c>
      <c r="I83" s="6">
        <f>IF('[1]TCE - ANEXO IV - Preencher'!K92="","",'[1]TCE - ANEXO IV - Preencher'!K92)</f>
        <v>46176</v>
      </c>
      <c r="J83" s="5" t="str">
        <f>'[1]TCE - ANEXO IV - Preencher'!L92</f>
        <v>RTF38GDMI</v>
      </c>
      <c r="K83" s="5" t="str">
        <f>IF(F83="B",LEFT('[1]TCE - ANEXO IV - Preencher'!M92,2),IF(F83="S",LEFT('[1]TCE - ANEXO IV - Preencher'!M92,7),IF('[1]TCE - ANEXO IV - Preencher'!H92="","")))</f>
        <v>2611309</v>
      </c>
      <c r="L83" s="7">
        <f>'[1]TCE - ANEXO IV - Preencher'!N92</f>
        <v>197.8</v>
      </c>
    </row>
    <row r="84" spans="1:12" s="8" customFormat="1" ht="19.5" customHeight="1" x14ac:dyDescent="0.2">
      <c r="A84" s="3">
        <f>IFERROR(VLOOKUP(B84,'[1]DADOS (OCULTAR)'!$Q$3:$S$136,3,0),"")</f>
        <v>11754025000369</v>
      </c>
      <c r="B84" s="4" t="str">
        <f>'[1]TCE - ANEXO IV - Preencher'!C93</f>
        <v>UPAE LIMOEIRO</v>
      </c>
      <c r="C84" s="4" t="str">
        <f>'[1]TCE - ANEXO IV - Preencher'!E93</f>
        <v>5.17 - Manutenção de Software, Certificação Digital e Microfilmagem</v>
      </c>
      <c r="D84" s="3" t="str">
        <f>'[1]TCE - ANEXO IV - Preencher'!F93</f>
        <v>03.680.650/0001-13</v>
      </c>
      <c r="E84" s="5" t="str">
        <f>'[1]TCE - ANEXO IV - Preencher'!G93</f>
        <v xml:space="preserve">TECNOVA SERVICOS LTDA - ME </v>
      </c>
      <c r="F84" s="5" t="str">
        <f>'[1]TCE - ANEXO IV - Preencher'!H93</f>
        <v>S</v>
      </c>
      <c r="G84" s="5" t="str">
        <f>'[1]TCE - ANEXO IV - Preencher'!I93</f>
        <v>S</v>
      </c>
      <c r="H84" s="5" t="str">
        <f>'[1]TCE - ANEXO IV - Preencher'!J93</f>
        <v>9153</v>
      </c>
      <c r="I84" s="6">
        <f>IF('[1]TCE - ANEXO IV - Preencher'!K93="","",'[1]TCE - ANEXO IV - Preencher'!K93)</f>
        <v>46169</v>
      </c>
      <c r="J84" s="5" t="str">
        <f>'[1]TCE - ANEXO IV - Preencher'!L93</f>
        <v>3UWEGB6T</v>
      </c>
      <c r="K84" s="5" t="str">
        <f>IF(F84="B",LEFT('[1]TCE - ANEXO IV - Preencher'!M93,2),IF(F84="S",LEFT('[1]TCE - ANEXO IV - Preencher'!M93,7),IF('[1]TCE - ANEXO IV - Preencher'!H93="","")))</f>
        <v>2927408</v>
      </c>
      <c r="L84" s="7">
        <f>'[1]TCE - ANEXO IV - Preencher'!N93</f>
        <v>575.62</v>
      </c>
    </row>
    <row r="85" spans="1:12" s="8" customFormat="1" ht="19.5" customHeight="1" x14ac:dyDescent="0.2">
      <c r="A85" s="3">
        <f>IFERROR(VLOOKUP(B85,'[1]DADOS (OCULTAR)'!$Q$3:$S$136,3,0),"")</f>
        <v>11754025000369</v>
      </c>
      <c r="B85" s="4" t="str">
        <f>'[1]TCE - ANEXO IV - Preencher'!C94</f>
        <v>UPAE LIMOEIRO</v>
      </c>
      <c r="C85" s="4" t="str">
        <f>'[1]TCE - ANEXO IV - Preencher'!E94</f>
        <v>5.17 - Manutenção de Software, Certificação Digital e Microfilmagem</v>
      </c>
      <c r="D85" s="3" t="str">
        <f>'[1]TCE - ANEXO IV - Preencher'!F94</f>
        <v xml:space="preserve">05.662.773/0002-38 </v>
      </c>
      <c r="E85" s="5" t="str">
        <f>'[1]TCE - ANEXO IV - Preencher'!G94</f>
        <v xml:space="preserve">PIXEON MEDICAL SYSTEMS S.A. </v>
      </c>
      <c r="F85" s="5" t="str">
        <f>'[1]TCE - ANEXO IV - Preencher'!H94</f>
        <v>S</v>
      </c>
      <c r="G85" s="5" t="str">
        <f>'[1]TCE - ANEXO IV - Preencher'!I94</f>
        <v>S</v>
      </c>
      <c r="H85" s="5" t="str">
        <f>'[1]TCE - ANEXO IV - Preencher'!J94</f>
        <v>13838</v>
      </c>
      <c r="I85" s="6">
        <f>IF('[1]TCE - ANEXO IV - Preencher'!K94="","",'[1]TCE - ANEXO IV - Preencher'!K94)</f>
        <v>46150</v>
      </c>
      <c r="J85" s="5" t="str">
        <f>'[1]TCE - ANEXO IV - Preencher'!L94</f>
        <v>42054072205662773000157000000001383826059172428070</v>
      </c>
      <c r="K85" s="5" t="str">
        <f>IF(F85="B",LEFT('[1]TCE - ANEXO IV - Preencher'!M94,2),IF(F85="S",LEFT('[1]TCE - ANEXO IV - Preencher'!M94,7),IF('[1]TCE - ANEXO IV - Preencher'!H94="","")))</f>
        <v>3548807</v>
      </c>
      <c r="L85" s="7">
        <f>'[1]TCE - ANEXO IV - Preencher'!N94</f>
        <v>1982.24</v>
      </c>
    </row>
    <row r="86" spans="1:12" s="8" customFormat="1" ht="19.5" customHeight="1" x14ac:dyDescent="0.2">
      <c r="A86" s="3">
        <f>IFERROR(VLOOKUP(B86,'[1]DADOS (OCULTAR)'!$Q$3:$S$136,3,0),"")</f>
        <v>11754025000369</v>
      </c>
      <c r="B86" s="4" t="str">
        <f>'[1]TCE - ANEXO IV - Preencher'!C95</f>
        <v>UPAE LIMOEIRO</v>
      </c>
      <c r="C86" s="4" t="str">
        <f>'[1]TCE - ANEXO IV - Preencher'!E95</f>
        <v>5.17 - Manutenção de Software, Certificação Digital e Microfilmagem</v>
      </c>
      <c r="D86" s="3" t="str">
        <f>'[1]TCE - ANEXO IV - Preencher'!F95</f>
        <v xml:space="preserve">05.662.773/0002-38 </v>
      </c>
      <c r="E86" s="5" t="str">
        <f>'[1]TCE - ANEXO IV - Preencher'!G95</f>
        <v xml:space="preserve">PIXEON MEDICAL SYSTEMS S.A. </v>
      </c>
      <c r="F86" s="5" t="str">
        <f>'[1]TCE - ANEXO IV - Preencher'!H95</f>
        <v>S</v>
      </c>
      <c r="G86" s="5" t="str">
        <f>'[1]TCE - ANEXO IV - Preencher'!I95</f>
        <v>S</v>
      </c>
      <c r="H86" s="5" t="str">
        <f>'[1]TCE - ANEXO IV - Preencher'!J95</f>
        <v>110549</v>
      </c>
      <c r="I86" s="6">
        <f>IF('[1]TCE - ANEXO IV - Preencher'!K95="","",'[1]TCE - ANEXO IV - Preencher'!K95)</f>
        <v>46154</v>
      </c>
      <c r="J86" s="5" t="str">
        <f>'[1]TCE - ANEXO IV - Preencher'!L95</f>
        <v>W8WQGA3C8</v>
      </c>
      <c r="K86" s="5" t="str">
        <f>IF(F86="B",LEFT('[1]TCE - ANEXO IV - Preencher'!M95,2),IF(F86="S",LEFT('[1]TCE - ANEXO IV - Preencher'!M95,7),IF('[1]TCE - ANEXO IV - Preencher'!H95="","")))</f>
        <v>3548807</v>
      </c>
      <c r="L86" s="7">
        <f>'[1]TCE - ANEXO IV - Preencher'!N95</f>
        <v>1392.52</v>
      </c>
    </row>
    <row r="87" spans="1:12" s="8" customFormat="1" ht="19.5" customHeight="1" x14ac:dyDescent="0.2">
      <c r="A87" s="3">
        <f>IFERROR(VLOOKUP(B87,'[1]DADOS (OCULTAR)'!$Q$3:$S$136,3,0),"")</f>
        <v>11754025000369</v>
      </c>
      <c r="B87" s="4" t="str">
        <f>'[1]TCE - ANEXO IV - Preencher'!C96</f>
        <v>UPAE LIMOEIRO</v>
      </c>
      <c r="C87" s="4" t="str">
        <f>'[1]TCE - ANEXO IV - Preencher'!E96</f>
        <v>5.17 - Manutenção de Software, Certificação Digital e Microfilmagem</v>
      </c>
      <c r="D87" s="3" t="str">
        <f>'[1]TCE - ANEXO IV - Preencher'!F96</f>
        <v xml:space="preserve">05.662.773/0002-38 </v>
      </c>
      <c r="E87" s="5" t="str">
        <f>'[1]TCE - ANEXO IV - Preencher'!G96</f>
        <v xml:space="preserve">PIXEON MEDICAL SYSTEMS S.A. </v>
      </c>
      <c r="F87" s="5" t="str">
        <f>'[1]TCE - ANEXO IV - Preencher'!H96</f>
        <v>S</v>
      </c>
      <c r="G87" s="5" t="str">
        <f>'[1]TCE - ANEXO IV - Preencher'!I96</f>
        <v>S</v>
      </c>
      <c r="H87" s="5" t="str">
        <f>'[1]TCE - ANEXO IV - Preencher'!J96</f>
        <v>14180</v>
      </c>
      <c r="I87" s="6">
        <f>IF('[1]TCE - ANEXO IV - Preencher'!K96="","",'[1]TCE - ANEXO IV - Preencher'!K96)</f>
        <v>46157</v>
      </c>
      <c r="J87" s="5" t="str">
        <f>'[1]TCE - ANEXO IV - Preencher'!L96</f>
        <v>42054072205662773000157000000001418026050838188800</v>
      </c>
      <c r="K87" s="5" t="str">
        <f>IF(F87="B",LEFT('[1]TCE - ANEXO IV - Preencher'!M96,2),IF(F87="S",LEFT('[1]TCE - ANEXO IV - Preencher'!M96,7),IF('[1]TCE - ANEXO IV - Preencher'!H96="","")))</f>
        <v>3548807</v>
      </c>
      <c r="L87" s="7">
        <f>'[1]TCE - ANEXO IV - Preencher'!N96</f>
        <v>4625.24</v>
      </c>
    </row>
    <row r="88" spans="1:12" s="8" customFormat="1" ht="19.5" customHeight="1" x14ac:dyDescent="0.2">
      <c r="A88" s="3">
        <f>IFERROR(VLOOKUP(B88,'[1]DADOS (OCULTAR)'!$Q$3:$S$136,3,0),"")</f>
        <v>11754025000369</v>
      </c>
      <c r="B88" s="4" t="str">
        <f>'[1]TCE - ANEXO IV - Preencher'!C97</f>
        <v>UPAE LIMOEIRO</v>
      </c>
      <c r="C88" s="4" t="str">
        <f>'[1]TCE - ANEXO IV - Preencher'!E97</f>
        <v>5.17 - Manutenção de Software, Certificação Digital e Microfilmagem</v>
      </c>
      <c r="D88" s="3" t="str">
        <f>'[1]TCE - ANEXO IV - Preencher'!F97</f>
        <v xml:space="preserve">04.069.709/0001-02 </v>
      </c>
      <c r="E88" s="5" t="str">
        <f>'[1]TCE - ANEXO IV - Preencher'!G97</f>
        <v xml:space="preserve">BIONEXO S.A. </v>
      </c>
      <c r="F88" s="5" t="str">
        <f>'[1]TCE - ANEXO IV - Preencher'!H97</f>
        <v>S</v>
      </c>
      <c r="G88" s="5" t="str">
        <f>'[1]TCE - ANEXO IV - Preencher'!I97</f>
        <v>S</v>
      </c>
      <c r="H88" s="5" t="str">
        <f>'[1]TCE - ANEXO IV - Preencher'!J97</f>
        <v>651913</v>
      </c>
      <c r="I88" s="6">
        <f>IF('[1]TCE - ANEXO IV - Preencher'!K97="","",'[1]TCE - ANEXO IV - Preencher'!K97)</f>
        <v>46147</v>
      </c>
      <c r="J88" s="5" t="str">
        <f>'[1]TCE - ANEXO IV - Preencher'!L97</f>
        <v>TPWVTFMD</v>
      </c>
      <c r="K88" s="5" t="str">
        <f>IF(F88="B",LEFT('[1]TCE - ANEXO IV - Preencher'!M97,2),IF(F88="S",LEFT('[1]TCE - ANEXO IV - Preencher'!M97,7),IF('[1]TCE - ANEXO IV - Preencher'!H97="","")))</f>
        <v>3550308</v>
      </c>
      <c r="L88" s="7">
        <f>'[1]TCE - ANEXO IV - Preencher'!N97</f>
        <v>861.09</v>
      </c>
    </row>
    <row r="89" spans="1:12" s="8" customFormat="1" ht="19.5" customHeight="1" x14ac:dyDescent="0.2">
      <c r="A89" s="3">
        <f>IFERROR(VLOOKUP(B89,'[1]DADOS (OCULTAR)'!$Q$3:$S$136,3,0),"")</f>
        <v>11754025000369</v>
      </c>
      <c r="B89" s="4" t="str">
        <f>'[1]TCE - ANEXO IV - Preencher'!C98</f>
        <v>UPAE LIMOEIRO</v>
      </c>
      <c r="C89" s="4" t="str">
        <f>'[1]TCE - ANEXO IV - Preencher'!E98</f>
        <v>5.22 - Vigilância Ostensiva / Monitorada</v>
      </c>
      <c r="D89" s="3" t="str">
        <f>'[1]TCE - ANEXO IV - Preencher'!F98</f>
        <v>11.572.781/0001-05</v>
      </c>
      <c r="E89" s="5" t="str">
        <f>'[1]TCE - ANEXO IV - Preencher'!G98</f>
        <v>SOSERVI VIGILANCIA LTDA</v>
      </c>
      <c r="F89" s="5" t="str">
        <f>'[1]TCE - ANEXO IV - Preencher'!H98</f>
        <v>S</v>
      </c>
      <c r="G89" s="5" t="str">
        <f>'[1]TCE - ANEXO IV - Preencher'!I98</f>
        <v>S</v>
      </c>
      <c r="H89" s="5" t="str">
        <f>'[1]TCE - ANEXO IV - Preencher'!J98</f>
        <v>2600000000404</v>
      </c>
      <c r="I89" s="6">
        <f>IF('[1]TCE - ANEXO IV - Preencher'!K98="","",'[1]TCE - ANEXO IV - Preencher'!K98)</f>
        <v>46164</v>
      </c>
      <c r="J89" s="5">
        <f>'[1]TCE - ANEXO IV - Preencher'!L98</f>
        <v>2.60960012115727E+49</v>
      </c>
      <c r="K89" s="5" t="str">
        <f>IF(F89="B",LEFT('[1]TCE - ANEXO IV - Preencher'!M98,2),IF(F89="S",LEFT('[1]TCE - ANEXO IV - Preencher'!M98,7),IF('[1]TCE - ANEXO IV - Preencher'!H98="","")))</f>
        <v>2609600</v>
      </c>
      <c r="L89" s="7">
        <f>'[1]TCE - ANEXO IV - Preencher'!N98</f>
        <v>15263.7</v>
      </c>
    </row>
    <row r="90" spans="1:12" s="8" customFormat="1" ht="19.5" customHeight="1" x14ac:dyDescent="0.2">
      <c r="A90" s="3">
        <f>IFERROR(VLOOKUP(B90,'[1]DADOS (OCULTAR)'!$Q$3:$S$136,3,0),"")</f>
        <v>11754025000369</v>
      </c>
      <c r="B90" s="4" t="str">
        <f>'[1]TCE - ANEXO IV - Preencher'!C99</f>
        <v>UPAE LIMOEIRO</v>
      </c>
      <c r="C90" s="4" t="str">
        <f>'[1]TCE - ANEXO IV - Preencher'!E99</f>
        <v>5.22 - Vigilância Ostensiva / Monitorada</v>
      </c>
      <c r="D90" s="3" t="str">
        <f>'[1]TCE - ANEXO IV - Preencher'!F99</f>
        <v>11.572.781/0001-05</v>
      </c>
      <c r="E90" s="5" t="str">
        <f>'[1]TCE - ANEXO IV - Preencher'!G99</f>
        <v>SOSERVI VIGILANCIA LTDA</v>
      </c>
      <c r="F90" s="5" t="str">
        <f>'[1]TCE - ANEXO IV - Preencher'!H99</f>
        <v>S</v>
      </c>
      <c r="G90" s="5" t="str">
        <f>'[1]TCE - ANEXO IV - Preencher'!I99</f>
        <v>S</v>
      </c>
      <c r="H90" s="5" t="str">
        <f>'[1]TCE - ANEXO IV - Preencher'!J99</f>
        <v>2600000000406</v>
      </c>
      <c r="I90" s="6">
        <f>IF('[1]TCE - ANEXO IV - Preencher'!K99="","",'[1]TCE - ANEXO IV - Preencher'!K99)</f>
        <v>46164</v>
      </c>
      <c r="J90" s="5">
        <f>'[1]TCE - ANEXO IV - Preencher'!L99</f>
        <v>2.60960012115727E+49</v>
      </c>
      <c r="K90" s="5" t="str">
        <f>IF(F90="B",LEFT('[1]TCE - ANEXO IV - Preencher'!M99,2),IF(F90="S",LEFT('[1]TCE - ANEXO IV - Preencher'!M99,7),IF('[1]TCE - ANEXO IV - Preencher'!H99="","")))</f>
        <v>2609600</v>
      </c>
      <c r="L90" s="7">
        <f>'[1]TCE - ANEXO IV - Preencher'!N99</f>
        <v>4168.2</v>
      </c>
    </row>
    <row r="91" spans="1:12" s="8" customFormat="1" ht="19.5" customHeight="1" x14ac:dyDescent="0.2">
      <c r="A91" s="3">
        <f>IFERROR(VLOOKUP(B91,'[1]DADOS (OCULTAR)'!$Q$3:$S$136,3,0),"")</f>
        <v>11754025000369</v>
      </c>
      <c r="B91" s="4" t="str">
        <f>'[1]TCE - ANEXO IV - Preencher'!C100</f>
        <v>UPAE LIMOEIRO</v>
      </c>
      <c r="C91" s="4" t="str">
        <f>'[1]TCE - ANEXO IV - Preencher'!E100</f>
        <v>5.2 - Serviços Técnicos Profissionais</v>
      </c>
      <c r="D91" s="3" t="str">
        <f>'[1]TCE - ANEXO IV - Preencher'!F100</f>
        <v>08.276.880/0001-35</v>
      </c>
      <c r="E91" s="5" t="str">
        <f>'[1]TCE - ANEXO IV - Preencher'!G100</f>
        <v>JVG CONTABILIDADE LTDA ME</v>
      </c>
      <c r="F91" s="5" t="str">
        <f>'[1]TCE - ANEXO IV - Preencher'!H100</f>
        <v>S</v>
      </c>
      <c r="G91" s="5" t="str">
        <f>'[1]TCE - ANEXO IV - Preencher'!I100</f>
        <v>S</v>
      </c>
      <c r="H91" s="5" t="str">
        <f>'[1]TCE - ANEXO IV - Preencher'!J100</f>
        <v>97</v>
      </c>
      <c r="I91" s="6">
        <f>IF('[1]TCE - ANEXO IV - Preencher'!K100="","",'[1]TCE - ANEXO IV - Preencher'!K100)</f>
        <v>46162</v>
      </c>
      <c r="J91" s="5">
        <f>'[1]TCE - ANEXO IV - Preencher'!L100</f>
        <v>2.61160622082768E+49</v>
      </c>
      <c r="K91" s="5" t="str">
        <f>IF(F91="B",LEFT('[1]TCE - ANEXO IV - Preencher'!M100,2),IF(F91="S",LEFT('[1]TCE - ANEXO IV - Preencher'!M100,7),IF('[1]TCE - ANEXO IV - Preencher'!H100="","")))</f>
        <v>2611606</v>
      </c>
      <c r="L91" s="7">
        <f>'[1]TCE - ANEXO IV - Preencher'!N100</f>
        <v>6357.2</v>
      </c>
    </row>
    <row r="92" spans="1:12" s="8" customFormat="1" ht="19.5" customHeight="1" x14ac:dyDescent="0.2">
      <c r="A92" s="3">
        <f>IFERROR(VLOOKUP(B92,'[1]DADOS (OCULTAR)'!$Q$3:$S$136,3,0),"")</f>
        <v>11754025000369</v>
      </c>
      <c r="B92" s="4" t="str">
        <f>'[1]TCE - ANEXO IV - Preencher'!C101</f>
        <v>UPAE LIMOEIRO</v>
      </c>
      <c r="C92" s="4" t="str">
        <f>'[1]TCE - ANEXO IV - Preencher'!E101</f>
        <v>5.2 - Serviços Técnicos Profissionais</v>
      </c>
      <c r="D92" s="3" t="str">
        <f>'[1]TCE - ANEXO IV - Preencher'!F101</f>
        <v xml:space="preserve">59.578.267/0001-03 </v>
      </c>
      <c r="E92" s="5" t="str">
        <f>'[1]TCE - ANEXO IV - Preencher'!G101</f>
        <v xml:space="preserve">VIEIRA DE CARVALHO SOCIEDADE INDIVIDUAL DE ADVOCACIA </v>
      </c>
      <c r="F92" s="5" t="str">
        <f>'[1]TCE - ANEXO IV - Preencher'!H101</f>
        <v>S</v>
      </c>
      <c r="G92" s="5" t="str">
        <f>'[1]TCE - ANEXO IV - Preencher'!I101</f>
        <v>S</v>
      </c>
      <c r="H92" s="5" t="str">
        <f>'[1]TCE - ANEXO IV - Preencher'!J101</f>
        <v>119</v>
      </c>
      <c r="I92" s="6">
        <f>IF('[1]TCE - ANEXO IV - Preencher'!K101="","",'[1]TCE - ANEXO IV - Preencher'!K101)</f>
        <v>46174</v>
      </c>
      <c r="J92" s="5">
        <f>'[1]TCE - ANEXO IV - Preencher'!L101</f>
        <v>2.6116062259578199E+49</v>
      </c>
      <c r="K92" s="5" t="str">
        <f>IF(F92="B",LEFT('[1]TCE - ANEXO IV - Preencher'!M101,2),IF(F92="S",LEFT('[1]TCE - ANEXO IV - Preencher'!M101,7),IF('[1]TCE - ANEXO IV - Preencher'!H101="","")))</f>
        <v>2611606</v>
      </c>
      <c r="L92" s="7">
        <f>'[1]TCE - ANEXO IV - Preencher'!N101</f>
        <v>3000</v>
      </c>
    </row>
    <row r="93" spans="1:12" s="8" customFormat="1" ht="19.5" customHeight="1" x14ac:dyDescent="0.2">
      <c r="A93" s="3">
        <f>IFERROR(VLOOKUP(B93,'[1]DADOS (OCULTAR)'!$Q$3:$S$136,3,0),"")</f>
        <v>11754025000369</v>
      </c>
      <c r="B93" s="4" t="str">
        <f>'[1]TCE - ANEXO IV - Preencher'!C102</f>
        <v>UPAE LIMOEIRO</v>
      </c>
      <c r="C93" s="4" t="str">
        <f>'[1]TCE - ANEXO IV - Preencher'!E102</f>
        <v>5.10 - Detetização/Tratamento de Resíduos e Afins</v>
      </c>
      <c r="D93" s="3" t="str">
        <f>'[1]TCE - ANEXO IV - Preencher'!F102</f>
        <v xml:space="preserve">47.328.447/0001-58 </v>
      </c>
      <c r="E93" s="5" t="str">
        <f>'[1]TCE - ANEXO IV - Preencher'!G102</f>
        <v xml:space="preserve">NIEDJA PENHA DOS SANTOS SERVICOS AMBIENTAIS </v>
      </c>
      <c r="F93" s="5" t="str">
        <f>'[1]TCE - ANEXO IV - Preencher'!H102</f>
        <v>S</v>
      </c>
      <c r="G93" s="5" t="str">
        <f>'[1]TCE - ANEXO IV - Preencher'!I102</f>
        <v>S</v>
      </c>
      <c r="H93" s="5" t="str">
        <f>'[1]TCE - ANEXO IV - Preencher'!J102</f>
        <v>170</v>
      </c>
      <c r="I93" s="6">
        <f>IF('[1]TCE - ANEXO IV - Preencher'!K102="","",'[1]TCE - ANEXO IV - Preencher'!K102)</f>
        <v>46171</v>
      </c>
      <c r="J93" s="5" t="str">
        <f>'[1]TCE - ANEXO IV - Preencher'!L102</f>
        <v>2604007124328447000158000000000017026056720206343</v>
      </c>
      <c r="K93" s="5" t="str">
        <f>IF(F93="B",LEFT('[1]TCE - ANEXO IV - Preencher'!M102,2),IF(F93="S",LEFT('[1]TCE - ANEXO IV - Preencher'!M102,7),IF('[1]TCE - ANEXO IV - Preencher'!H102="","")))</f>
        <v>2604007</v>
      </c>
      <c r="L93" s="7">
        <f>'[1]TCE - ANEXO IV - Preencher'!N102</f>
        <v>400</v>
      </c>
    </row>
    <row r="94" spans="1:12" s="8" customFormat="1" ht="19.5" customHeight="1" x14ac:dyDescent="0.2">
      <c r="A94" s="3">
        <f>IFERROR(VLOOKUP(B94,'[1]DADOS (OCULTAR)'!$Q$3:$S$136,3,0),"")</f>
        <v>11754025000369</v>
      </c>
      <c r="B94" s="4" t="str">
        <f>'[1]TCE - ANEXO IV - Preencher'!C103</f>
        <v>UPAE LIMOEIRO</v>
      </c>
      <c r="C94" s="4" t="str">
        <f>'[1]TCE - ANEXO IV - Preencher'!E103</f>
        <v>5.23 - Limpeza e Conservação</v>
      </c>
      <c r="D94" s="3" t="str">
        <f>'[1]TCE - ANEXO IV - Preencher'!F103</f>
        <v>09.863.853/0001-21</v>
      </c>
      <c r="E94" s="5" t="str">
        <f>'[1]TCE - ANEXO IV - Preencher'!G103</f>
        <v>SOSERVI - SOCIEDADE DE SERVICOS GERAIS LTDA</v>
      </c>
      <c r="F94" s="5" t="str">
        <f>'[1]TCE - ANEXO IV - Preencher'!H103</f>
        <v>S</v>
      </c>
      <c r="G94" s="5" t="str">
        <f>'[1]TCE - ANEXO IV - Preencher'!I103</f>
        <v>S</v>
      </c>
      <c r="H94" s="5" t="str">
        <f>'[1]TCE - ANEXO IV - Preencher'!J103</f>
        <v>2600000003416</v>
      </c>
      <c r="I94" s="6">
        <f>IF('[1]TCE - ANEXO IV - Preencher'!K103="","",'[1]TCE - ANEXO IV - Preencher'!K103)</f>
        <v>46163</v>
      </c>
      <c r="J94" s="5">
        <f>'[1]TCE - ANEXO IV - Preencher'!L103</f>
        <v>2.6096001209863801E+49</v>
      </c>
      <c r="K94" s="5" t="str">
        <f>IF(F94="B",LEFT('[1]TCE - ANEXO IV - Preencher'!M103,2),IF(F94="S",LEFT('[1]TCE - ANEXO IV - Preencher'!M103,7),IF('[1]TCE - ANEXO IV - Preencher'!H103="","")))</f>
        <v>2609600</v>
      </c>
      <c r="L94" s="7">
        <f>'[1]TCE - ANEXO IV - Preencher'!N103</f>
        <v>21629.759999999998</v>
      </c>
    </row>
    <row r="95" spans="1:12" s="8" customFormat="1" ht="19.5" customHeight="1" x14ac:dyDescent="0.2">
      <c r="A95" s="3">
        <f>IFERROR(VLOOKUP(B95,'[1]DADOS (OCULTAR)'!$Q$3:$S$136,3,0),"")</f>
        <v>11754025000369</v>
      </c>
      <c r="B95" s="4" t="str">
        <f>'[1]TCE - ANEXO IV - Preencher'!C104</f>
        <v>UPAE LIMOEIRO</v>
      </c>
      <c r="C95" s="4" t="str">
        <f>'[1]TCE - ANEXO IV - Preencher'!E104</f>
        <v>5.99 - Outros Serviços de Terceiros Pessoa Jurídica</v>
      </c>
      <c r="D95" s="3" t="str">
        <f>'[1]TCE - ANEXO IV - Preencher'!F104</f>
        <v>09.863.853/0001-21</v>
      </c>
      <c r="E95" s="5" t="str">
        <f>'[1]TCE - ANEXO IV - Preencher'!G104</f>
        <v>SOSERVI - SOCIEDADE DE SERVICOS GERAIS LTDA</v>
      </c>
      <c r="F95" s="5" t="str">
        <f>'[1]TCE - ANEXO IV - Preencher'!H104</f>
        <v>S</v>
      </c>
      <c r="G95" s="5" t="str">
        <f>'[1]TCE - ANEXO IV - Preencher'!I104</f>
        <v>S</v>
      </c>
      <c r="H95" s="5" t="str">
        <f>'[1]TCE - ANEXO IV - Preencher'!J104</f>
        <v>2600000003417</v>
      </c>
      <c r="I95" s="6">
        <f>IF('[1]TCE - ANEXO IV - Preencher'!K104="","",'[1]TCE - ANEXO IV - Preencher'!K104)</f>
        <v>46163</v>
      </c>
      <c r="J95" s="5" t="str">
        <f>'[1]TCE - ANEXO IV - Preencher'!L104</f>
        <v>260960012098638530001212600000000341726059770254613</v>
      </c>
      <c r="K95" s="5" t="str">
        <f>IF(F95="B",LEFT('[1]TCE - ANEXO IV - Preencher'!M104,2),IF(F95="S",LEFT('[1]TCE - ANEXO IV - Preencher'!M104,7),IF('[1]TCE - ANEXO IV - Preencher'!H104="","")))</f>
        <v>2609600</v>
      </c>
      <c r="L95" s="7">
        <f>'[1]TCE - ANEXO IV - Preencher'!N104</f>
        <v>8258.09</v>
      </c>
    </row>
    <row r="96" spans="1:12" s="8" customFormat="1" ht="19.5" customHeight="1" x14ac:dyDescent="0.2">
      <c r="A96" s="3">
        <f>IFERROR(VLOOKUP(B96,'[1]DADOS (OCULTAR)'!$Q$3:$S$136,3,0),"")</f>
        <v>11754025000369</v>
      </c>
      <c r="B96" s="4" t="str">
        <f>'[1]TCE - ANEXO IV - Preencher'!C105</f>
        <v>UPAE LIMOEIRO</v>
      </c>
      <c r="C96" s="4" t="str">
        <f>'[1]TCE - ANEXO IV - Preencher'!E105</f>
        <v>5.99 - Outros Serviços de Terceiros Pessoa Jurídica</v>
      </c>
      <c r="D96" s="3" t="str">
        <f>'[1]TCE - ANEXO IV - Preencher'!F105</f>
        <v>10.998.292/0001-57</v>
      </c>
      <c r="E96" s="5" t="str">
        <f>'[1]TCE - ANEXO IV - Preencher'!G105</f>
        <v>CIEE</v>
      </c>
      <c r="F96" s="5" t="str">
        <f>'[1]TCE - ANEXO IV - Preencher'!H105</f>
        <v>S</v>
      </c>
      <c r="G96" s="5" t="str">
        <f>'[1]TCE - ANEXO IV - Preencher'!I105</f>
        <v>S</v>
      </c>
      <c r="H96" s="5" t="str">
        <f>'[1]TCE - ANEXO IV - Preencher'!J105</f>
        <v>91519</v>
      </c>
      <c r="I96" s="6">
        <f>IF('[1]TCE - ANEXO IV - Preencher'!K105="","",'[1]TCE - ANEXO IV - Preencher'!K105)</f>
        <v>46162</v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>2611606</v>
      </c>
      <c r="L96" s="7">
        <f>'[1]TCE - ANEXO IV - Preencher'!N105</f>
        <v>204.83</v>
      </c>
    </row>
    <row r="97" spans="1:12" s="8" customFormat="1" ht="19.5" customHeight="1" x14ac:dyDescent="0.2">
      <c r="A97" s="3">
        <f>IFERROR(VLOOKUP(B97,'[1]DADOS (OCULTAR)'!$Q$3:$S$136,3,0),"")</f>
        <v>11754025000369</v>
      </c>
      <c r="B97" s="4" t="str">
        <f>'[1]TCE - ANEXO IV - Preencher'!C106</f>
        <v>UPAE LIMOEIRO</v>
      </c>
      <c r="C97" s="4" t="str">
        <f>'[1]TCE - ANEXO IV - Preencher'!E106</f>
        <v>5.5 - Reparo e Manutenção de Máquinas e Equipamentos</v>
      </c>
      <c r="D97" s="3" t="str">
        <f>'[1]TCE - ANEXO IV - Preencher'!F106</f>
        <v>22.551.846/0001-52</v>
      </c>
      <c r="E97" s="5" t="str">
        <f>'[1]TCE - ANEXO IV - Preencher'!G106</f>
        <v>F MONTEIRO PEIXOTO ENGENHARIA EIRELI - ME</v>
      </c>
      <c r="F97" s="5" t="str">
        <f>'[1]TCE - ANEXO IV - Preencher'!H106</f>
        <v>S</v>
      </c>
      <c r="G97" s="5" t="str">
        <f>'[1]TCE - ANEXO IV - Preencher'!I106</f>
        <v>S</v>
      </c>
      <c r="H97" s="5" t="str">
        <f>'[1]TCE - ANEXO IV - Preencher'!J106</f>
        <v>453</v>
      </c>
      <c r="I97" s="6">
        <f>IF('[1]TCE - ANEXO IV - Preencher'!K106="","",'[1]TCE - ANEXO IV - Preencher'!K106)</f>
        <v>46170</v>
      </c>
      <c r="J97" s="5" t="str">
        <f>'[1]TCE - ANEXO IV - Preencher'!L106</f>
        <v>2848912250434228052026</v>
      </c>
      <c r="K97" s="5" t="str">
        <f>IF(F97="B",LEFT('[1]TCE - ANEXO IV - Preencher'!M106,2),IF(F97="S",LEFT('[1]TCE - ANEXO IV - Preencher'!M106,7),IF('[1]TCE - ANEXO IV - Preencher'!H106="","")))</f>
        <v>2924009</v>
      </c>
      <c r="L97" s="7">
        <f>'[1]TCE - ANEXO IV - Preencher'!N106</f>
        <v>7370</v>
      </c>
    </row>
    <row r="98" spans="1:12" s="8" customFormat="1" ht="19.5" customHeight="1" x14ac:dyDescent="0.2">
      <c r="A98" s="3">
        <f>IFERROR(VLOOKUP(B98,'[1]DADOS (OCULTAR)'!$Q$3:$S$136,3,0),"")</f>
        <v>11754025000369</v>
      </c>
      <c r="B98" s="4" t="str">
        <f>'[1]TCE - ANEXO IV - Preencher'!C107</f>
        <v>UPAE LIMOEIRO</v>
      </c>
      <c r="C98" s="4" t="str">
        <f>'[1]TCE - ANEXO IV - Preencher'!E107</f>
        <v>5.5 - Reparo e Manutenção de Máquinas e Equipamentos</v>
      </c>
      <c r="D98" s="3" t="str">
        <f>'[1]TCE - ANEXO IV - Preencher'!F107</f>
        <v>26.332.434/0001-82</v>
      </c>
      <c r="E98" s="5" t="str">
        <f>'[1]TCE - ANEXO IV - Preencher'!G107</f>
        <v xml:space="preserve">LOGICO PROJETOS CONSULTORIA E SERVICOS DE CLIMATIZACAO </v>
      </c>
      <c r="F98" s="5" t="str">
        <f>'[1]TCE - ANEXO IV - Preencher'!H107</f>
        <v>S</v>
      </c>
      <c r="G98" s="5" t="str">
        <f>'[1]TCE - ANEXO IV - Preencher'!I107</f>
        <v>S</v>
      </c>
      <c r="H98" s="5" t="str">
        <f>'[1]TCE - ANEXO IV - Preencher'!J107</f>
        <v>91</v>
      </c>
      <c r="I98" s="6">
        <f>IF('[1]TCE - ANEXO IV - Preencher'!K107="","",'[1]TCE - ANEXO IV - Preencher'!K107)</f>
        <v>46170</v>
      </c>
      <c r="J98" s="5" t="str">
        <f>'[1]TCE - ANEXO IV - Preencher'!L107</f>
        <v>261160622263324340001820000000000009126058095787869</v>
      </c>
      <c r="K98" s="5" t="str">
        <f>IF(F98="B",LEFT('[1]TCE - ANEXO IV - Preencher'!M107,2),IF(F98="S",LEFT('[1]TCE - ANEXO IV - Preencher'!M107,7),IF('[1]TCE - ANEXO IV - Preencher'!H107="","")))</f>
        <v>2611606</v>
      </c>
      <c r="L98" s="7">
        <f>'[1]TCE - ANEXO IV - Preencher'!N107</f>
        <v>6800</v>
      </c>
    </row>
    <row r="99" spans="1:12" s="8" customFormat="1" ht="19.5" customHeight="1" x14ac:dyDescent="0.2">
      <c r="A99" s="3">
        <f>IFERROR(VLOOKUP(B99,'[1]DADOS (OCULTAR)'!$Q$3:$S$136,3,0),"")</f>
        <v>11754025000369</v>
      </c>
      <c r="B99" s="4" t="str">
        <f>'[1]TCE - ANEXO IV - Preencher'!C108</f>
        <v>UPAE LIMOEIRO</v>
      </c>
      <c r="C99" s="4" t="str">
        <f>'[1]TCE - ANEXO IV - Preencher'!E108</f>
        <v>5.4 - Reparo e Manutenção de Bens Imóveis</v>
      </c>
      <c r="D99" s="3" t="str">
        <f>'[1]TCE - ANEXO IV - Preencher'!F108</f>
        <v>10.730.108/0001-93</v>
      </c>
      <c r="E99" s="5" t="str">
        <f>'[1]TCE - ANEXO IV - Preencher'!G108</f>
        <v>JOAO BATISTA DA SILVA LTDA</v>
      </c>
      <c r="F99" s="5" t="str">
        <f>'[1]TCE - ANEXO IV - Preencher'!H108</f>
        <v>S</v>
      </c>
      <c r="G99" s="5" t="str">
        <f>'[1]TCE - ANEXO IV - Preencher'!I108</f>
        <v>S</v>
      </c>
      <c r="H99" s="5" t="str">
        <f>'[1]TCE - ANEXO IV - Preencher'!J108</f>
        <v>2600000000155</v>
      </c>
      <c r="I99" s="6">
        <f>IF('[1]TCE - ANEXO IV - Preencher'!K108="","",'[1]TCE - ANEXO IV - Preencher'!K108)</f>
        <v>46156</v>
      </c>
      <c r="J99" s="5" t="str">
        <f>'[1]TCE - ANEXO IV - Preencher'!L108</f>
        <v>26068041210730108000193260000000015526053446915173</v>
      </c>
      <c r="K99" s="5" t="str">
        <f>IF(F99="B",LEFT('[1]TCE - ANEXO IV - Preencher'!M108,2),IF(F99="S",LEFT('[1]TCE - ANEXO IV - Preencher'!M108,7),IF('[1]TCE - ANEXO IV - Preencher'!H108="","")))</f>
        <v>2611606</v>
      </c>
      <c r="L99" s="7">
        <f>'[1]TCE - ANEXO IV - Preencher'!N108</f>
        <v>1650</v>
      </c>
    </row>
    <row r="100" spans="1:12" s="8" customFormat="1" ht="19.5" customHeight="1" x14ac:dyDescent="0.2">
      <c r="A100" s="3">
        <f>IFERROR(VLOOKUP(B100,'[1]DADOS (OCULTAR)'!$Q$3:$S$136,3,0),"")</f>
        <v>11754025000369</v>
      </c>
      <c r="B100" s="4" t="str">
        <f>'[1]TCE - ANEXO IV - Preencher'!C109</f>
        <v>UPAE LIMOEIRO</v>
      </c>
      <c r="C100" s="4" t="str">
        <f>'[1]TCE - ANEXO IV - Preencher'!E109</f>
        <v>5.4 - Reparo e Manutenção de Bens Imóveis</v>
      </c>
      <c r="D100" s="3" t="str">
        <f>'[1]TCE - ANEXO IV - Preencher'!F109</f>
        <v>48.086.521/0001-30</v>
      </c>
      <c r="E100" s="5" t="str">
        <f>'[1]TCE - ANEXO IV - Preencher'!G109</f>
        <v>JOSE ARGEMIRO DA SILVA</v>
      </c>
      <c r="F100" s="5" t="str">
        <f>'[1]TCE - ANEXO IV - Preencher'!H109</f>
        <v>S</v>
      </c>
      <c r="G100" s="5" t="str">
        <f>'[1]TCE - ANEXO IV - Preencher'!I109</f>
        <v>S</v>
      </c>
      <c r="H100" s="5" t="str">
        <f>'[1]TCE - ANEXO IV - Preencher'!J109</f>
        <v>3</v>
      </c>
      <c r="I100" s="6">
        <f>IF('[1]TCE - ANEXO IV - Preencher'!K109="","",'[1]TCE - ANEXO IV - Preencher'!K109)</f>
        <v>46163</v>
      </c>
      <c r="J100" s="5" t="str">
        <f>'[1]TCE - ANEXO IV - Preencher'!L109</f>
        <v>1200401224808652100013000000000000326057522441383</v>
      </c>
      <c r="K100" s="5" t="str">
        <f>IF(F100="B",LEFT('[1]TCE - ANEXO IV - Preencher'!M109,2),IF(F100="S",LEFT('[1]TCE - ANEXO IV - Preencher'!M109,7),IF('[1]TCE - ANEXO IV - Preencher'!H109="","")))</f>
        <v>2611606</v>
      </c>
      <c r="L100" s="7">
        <f>'[1]TCE - ANEXO IV - Preencher'!N109</f>
        <v>1300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24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8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8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8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8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8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8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8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8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8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8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8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8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8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8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8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8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8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8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8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8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8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8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8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8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8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8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8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8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8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8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8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8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8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8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8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8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8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8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8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8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8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8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8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8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8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8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8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8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8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8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8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8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8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8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8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8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8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8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8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8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8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8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8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8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8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8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8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8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8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8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8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8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8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8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8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8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8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8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8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8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8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8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8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8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8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8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8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8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8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8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8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8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8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8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8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8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8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8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8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8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8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8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8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8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8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8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8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8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8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8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8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8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8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8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8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8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8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8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8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8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8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8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8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8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8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8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8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8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8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8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8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8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8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8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8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8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8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8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8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8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8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8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8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8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8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8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8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8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8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8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8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8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8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8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8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8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8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8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8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8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8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8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8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8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8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8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8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8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8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8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8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8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8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8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8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8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8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8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8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8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8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8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8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8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8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8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8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8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8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8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8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8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8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8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8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8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8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8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8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8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8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8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8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8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8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8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8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8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8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8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8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8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8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8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8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8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8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8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8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8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8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8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8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8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8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8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8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8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8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8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8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8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8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8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8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8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8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8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8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8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8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8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8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8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8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8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8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8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8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8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8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8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8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8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8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8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8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8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8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8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8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8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8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8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8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8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8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8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8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8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8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8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8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8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8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8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8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8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8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8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8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8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8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8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8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8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8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8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8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8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8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8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8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8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8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8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8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8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8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8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8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8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8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8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8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8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8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8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8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8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8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8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8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8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8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8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8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8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8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8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8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8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8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8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8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8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8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8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8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8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8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8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8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8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8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8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8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8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8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8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8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8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8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8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8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8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8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8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8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8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8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8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8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8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8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8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8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8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8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8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8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8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8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8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8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8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8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8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8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8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8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8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8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8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8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8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8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8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8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8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8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8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8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8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8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8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8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8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8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8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8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8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8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8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8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8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8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8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8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8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8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8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8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8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8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8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8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8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8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8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8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8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8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8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8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8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8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8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8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8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8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8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8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8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8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8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8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8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8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8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8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8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8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8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8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8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8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8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8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8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8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8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8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8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8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8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8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8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8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8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8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8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8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8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8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8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8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8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8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8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8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8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8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8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8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8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8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8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8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8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8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8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8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8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8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8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8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8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8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8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8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8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8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8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8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8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8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8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8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8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8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8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8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8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8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8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8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8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8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8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8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8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8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8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8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8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8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8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8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8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8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8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8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8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8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8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8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8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8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8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8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8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8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8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8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8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8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8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8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8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8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8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8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8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8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8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8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8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8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8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8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8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8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8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8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8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8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8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8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8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8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8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8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8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8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8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8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8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8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8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8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8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8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8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8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8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8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8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8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8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8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8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8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8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8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8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8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8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8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8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8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8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8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8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8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8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8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8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8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8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8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8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8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8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8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8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8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8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8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8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8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8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8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8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8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8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8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8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8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8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8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8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8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8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8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8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8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8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8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8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8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8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8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8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8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8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8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8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8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8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8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8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8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8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8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8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8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8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8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8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8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8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8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8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8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8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8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8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8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8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8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8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8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8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8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8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8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8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8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8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8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8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8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8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8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8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8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8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8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8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8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8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8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8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8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8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8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8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8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8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8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8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8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8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8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8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8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8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8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8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8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8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8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8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8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8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8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8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8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8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8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8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8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8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8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8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8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8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8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8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8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8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8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8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8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8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8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8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8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8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8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8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8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8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8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8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8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8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8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8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8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8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8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8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8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8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8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8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8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8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8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8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8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8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8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8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8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8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8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8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8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8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8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8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8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8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8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8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8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8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8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8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8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8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8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8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8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8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8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8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8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8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8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8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8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8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8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8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8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8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8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8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8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8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8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8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8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8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8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8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8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8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8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8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8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8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8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8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8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8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8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8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8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8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8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8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8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8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8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8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8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8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8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8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8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8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8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8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8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8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8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8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8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8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8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8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8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8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8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8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8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8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8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8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8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8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8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8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8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8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8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8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8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8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8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8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8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8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8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8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8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8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8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8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8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8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8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8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8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8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8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8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8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8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8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8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8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8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8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8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8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8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8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8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8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8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8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8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8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8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8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8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8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8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8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8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8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8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8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8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8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8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8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8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8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8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8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8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8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8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8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8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8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8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8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8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8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8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8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8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8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8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8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8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8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8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8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8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8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8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8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8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8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8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8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8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8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8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8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8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8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8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8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8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8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8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8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8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8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8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8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8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8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8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8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8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8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8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8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8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8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8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8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8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8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8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8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8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8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8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8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8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8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8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8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8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8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8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8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8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8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8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8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8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8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8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8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8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8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8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8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8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8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8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8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8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8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8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8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8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8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8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8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8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8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8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8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8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8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8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8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8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</sheetData>
  <sheetProtection sheet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2026-06-25T13:59:27Z</dcterms:created>
  <dcterms:modified xsi:type="dcterms:W3CDTF">2026-06-25T13:59:48Z</dcterms:modified>
</cp:coreProperties>
</file>