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5 PRÓ RESIDÊNCIA\TCE\Arquivos Excel DGMMAS\"/>
    </mc:Choice>
  </mc:AlternateContent>
  <xr:revisionPtr revIDLastSave="0" documentId="8_{58ED40CB-2681-4EBA-860E-79EE64043ABE}" xr6:coauthVersionLast="47" xr6:coauthVersionMax="47" xr10:uidLastSave="{00000000-0000-0000-0000-000000000000}"/>
  <bookViews>
    <workbookView xWindow="28680" yWindow="-120" windowWidth="29040" windowHeight="15720" xr2:uid="{1609A7DC-D8C9-42F5-A98A-DC805F6D5F4D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 s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 s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 s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 s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 s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 s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 s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 s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 s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 s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 s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 s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 s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 s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 s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 s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 s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 s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 s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J8907" i="1"/>
  <c r="I8907" i="1"/>
  <c r="H8907" i="1"/>
  <c r="G8907" i="1"/>
  <c r="F8907" i="1"/>
  <c r="K8907" i="1" s="1"/>
  <c r="E8907" i="1"/>
  <c r="D8907" i="1"/>
  <c r="C8907" i="1"/>
  <c r="B8907" i="1"/>
  <c r="A8907" i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J8905" i="1"/>
  <c r="I8905" i="1"/>
  <c r="H8905" i="1"/>
  <c r="G8905" i="1"/>
  <c r="F8905" i="1"/>
  <c r="K8905" i="1" s="1"/>
  <c r="E8905" i="1"/>
  <c r="D8905" i="1"/>
  <c r="C8905" i="1"/>
  <c r="B8905" i="1"/>
  <c r="A8905" i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J8903" i="1"/>
  <c r="I8903" i="1"/>
  <c r="H8903" i="1"/>
  <c r="G8903" i="1"/>
  <c r="F8903" i="1"/>
  <c r="K8903" i="1" s="1"/>
  <c r="E8903" i="1"/>
  <c r="D8903" i="1"/>
  <c r="C8903" i="1"/>
  <c r="B8903" i="1"/>
  <c r="A8903" i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J8901" i="1"/>
  <c r="I8901" i="1"/>
  <c r="H8901" i="1"/>
  <c r="G8901" i="1"/>
  <c r="F8901" i="1"/>
  <c r="K8901" i="1" s="1"/>
  <c r="E8901" i="1"/>
  <c r="D8901" i="1"/>
  <c r="C8901" i="1"/>
  <c r="B8901" i="1"/>
  <c r="A8901" i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J8899" i="1"/>
  <c r="I8899" i="1"/>
  <c r="H8899" i="1"/>
  <c r="G8899" i="1"/>
  <c r="F8899" i="1"/>
  <c r="K8899" i="1" s="1"/>
  <c r="E8899" i="1"/>
  <c r="D8899" i="1"/>
  <c r="C8899" i="1"/>
  <c r="B8899" i="1"/>
  <c r="A8899" i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J8897" i="1"/>
  <c r="I8897" i="1"/>
  <c r="H8897" i="1"/>
  <c r="G8897" i="1"/>
  <c r="F8897" i="1"/>
  <c r="K8897" i="1" s="1"/>
  <c r="E8897" i="1"/>
  <c r="D8897" i="1"/>
  <c r="C8897" i="1"/>
  <c r="B8897" i="1"/>
  <c r="A8897" i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J8895" i="1"/>
  <c r="I8895" i="1"/>
  <c r="H8895" i="1"/>
  <c r="G8895" i="1"/>
  <c r="F8895" i="1"/>
  <c r="K8895" i="1" s="1"/>
  <c r="E8895" i="1"/>
  <c r="D8895" i="1"/>
  <c r="C8895" i="1"/>
  <c r="B8895" i="1"/>
  <c r="A8895" i="1" s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J8893" i="1"/>
  <c r="I8893" i="1"/>
  <c r="H8893" i="1"/>
  <c r="G8893" i="1"/>
  <c r="F8893" i="1"/>
  <c r="K8893" i="1" s="1"/>
  <c r="E8893" i="1"/>
  <c r="D8893" i="1"/>
  <c r="C8893" i="1"/>
  <c r="B8893" i="1"/>
  <c r="A8893" i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J8891" i="1"/>
  <c r="I8891" i="1"/>
  <c r="H8891" i="1"/>
  <c r="G8891" i="1"/>
  <c r="F8891" i="1"/>
  <c r="K8891" i="1" s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J8889" i="1"/>
  <c r="I8889" i="1"/>
  <c r="H8889" i="1"/>
  <c r="G8889" i="1"/>
  <c r="F8889" i="1"/>
  <c r="K8889" i="1" s="1"/>
  <c r="E8889" i="1"/>
  <c r="D8889" i="1"/>
  <c r="C8889" i="1"/>
  <c r="B8889" i="1"/>
  <c r="A8889" i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J8887" i="1"/>
  <c r="I8887" i="1"/>
  <c r="H8887" i="1"/>
  <c r="G8887" i="1"/>
  <c r="F8887" i="1"/>
  <c r="K8887" i="1" s="1"/>
  <c r="E8887" i="1"/>
  <c r="D8887" i="1"/>
  <c r="C8887" i="1"/>
  <c r="B8887" i="1"/>
  <c r="A8887" i="1" s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J8885" i="1"/>
  <c r="I8885" i="1"/>
  <c r="H8885" i="1"/>
  <c r="G8885" i="1"/>
  <c r="F8885" i="1"/>
  <c r="K8885" i="1" s="1"/>
  <c r="E8885" i="1"/>
  <c r="D8885" i="1"/>
  <c r="C8885" i="1"/>
  <c r="B8885" i="1"/>
  <c r="A8885" i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J8883" i="1"/>
  <c r="I8883" i="1"/>
  <c r="H8883" i="1"/>
  <c r="G8883" i="1"/>
  <c r="F8883" i="1"/>
  <c r="K8883" i="1" s="1"/>
  <c r="E8883" i="1"/>
  <c r="D8883" i="1"/>
  <c r="C8883" i="1"/>
  <c r="B8883" i="1"/>
  <c r="A8883" i="1" s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J8881" i="1"/>
  <c r="I8881" i="1"/>
  <c r="H8881" i="1"/>
  <c r="G8881" i="1"/>
  <c r="F8881" i="1"/>
  <c r="K8881" i="1" s="1"/>
  <c r="E8881" i="1"/>
  <c r="D8881" i="1"/>
  <c r="C8881" i="1"/>
  <c r="B8881" i="1"/>
  <c r="A8881" i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J8879" i="1"/>
  <c r="I8879" i="1"/>
  <c r="H8879" i="1"/>
  <c r="G8879" i="1"/>
  <c r="F8879" i="1"/>
  <c r="K8879" i="1" s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J8877" i="1"/>
  <c r="I8877" i="1"/>
  <c r="H8877" i="1"/>
  <c r="G8877" i="1"/>
  <c r="F8877" i="1"/>
  <c r="K8877" i="1" s="1"/>
  <c r="E8877" i="1"/>
  <c r="D8877" i="1"/>
  <c r="C8877" i="1"/>
  <c r="B8877" i="1"/>
  <c r="A8877" i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J8875" i="1"/>
  <c r="I8875" i="1"/>
  <c r="H8875" i="1"/>
  <c r="G8875" i="1"/>
  <c r="F8875" i="1"/>
  <c r="K8875" i="1" s="1"/>
  <c r="E8875" i="1"/>
  <c r="D8875" i="1"/>
  <c r="C8875" i="1"/>
  <c r="B8875" i="1"/>
  <c r="A8875" i="1" s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J8873" i="1"/>
  <c r="I8873" i="1"/>
  <c r="H8873" i="1"/>
  <c r="G8873" i="1"/>
  <c r="F8873" i="1"/>
  <c r="K8873" i="1" s="1"/>
  <c r="E8873" i="1"/>
  <c r="D8873" i="1"/>
  <c r="C8873" i="1"/>
  <c r="B8873" i="1"/>
  <c r="A8873" i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J8871" i="1"/>
  <c r="I8871" i="1"/>
  <c r="H8871" i="1"/>
  <c r="G8871" i="1"/>
  <c r="F8871" i="1"/>
  <c r="K8871" i="1" s="1"/>
  <c r="E8871" i="1"/>
  <c r="D8871" i="1"/>
  <c r="C8871" i="1"/>
  <c r="B8871" i="1"/>
  <c r="A8871" i="1" s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J8869" i="1"/>
  <c r="I8869" i="1"/>
  <c r="H8869" i="1"/>
  <c r="G8869" i="1"/>
  <c r="F8869" i="1"/>
  <c r="K8869" i="1" s="1"/>
  <c r="E8869" i="1"/>
  <c r="D8869" i="1"/>
  <c r="C8869" i="1"/>
  <c r="B8869" i="1"/>
  <c r="A8869" i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J8867" i="1"/>
  <c r="I8867" i="1"/>
  <c r="H8867" i="1"/>
  <c r="G8867" i="1"/>
  <c r="F8867" i="1"/>
  <c r="K8867" i="1" s="1"/>
  <c r="E8867" i="1"/>
  <c r="D8867" i="1"/>
  <c r="C8867" i="1"/>
  <c r="B8867" i="1"/>
  <c r="A8867" i="1" s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J8865" i="1"/>
  <c r="I8865" i="1"/>
  <c r="H8865" i="1"/>
  <c r="G8865" i="1"/>
  <c r="F8865" i="1"/>
  <c r="K8865" i="1" s="1"/>
  <c r="E8865" i="1"/>
  <c r="D8865" i="1"/>
  <c r="C8865" i="1"/>
  <c r="B8865" i="1"/>
  <c r="A8865" i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J8863" i="1"/>
  <c r="I8863" i="1"/>
  <c r="H8863" i="1"/>
  <c r="G8863" i="1"/>
  <c r="F8863" i="1"/>
  <c r="K8863" i="1" s="1"/>
  <c r="E8863" i="1"/>
  <c r="D8863" i="1"/>
  <c r="C8863" i="1"/>
  <c r="B8863" i="1"/>
  <c r="A8863" i="1" s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J8861" i="1"/>
  <c r="I8861" i="1"/>
  <c r="H8861" i="1"/>
  <c r="G8861" i="1"/>
  <c r="F8861" i="1"/>
  <c r="K8861" i="1" s="1"/>
  <c r="E8861" i="1"/>
  <c r="D8861" i="1"/>
  <c r="C8861" i="1"/>
  <c r="B8861" i="1"/>
  <c r="A8861" i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J8859" i="1"/>
  <c r="I8859" i="1"/>
  <c r="H8859" i="1"/>
  <c r="G8859" i="1"/>
  <c r="F8859" i="1"/>
  <c r="K8859" i="1" s="1"/>
  <c r="E8859" i="1"/>
  <c r="D8859" i="1"/>
  <c r="C8859" i="1"/>
  <c r="B8859" i="1"/>
  <c r="A8859" i="1" s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J8857" i="1"/>
  <c r="I8857" i="1"/>
  <c r="H8857" i="1"/>
  <c r="G8857" i="1"/>
  <c r="F8857" i="1"/>
  <c r="K8857" i="1" s="1"/>
  <c r="E8857" i="1"/>
  <c r="D8857" i="1"/>
  <c r="C8857" i="1"/>
  <c r="B8857" i="1"/>
  <c r="A8857" i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J8855" i="1"/>
  <c r="I8855" i="1"/>
  <c r="H8855" i="1"/>
  <c r="G8855" i="1"/>
  <c r="F8855" i="1"/>
  <c r="K8855" i="1" s="1"/>
  <c r="E8855" i="1"/>
  <c r="D8855" i="1"/>
  <c r="C8855" i="1"/>
  <c r="B8855" i="1"/>
  <c r="A8855" i="1" s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J8853" i="1"/>
  <c r="I8853" i="1"/>
  <c r="H8853" i="1"/>
  <c r="G8853" i="1"/>
  <c r="F8853" i="1"/>
  <c r="K8853" i="1" s="1"/>
  <c r="E8853" i="1"/>
  <c r="D8853" i="1"/>
  <c r="C8853" i="1"/>
  <c r="B8853" i="1"/>
  <c r="A8853" i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J8851" i="1"/>
  <c r="I8851" i="1"/>
  <c r="H8851" i="1"/>
  <c r="G8851" i="1"/>
  <c r="F8851" i="1"/>
  <c r="K8851" i="1" s="1"/>
  <c r="E8851" i="1"/>
  <c r="D8851" i="1"/>
  <c r="C8851" i="1"/>
  <c r="B8851" i="1"/>
  <c r="A8851" i="1" s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J8849" i="1"/>
  <c r="I8849" i="1"/>
  <c r="H8849" i="1"/>
  <c r="G8849" i="1"/>
  <c r="F8849" i="1"/>
  <c r="K8849" i="1" s="1"/>
  <c r="E8849" i="1"/>
  <c r="D8849" i="1"/>
  <c r="C8849" i="1"/>
  <c r="B8849" i="1"/>
  <c r="A8849" i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J8847" i="1"/>
  <c r="I8847" i="1"/>
  <c r="H8847" i="1"/>
  <c r="G8847" i="1"/>
  <c r="F8847" i="1"/>
  <c r="K8847" i="1" s="1"/>
  <c r="E8847" i="1"/>
  <c r="D8847" i="1"/>
  <c r="C8847" i="1"/>
  <c r="B8847" i="1"/>
  <c r="A8847" i="1" s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J8845" i="1"/>
  <c r="I8845" i="1"/>
  <c r="H8845" i="1"/>
  <c r="G8845" i="1"/>
  <c r="F8845" i="1"/>
  <c r="K8845" i="1" s="1"/>
  <c r="E8845" i="1"/>
  <c r="D8845" i="1"/>
  <c r="C8845" i="1"/>
  <c r="B8845" i="1"/>
  <c r="A8845" i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<sst xmlns="http://schemas.openxmlformats.org/spreadsheetml/2006/main" count="12" uniqueCount="12">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</sst>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EM%20PROCESSO.xlsx" TargetMode="External"/><Relationship Id="rId2" Type="http://schemas.openxmlformats.org/officeDocument/2006/relationships/externalLinkPath" Target="file:///C:\Users\rodrigo\Desktop\ISMEP\DOM%20MALAN\05%20PR&#211;%20RESID&#202;NCIA\13.2%20PCF%20em%20Excel%20EM%20PROCESSO.xlsx" TargetMode="External"/><Relationship Id="rId1" Type="http://schemas.openxmlformats.org/officeDocument/2006/relationships/externalLinkPath" Target="/Users/rodrigo/Desktop/ISMEP/DOM%20MALAN/05%20PR&#211;%20RESID&#202;NCIA/13.2%20PCF%20em%20Excel%20EM%20PROCES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DOM MALAN - CG Nº 027/2022</v>
          </cell>
          <cell r="E11" t="str">
            <v>5.99 - Outros Serviços de Terceiros Pessoa Jurídica</v>
          </cell>
          <cell r="F11" t="str">
            <v>04.019.912/0001-66</v>
          </cell>
          <cell r="G11" t="str">
            <v>ALSO BRASIL CURSOS NA AREA DA SAUDE LTDA</v>
          </cell>
          <cell r="H11" t="str">
            <v>S</v>
          </cell>
          <cell r="I11" t="str">
            <v>S</v>
          </cell>
          <cell r="J11" t="str">
            <v>00003307</v>
          </cell>
          <cell r="K11">
            <v>46181</v>
          </cell>
          <cell r="L11" t="str">
            <v>XHUS-6ESF</v>
          </cell>
          <cell r="M11" t="str">
            <v>3550308 - São Paulo - SP</v>
          </cell>
          <cell r="N11">
            <v>117001</v>
          </cell>
        </row>
        <row r="12">
          <cell r="C12" t="str">
            <v>HOSPITAL DOM MALAN - CG Nº 027/2022</v>
          </cell>
          <cell r="E12" t="str">
            <v>5.99 - Outros Serviços de Terceiros Pessoa Jurídica</v>
          </cell>
          <cell r="F12" t="str">
            <v>44.317.875/0001-97</v>
          </cell>
          <cell r="G12" t="str">
            <v>GOMES ANDRADE COMERCIO E SERVIÇOS EM GERAL LTDA</v>
          </cell>
          <cell r="H12" t="str">
            <v>S</v>
          </cell>
          <cell r="I12" t="str">
            <v>S</v>
          </cell>
          <cell r="J12" t="str">
            <v>212</v>
          </cell>
          <cell r="K12">
            <v>46175</v>
          </cell>
          <cell r="L12" t="str">
            <v>9a908cbd6</v>
          </cell>
          <cell r="M12" t="str">
            <v>2611101 - Petrolina - PE</v>
          </cell>
          <cell r="N12">
            <v>3800</v>
          </cell>
        </row>
        <row r="13">
          <cell r="C13" t="str">
            <v>HOSPITAL DOM MALAN - CG Nº 027/2022</v>
          </cell>
          <cell r="E13" t="str">
            <v xml:space="preserve">5.25 - Serviços Bancários </v>
          </cell>
          <cell r="F13" t="str">
            <v xml:space="preserve">90.400.888/2444-40 </v>
          </cell>
          <cell r="G13" t="str">
            <v>BANCO DO BRASIL C/C 35606-9</v>
          </cell>
          <cell r="H13" t="str">
            <v>S</v>
          </cell>
          <cell r="I13" t="str">
            <v>N</v>
          </cell>
          <cell r="M13" t="str">
            <v>2611606 - Recife - PE</v>
          </cell>
          <cell r="N13">
            <v>93.1</v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4DE6-FDFB-42D2-87E1-FB333AA7EEE7}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10739225002323</v>
      </c>
      <c r="B2" s="4" t="str">
        <f>'[1]TCE - ANEXO IV - Preencher'!C11</f>
        <v>HOSPITAL DOM MALAN - CG Nº 027/2022</v>
      </c>
      <c r="C2" s="4" t="str">
        <f>'[1]TCE - ANEXO IV - Preencher'!E11</f>
        <v>5.99 - Outros Serviços de Terceiros Pessoa Jurídica</v>
      </c>
      <c r="D2" s="3" t="str">
        <f>'[1]TCE - ANEXO IV - Preencher'!F11</f>
        <v>04.019.912/0001-66</v>
      </c>
      <c r="E2" s="5" t="str">
        <f>'[1]TCE - ANEXO IV - Preencher'!G11</f>
        <v>ALSO BRASIL CURSOS NA AREA DA SAUDE LTDA</v>
      </c>
      <c r="F2" s="5" t="str">
        <f>'[1]TCE - ANEXO IV - Preencher'!H11</f>
        <v>S</v>
      </c>
      <c r="G2" s="5" t="str">
        <f>'[1]TCE - ANEXO IV - Preencher'!I11</f>
        <v>S</v>
      </c>
      <c r="H2" s="5" t="str">
        <f>'[1]TCE - ANEXO IV - Preencher'!J11</f>
        <v>00003307</v>
      </c>
      <c r="I2" s="6">
        <f>IF('[1]TCE - ANEXO IV - Preencher'!K11="","",'[1]TCE - ANEXO IV - Preencher'!K11)</f>
        <v>46181</v>
      </c>
      <c r="J2" s="5" t="str">
        <f>'[1]TCE - ANEXO IV - Preencher'!L11</f>
        <v>XHUS-6ESF</v>
      </c>
      <c r="K2" s="5" t="str">
        <f>IF(F2="B",LEFT('[1]TCE - ANEXO IV - Preencher'!M11,2),IF(F2="S",LEFT('[1]TCE - ANEXO IV - Preencher'!M11,7),IF('[1]TCE - ANEXO IV - Preencher'!H11="","")))</f>
        <v>3550308</v>
      </c>
      <c r="L2" s="7">
        <f>'[1]TCE - ANEXO IV - Preencher'!N11</f>
        <v>117001</v>
      </c>
    </row>
    <row r="3" spans="1:12" s="8" customFormat="1" ht="19.5" customHeight="1" x14ac:dyDescent="0.25">
      <c r="A3" s="3">
        <f>IFERROR(VLOOKUP(B3,'[1]DADOS (OCULTAR)'!$Q$3:$S$136,3,0),"")</f>
        <v>10739225002323</v>
      </c>
      <c r="B3" s="4" t="str">
        <f>'[1]TCE - ANEXO IV - Preencher'!C12</f>
        <v>HOSPITAL DOM MALAN - CG Nº 027/2022</v>
      </c>
      <c r="C3" s="4" t="str">
        <f>'[1]TCE - ANEXO IV - Preencher'!E12</f>
        <v>5.99 - Outros Serviços de Terceiros Pessoa Jurídica</v>
      </c>
      <c r="D3" s="3" t="str">
        <f>'[1]TCE - ANEXO IV - Preencher'!F12</f>
        <v>44.317.875/0001-97</v>
      </c>
      <c r="E3" s="5" t="str">
        <f>'[1]TCE - ANEXO IV - Preencher'!G12</f>
        <v>GOMES ANDRADE COMERCIO E SERVIÇOS EM GERAL LTDA</v>
      </c>
      <c r="F3" s="5" t="str">
        <f>'[1]TCE - ANEXO IV - Preencher'!H12</f>
        <v>S</v>
      </c>
      <c r="G3" s="5" t="str">
        <f>'[1]TCE - ANEXO IV - Preencher'!I12</f>
        <v>S</v>
      </c>
      <c r="H3" s="5" t="str">
        <f>'[1]TCE - ANEXO IV - Preencher'!J12</f>
        <v>212</v>
      </c>
      <c r="I3" s="6">
        <f>IF('[1]TCE - ANEXO IV - Preencher'!K12="","",'[1]TCE - ANEXO IV - Preencher'!K12)</f>
        <v>46175</v>
      </c>
      <c r="J3" s="5" t="str">
        <f>'[1]TCE - ANEXO IV - Preencher'!L12</f>
        <v>9a908cbd6</v>
      </c>
      <c r="K3" s="5" t="str">
        <f>IF(F3="B",LEFT('[1]TCE - ANEXO IV - Preencher'!M12,2),IF(F3="S",LEFT('[1]TCE - ANEXO IV - Preencher'!M12,7),IF('[1]TCE - ANEXO IV - Preencher'!H12="","")))</f>
        <v>2611101</v>
      </c>
      <c r="L3" s="7">
        <f>'[1]TCE - ANEXO IV - Preencher'!N12</f>
        <v>3800</v>
      </c>
    </row>
    <row r="4" spans="1:12" s="8" customFormat="1" ht="19.5" customHeight="1" x14ac:dyDescent="0.25">
      <c r="A4" s="3">
        <f>IFERROR(VLOOKUP(B4,'[1]DADOS (OCULTAR)'!$Q$3:$S$136,3,0),"")</f>
        <v>10739225002323</v>
      </c>
      <c r="B4" s="4" t="str">
        <f>'[1]TCE - ANEXO IV - Preencher'!C13</f>
        <v>HOSPITAL DOM MALAN - CG Nº 027/2022</v>
      </c>
      <c r="C4" s="4" t="str">
        <f>'[1]TCE - ANEXO IV - Preencher'!E13</f>
        <v xml:space="preserve">5.25 - Serviços Bancários </v>
      </c>
      <c r="D4" s="3" t="str">
        <f>'[1]TCE - ANEXO IV - Preencher'!F13</f>
        <v xml:space="preserve">90.400.888/2444-40 </v>
      </c>
      <c r="E4" s="5" t="str">
        <f>'[1]TCE - ANEXO IV - Preencher'!G13</f>
        <v>BANCO DO BRASIL C/C 35606-9</v>
      </c>
      <c r="F4" s="5" t="str">
        <f>'[1]TCE - ANEXO IV - Preencher'!H13</f>
        <v>S</v>
      </c>
      <c r="G4" s="5" t="str">
        <f>'[1]TCE - ANEXO IV - Preencher'!I13</f>
        <v>N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>2611606</v>
      </c>
      <c r="L4" s="7">
        <f>'[1]TCE - ANEXO IV - Preencher'!N13</f>
        <v>93.1</v>
      </c>
    </row>
    <row r="5" spans="1:12" s="8" customFormat="1" ht="19.5" customHeight="1" x14ac:dyDescent="0.25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5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5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5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5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5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5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5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5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5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5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5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5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5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5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5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5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5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5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5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5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5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5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5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5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5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5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5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5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5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5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5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5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5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5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5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5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5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5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5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5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5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5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5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5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5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5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5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5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5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5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5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5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5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5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5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5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5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5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5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5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5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5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5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5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5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5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5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5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5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5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5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5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5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5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5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5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5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5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5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5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5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5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5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5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5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5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5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5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5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5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5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5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5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5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5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5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5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5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2026-07-20T20:45:09Z</dcterms:created>
  <dcterms:modified xsi:type="dcterms:W3CDTF">2026-07-20T20:45:41Z</dcterms:modified>
</cp:coreProperties>
</file>