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2026\08. AGOSTO\TCE\"/>
    </mc:Choice>
  </mc:AlternateContent>
  <xr:revisionPtr revIDLastSave="0" documentId="8_{364FD614-DCD1-4D5C-9376-51088C6CE4F9}" xr6:coauthVersionLast="47" xr6:coauthVersionMax="47" xr10:uidLastSave="{00000000-0000-0000-0000-000000000000}"/>
  <bookViews>
    <workbookView xWindow="-120" yWindow="-120" windowWidth="20730" windowHeight="11160" xr2:uid="{8EFFEC39-26AD-419F-8AE2-B32072D98CF2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992" i="1" l="1"/>
  <c r="K8992" i="1"/>
  <c r="J8992" i="1"/>
  <c r="I8992" i="1"/>
  <c r="H8992" i="1"/>
  <c r="G8992" i="1"/>
  <c r="F8992" i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<sst xmlns="http://schemas.openxmlformats.org/spreadsheetml/2006/main" count="12" uniqueCount="12">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</sst>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08.2026.xlsx" TargetMode="External"/><Relationship Id="rId2" Type="http://schemas.openxmlformats.org/officeDocument/2006/relationships/externalLinkPath" Target="file:///V:\2026\08.%20AGOSTO\13.2%20PCF%20EM%20EXCEL%2008.2026.xlsx" TargetMode="External"/><Relationship Id="rId1" Type="http://schemas.openxmlformats.org/officeDocument/2006/relationships/externalLinkPath" Target="/2026/08.%20AGOSTO/13.2%20PCF%20EM%20EXCEL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SALDO DE ESTOQUE"/>
      <sheetName val="Turnover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SÃO SEBASTIÃO</v>
          </cell>
          <cell r="E11" t="str">
            <v xml:space="preserve">5.25 - Serviços Bancários </v>
          </cell>
          <cell r="F11">
            <v>60701190000104</v>
          </cell>
          <cell r="G11" t="str">
            <v>BANCO ITAU - TAXA DE MANUTENÇÃO DE CONTA 26998-8</v>
          </cell>
          <cell r="H11" t="str">
            <v>S</v>
          </cell>
          <cell r="I11" t="str">
            <v>N</v>
          </cell>
          <cell r="K11">
            <v>46265</v>
          </cell>
          <cell r="M11" t="str">
            <v>26 -  Pernambuco</v>
          </cell>
          <cell r="N11">
            <v>351</v>
          </cell>
        </row>
        <row r="12">
          <cell r="C12" t="str">
            <v>HOSPITAL SÃO SEBASTIÃO</v>
          </cell>
          <cell r="E12" t="str">
            <v xml:space="preserve">5.25 - Serviços Bancários </v>
          </cell>
          <cell r="F12">
            <v>60701190000104</v>
          </cell>
          <cell r="G12" t="str">
            <v>BANCO ITAU - TAXA DE MANUTENÇÃO DE CONTA 23252-3</v>
          </cell>
          <cell r="H12" t="str">
            <v>S</v>
          </cell>
          <cell r="I12" t="str">
            <v>N</v>
          </cell>
          <cell r="K12">
            <v>46265</v>
          </cell>
          <cell r="M12" t="str">
            <v>26 -  Pernambuco</v>
          </cell>
          <cell r="N12">
            <v>351</v>
          </cell>
        </row>
        <row r="13">
          <cell r="C13" t="str">
            <v>HOSPITAL SÃO SEBASTIÃO</v>
          </cell>
          <cell r="E13" t="str">
            <v xml:space="preserve">5.25 - Serviços Bancários </v>
          </cell>
          <cell r="F13">
            <v>60701190000104</v>
          </cell>
          <cell r="G13" t="str">
            <v>BANCO ITAU - TAXA DE MANUTENÇÃO DE CONTA 99006-2</v>
          </cell>
          <cell r="H13" t="str">
            <v>S</v>
          </cell>
          <cell r="I13" t="str">
            <v>N</v>
          </cell>
          <cell r="K13">
            <v>46265</v>
          </cell>
          <cell r="M13" t="str">
            <v>26 -  Pernambuco</v>
          </cell>
          <cell r="N13">
            <v>0</v>
          </cell>
        </row>
        <row r="14">
          <cell r="C14" t="str">
            <v>HOSPITAL SÃO SEBASTIÃO</v>
          </cell>
          <cell r="E14" t="str">
            <v xml:space="preserve">5.25 - Serviços Bancários </v>
          </cell>
          <cell r="F14">
            <v>60701190000104</v>
          </cell>
          <cell r="G14" t="str">
            <v>BANCO ITAU - TAXA DE MANUTENÇÃO DE CONTA 47614-6</v>
          </cell>
          <cell r="H14" t="str">
            <v>S</v>
          </cell>
          <cell r="I14" t="str">
            <v>N</v>
          </cell>
          <cell r="K14">
            <v>46265</v>
          </cell>
          <cell r="M14" t="str">
            <v>26 -  Pernambuco</v>
          </cell>
          <cell r="N14">
            <v>483</v>
          </cell>
        </row>
        <row r="15">
          <cell r="E15" t="str">
            <v/>
          </cell>
        </row>
        <row r="16">
          <cell r="C16" t="str">
            <v>HOSPITAL SÃO SEBASTIÃO</v>
          </cell>
          <cell r="E16" t="str">
            <v xml:space="preserve">5.25 - Serviços Bancários </v>
          </cell>
          <cell r="F16">
            <v>60701190000104</v>
          </cell>
          <cell r="G16" t="str">
            <v>BANCO ITAU -  TARIFAS BANCÁRIAS CONTA 26998-8</v>
          </cell>
          <cell r="H16" t="str">
            <v>S</v>
          </cell>
          <cell r="I16" t="str">
            <v>N</v>
          </cell>
          <cell r="K16">
            <v>46265</v>
          </cell>
          <cell r="M16" t="str">
            <v>26 -  Pernambuco</v>
          </cell>
          <cell r="N16">
            <v>879.1</v>
          </cell>
        </row>
        <row r="17">
          <cell r="E17" t="str">
            <v/>
          </cell>
        </row>
        <row r="18">
          <cell r="C18" t="str">
            <v>HOSPITAL SÃO SEBASTIÃO</v>
          </cell>
          <cell r="E18" t="str">
            <v>3.12 - Material Hospitalar</v>
          </cell>
          <cell r="F18">
            <v>61418042000131</v>
          </cell>
          <cell r="G18" t="str">
            <v>CIRURGICA FERNANDES</v>
          </cell>
          <cell r="H18" t="str">
            <v>B</v>
          </cell>
          <cell r="I18" t="str">
            <v>S</v>
          </cell>
          <cell r="J18" t="str">
            <v>2033677</v>
          </cell>
          <cell r="K18">
            <v>46247</v>
          </cell>
          <cell r="L18" t="str">
            <v>26260861418042000131550040020336771487164730</v>
          </cell>
          <cell r="M18" t="str">
            <v>26 -  Pernambuco</v>
          </cell>
          <cell r="N18">
            <v>2363.2199999999998</v>
          </cell>
        </row>
        <row r="19">
          <cell r="C19" t="str">
            <v>HOSPITAL SÃO SEBASTIÃO</v>
          </cell>
          <cell r="E19" t="str">
            <v>3.12 - Material Hospitalar</v>
          </cell>
          <cell r="F19">
            <v>8674752000140</v>
          </cell>
          <cell r="G19" t="str">
            <v>CIRURGICA MONTEBELLO</v>
          </cell>
          <cell r="H19" t="str">
            <v>B</v>
          </cell>
          <cell r="I19" t="str">
            <v>S</v>
          </cell>
          <cell r="J19" t="str">
            <v>261212</v>
          </cell>
          <cell r="K19">
            <v>46252</v>
          </cell>
          <cell r="L19" t="str">
            <v>26260808674752000140550010002612121156612110</v>
          </cell>
          <cell r="M19" t="str">
            <v>26 -  Pernambuco</v>
          </cell>
          <cell r="N19">
            <v>1769.4</v>
          </cell>
        </row>
        <row r="20">
          <cell r="C20" t="str">
            <v>HOSPITAL SÃO SEBASTIÃO</v>
          </cell>
          <cell r="E20" t="str">
            <v>3.12 - Material Hospitalar</v>
          </cell>
          <cell r="F20">
            <v>12882932000194</v>
          </cell>
          <cell r="G20" t="str">
            <v>EXOMED COMERCIO</v>
          </cell>
          <cell r="H20" t="str">
            <v>B</v>
          </cell>
          <cell r="I20" t="str">
            <v>S</v>
          </cell>
          <cell r="J20" t="str">
            <v>202762</v>
          </cell>
          <cell r="K20">
            <v>46251</v>
          </cell>
          <cell r="L20" t="str">
            <v>26260812882932000194550010002027621389910100</v>
          </cell>
          <cell r="M20" t="str">
            <v>26 -  Pernambuco</v>
          </cell>
          <cell r="N20">
            <v>1750</v>
          </cell>
        </row>
        <row r="21">
          <cell r="C21" t="str">
            <v>HOSPITAL SÃO SEBASTIÃO</v>
          </cell>
          <cell r="E21" t="str">
            <v>3.12 - Material Hospitalar</v>
          </cell>
          <cell r="F21">
            <v>51680172000194</v>
          </cell>
          <cell r="G21" t="str">
            <v>GOOD MED SURGICAL</v>
          </cell>
          <cell r="H21" t="str">
            <v>B</v>
          </cell>
          <cell r="I21" t="str">
            <v>S</v>
          </cell>
          <cell r="J21" t="str">
            <v>5774</v>
          </cell>
          <cell r="K21">
            <v>46247</v>
          </cell>
          <cell r="L21" t="str">
            <v>26260851680172000194550010000057741035169855</v>
          </cell>
          <cell r="M21" t="str">
            <v>26 -  Pernambuco</v>
          </cell>
          <cell r="N21">
            <v>936</v>
          </cell>
        </row>
        <row r="22">
          <cell r="C22" t="str">
            <v>HOSPITAL SÃO SEBASTIÃO</v>
          </cell>
          <cell r="E22" t="str">
            <v>3.12 - Material Hospitalar</v>
          </cell>
          <cell r="F22">
            <v>10779833000156</v>
          </cell>
          <cell r="G22" t="str">
            <v>MEDICAL MERCANTIL DE APARELHAGEM MEDICA</v>
          </cell>
          <cell r="H22" t="str">
            <v>B</v>
          </cell>
          <cell r="I22" t="str">
            <v>S</v>
          </cell>
          <cell r="J22" t="str">
            <v>684522</v>
          </cell>
          <cell r="K22">
            <v>46247</v>
          </cell>
          <cell r="L22" t="str">
            <v>26260810779833000156550010006854221686548004</v>
          </cell>
          <cell r="M22" t="str">
            <v>26 -  Pernambuco</v>
          </cell>
          <cell r="N22">
            <v>3915.2</v>
          </cell>
        </row>
        <row r="23">
          <cell r="C23" t="str">
            <v>HOSPITAL SÃO SEBASTIÃO</v>
          </cell>
          <cell r="E23" t="str">
            <v>3.12 - Material Hospitalar</v>
          </cell>
          <cell r="F23">
            <v>10779833000156</v>
          </cell>
          <cell r="G23" t="str">
            <v>MEDICAL MERCANTIL DE APARELHAGEM MEDICA</v>
          </cell>
          <cell r="H23" t="str">
            <v>B</v>
          </cell>
          <cell r="I23" t="str">
            <v>S</v>
          </cell>
          <cell r="J23" t="str">
            <v>684484</v>
          </cell>
          <cell r="K23">
            <v>46247</v>
          </cell>
          <cell r="L23" t="str">
            <v>26260810779833000156550010006844841686510004</v>
          </cell>
          <cell r="M23" t="str">
            <v>26 -  Pernambuco</v>
          </cell>
          <cell r="N23">
            <v>2000</v>
          </cell>
        </row>
        <row r="24">
          <cell r="C24" t="str">
            <v>HOSPITAL SÃO SEBASTIÃO</v>
          </cell>
          <cell r="E24" t="str">
            <v>3.12 - Material Hospitalar</v>
          </cell>
          <cell r="F24">
            <v>3817043000152</v>
          </cell>
          <cell r="G24" t="str">
            <v>PHARMAPLUS</v>
          </cell>
          <cell r="H24" t="str">
            <v>B</v>
          </cell>
          <cell r="I24" t="str">
            <v>S</v>
          </cell>
          <cell r="J24" t="str">
            <v>97113</v>
          </cell>
          <cell r="K24">
            <v>46251</v>
          </cell>
          <cell r="L24" t="str">
            <v>26260803817043000152550010000971131249147249</v>
          </cell>
          <cell r="M24" t="str">
            <v>26 -  Pernambuco</v>
          </cell>
          <cell r="N24">
            <v>4831.62</v>
          </cell>
        </row>
        <row r="25">
          <cell r="C25" t="str">
            <v>HOSPITAL SÃO SEBASTIÃO</v>
          </cell>
          <cell r="E25" t="str">
            <v>3.12 - Material Hospitalar</v>
          </cell>
          <cell r="F25">
            <v>3817043000152</v>
          </cell>
          <cell r="G25" t="str">
            <v>PHARMAPLUS</v>
          </cell>
          <cell r="H25" t="str">
            <v>B</v>
          </cell>
          <cell r="I25" t="str">
            <v>S</v>
          </cell>
          <cell r="J25" t="str">
            <v>97231</v>
          </cell>
          <cell r="K25">
            <v>46253</v>
          </cell>
          <cell r="L25" t="str">
            <v>26260803817043000152550010000972311925920211</v>
          </cell>
          <cell r="M25" t="str">
            <v>26 -  Pernambuco</v>
          </cell>
          <cell r="N25">
            <v>10829.22</v>
          </cell>
        </row>
        <row r="26">
          <cell r="C26" t="str">
            <v>HOSPITAL SÃO SEBASTIÃO</v>
          </cell>
          <cell r="E26" t="str">
            <v>3.12 - Material Hospitalar</v>
          </cell>
          <cell r="F26">
            <v>35514416000102</v>
          </cell>
          <cell r="G26" t="str">
            <v>QUALIMMED COM ATACADISTA</v>
          </cell>
          <cell r="H26" t="str">
            <v>B</v>
          </cell>
          <cell r="I26" t="str">
            <v>S</v>
          </cell>
          <cell r="J26" t="str">
            <v>4597</v>
          </cell>
          <cell r="K26">
            <v>46251</v>
          </cell>
          <cell r="L26" t="str">
            <v>26260835514416000102550010000045971447808174</v>
          </cell>
          <cell r="M26" t="str">
            <v>26 -  Pernambuco</v>
          </cell>
          <cell r="N26">
            <v>1610.66</v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C29" t="str">
            <v>HOSPITAL SÃO SEBASTIÃO</v>
          </cell>
          <cell r="E29" t="str">
            <v>3.4 - Material Farmacológico</v>
          </cell>
          <cell r="F29">
            <v>21939878000167</v>
          </cell>
          <cell r="G29" t="str">
            <v>BEM ESTAR PRODUTOS FARMACEUTICOS</v>
          </cell>
          <cell r="H29" t="str">
            <v>B</v>
          </cell>
          <cell r="I29" t="str">
            <v>S</v>
          </cell>
          <cell r="J29" t="str">
            <v>14493</v>
          </cell>
          <cell r="K29">
            <v>46253</v>
          </cell>
          <cell r="L29" t="str">
            <v>26260821939878000167550010000144931165190001</v>
          </cell>
          <cell r="M29" t="str">
            <v>26 -  Pernambuco</v>
          </cell>
          <cell r="N29">
            <v>403.5</v>
          </cell>
        </row>
        <row r="30">
          <cell r="C30" t="str">
            <v>HOSPITAL SÃO SEBASTIÃO</v>
          </cell>
          <cell r="E30" t="str">
            <v>3.4 - Material Farmacológico</v>
          </cell>
          <cell r="F30">
            <v>1687725000162</v>
          </cell>
          <cell r="G30" t="str">
            <v>CENTRO NUTRICAO ENTERAL E PARENTERAL</v>
          </cell>
          <cell r="H30" t="str">
            <v>B</v>
          </cell>
          <cell r="I30" t="str">
            <v>S</v>
          </cell>
          <cell r="J30" t="str">
            <v>71087</v>
          </cell>
          <cell r="K30">
            <v>46247</v>
          </cell>
          <cell r="L30" t="str">
            <v>26260801687725000162550010000710871890932588</v>
          </cell>
          <cell r="M30" t="str">
            <v>26 -  Pernambuco</v>
          </cell>
          <cell r="N30">
            <v>1867.5</v>
          </cell>
        </row>
        <row r="31">
          <cell r="C31" t="str">
            <v>HOSPITAL SÃO SEBASTIÃO</v>
          </cell>
          <cell r="E31" t="str">
            <v>3.4 - Material Farmacológico</v>
          </cell>
          <cell r="F31">
            <v>67729178000653</v>
          </cell>
          <cell r="G31" t="str">
            <v>COMERCIAL RIOCLARENSE</v>
          </cell>
          <cell r="H31" t="str">
            <v>B</v>
          </cell>
          <cell r="I31" t="str">
            <v>S</v>
          </cell>
          <cell r="J31" t="str">
            <v>143112</v>
          </cell>
          <cell r="K31">
            <v>46246</v>
          </cell>
          <cell r="L31" t="str">
            <v>26260867729178000653550010001431121455926993</v>
          </cell>
          <cell r="M31" t="str">
            <v>26 -  Pernambuco</v>
          </cell>
          <cell r="N31">
            <v>7519.7</v>
          </cell>
        </row>
        <row r="32">
          <cell r="C32" t="str">
            <v>HOSPITAL SÃO SEBASTIÃO</v>
          </cell>
          <cell r="E32" t="str">
            <v>3.4 - Material Farmacológico</v>
          </cell>
          <cell r="F32">
            <v>67729178000653</v>
          </cell>
          <cell r="G32" t="str">
            <v>COMERCIAL RIOCLARENSE</v>
          </cell>
          <cell r="H32" t="str">
            <v>B</v>
          </cell>
          <cell r="I32" t="str">
            <v>S</v>
          </cell>
          <cell r="J32" t="str">
            <v>143546</v>
          </cell>
          <cell r="K32">
            <v>46252</v>
          </cell>
          <cell r="L32" t="str">
            <v>26260867729178000653550010001435461214134401</v>
          </cell>
          <cell r="M32" t="str">
            <v>26 -  Pernambuco</v>
          </cell>
          <cell r="N32">
            <v>1792.8</v>
          </cell>
        </row>
        <row r="33">
          <cell r="C33" t="str">
            <v>HOSPITAL SÃO SEBASTIÃO</v>
          </cell>
          <cell r="E33" t="str">
            <v>3.4 - Material Farmacológico</v>
          </cell>
          <cell r="F33">
            <v>12882932000194</v>
          </cell>
          <cell r="G33" t="str">
            <v>EXOMED COMERCIO</v>
          </cell>
          <cell r="H33" t="str">
            <v>B</v>
          </cell>
          <cell r="I33" t="str">
            <v>S</v>
          </cell>
          <cell r="J33" t="str">
            <v>202683</v>
          </cell>
          <cell r="K33">
            <v>46247</v>
          </cell>
          <cell r="L33" t="str">
            <v>26260812882932000194550010002026831085138533</v>
          </cell>
          <cell r="M33" t="str">
            <v>26 -  Pernambuco</v>
          </cell>
          <cell r="N33">
            <v>8100</v>
          </cell>
        </row>
        <row r="34">
          <cell r="C34" t="str">
            <v>HOSPITAL SÃO SEBASTIÃO</v>
          </cell>
          <cell r="E34" t="str">
            <v>3.4 - Material Farmacológico</v>
          </cell>
          <cell r="F34">
            <v>12882932000194</v>
          </cell>
          <cell r="G34" t="str">
            <v>EXOMED COMERCIO</v>
          </cell>
          <cell r="H34" t="str">
            <v>B</v>
          </cell>
          <cell r="I34" t="str">
            <v>S</v>
          </cell>
          <cell r="J34" t="str">
            <v>202718</v>
          </cell>
          <cell r="K34">
            <v>46248</v>
          </cell>
          <cell r="L34" t="str">
            <v>26260812882932000194550010002027181699796803</v>
          </cell>
          <cell r="M34" t="str">
            <v>26 -  Pernambuco</v>
          </cell>
          <cell r="N34">
            <v>2917.2</v>
          </cell>
        </row>
        <row r="35">
          <cell r="C35" t="str">
            <v>HOSPITAL SÃO SEBASTIÃO</v>
          </cell>
          <cell r="E35" t="str">
            <v>3.4 - Material Farmacológico</v>
          </cell>
          <cell r="F35">
            <v>26754510000148</v>
          </cell>
          <cell r="G35" t="str">
            <v>HORUS FARMA</v>
          </cell>
          <cell r="H35" t="str">
            <v>B</v>
          </cell>
          <cell r="I35" t="str">
            <v>S</v>
          </cell>
          <cell r="J35" t="str">
            <v>7982</v>
          </cell>
          <cell r="K35">
            <v>46253</v>
          </cell>
          <cell r="L35" t="str">
            <v>26260826754510000148550010000079821734994866</v>
          </cell>
          <cell r="M35" t="str">
            <v>26 -  Pernambuco</v>
          </cell>
          <cell r="N35">
            <v>540.16999999999996</v>
          </cell>
        </row>
        <row r="36">
          <cell r="C36" t="str">
            <v>HOSPITAL SÃO SEBASTIÃO</v>
          </cell>
          <cell r="E36" t="str">
            <v>3.4 - Material Farmacológico</v>
          </cell>
          <cell r="F36">
            <v>10894988000648</v>
          </cell>
          <cell r="G36" t="str">
            <v>MEDICAL MERCANTIL DE APARELHAGEM MEDICA</v>
          </cell>
          <cell r="H36" t="str">
            <v>B</v>
          </cell>
          <cell r="I36" t="str">
            <v>S</v>
          </cell>
          <cell r="J36" t="str">
            <v>684407</v>
          </cell>
          <cell r="K36">
            <v>46246</v>
          </cell>
          <cell r="L36" t="str">
            <v>26260810779833000156550010006844071686433000</v>
          </cell>
          <cell r="M36" t="str">
            <v>26 -  Pernambuco</v>
          </cell>
          <cell r="N36">
            <v>578</v>
          </cell>
        </row>
        <row r="37">
          <cell r="C37" t="str">
            <v>HOSPITAL SÃO SEBASTIÃO</v>
          </cell>
          <cell r="E37" t="str">
            <v>3.4 - Material Farmacológico</v>
          </cell>
          <cell r="F37">
            <v>35753111000153</v>
          </cell>
          <cell r="G37" t="str">
            <v>NORD PRODUTOS EM SAUDE</v>
          </cell>
          <cell r="H37" t="str">
            <v>B</v>
          </cell>
          <cell r="I37" t="str">
            <v>S</v>
          </cell>
          <cell r="J37" t="str">
            <v>60903</v>
          </cell>
          <cell r="K37">
            <v>46248</v>
          </cell>
          <cell r="L37" t="str">
            <v>26260835753111000153550010000609031043590578</v>
          </cell>
          <cell r="M37" t="str">
            <v>26 -  Pernambuco</v>
          </cell>
          <cell r="N37">
            <v>965</v>
          </cell>
        </row>
        <row r="38">
          <cell r="C38" t="str">
            <v>HOSPITAL SÃO SEBASTIÃO</v>
          </cell>
          <cell r="E38" t="str">
            <v>3.4 - Material Farmacológico</v>
          </cell>
          <cell r="F38" t="str">
            <v>03.817.043/0001-52</v>
          </cell>
          <cell r="G38" t="str">
            <v>PHARMAPLUS</v>
          </cell>
          <cell r="H38" t="str">
            <v>B</v>
          </cell>
          <cell r="I38" t="str">
            <v>S</v>
          </cell>
          <cell r="J38" t="str">
            <v>97033</v>
          </cell>
          <cell r="K38">
            <v>46247</v>
          </cell>
          <cell r="L38" t="str">
            <v>26260803817043000152550010000970331145146227</v>
          </cell>
          <cell r="M38" t="str">
            <v>26 -  Pernambuco</v>
          </cell>
          <cell r="N38">
            <v>20878.150000000001</v>
          </cell>
        </row>
        <row r="39">
          <cell r="C39" t="str">
            <v>HOSPITAL SÃO SEBASTIÃO</v>
          </cell>
          <cell r="E39" t="str">
            <v>3.4 - Material Farmacológico</v>
          </cell>
          <cell r="F39" t="str">
            <v>03.817.043/0001-52</v>
          </cell>
          <cell r="G39" t="str">
            <v>PHARMAPLUS</v>
          </cell>
          <cell r="H39" t="str">
            <v>B</v>
          </cell>
          <cell r="I39" t="str">
            <v>S</v>
          </cell>
          <cell r="J39" t="str">
            <v>97027</v>
          </cell>
          <cell r="K39">
            <v>46247</v>
          </cell>
          <cell r="L39" t="str">
            <v>26260803817043000152550010000970271107174122</v>
          </cell>
          <cell r="M39" t="str">
            <v>26 -  Pernambuco</v>
          </cell>
          <cell r="N39">
            <v>509.76</v>
          </cell>
        </row>
        <row r="40">
          <cell r="C40" t="str">
            <v>HOSPITAL SÃO SEBASTIÃO</v>
          </cell>
          <cell r="E40" t="str">
            <v>3.4 - Material Farmacológico</v>
          </cell>
          <cell r="F40">
            <v>3817043000152</v>
          </cell>
          <cell r="G40" t="str">
            <v>PHARMAPLUS</v>
          </cell>
          <cell r="H40" t="str">
            <v>B</v>
          </cell>
          <cell r="I40" t="str">
            <v>S</v>
          </cell>
          <cell r="J40" t="str">
            <v>97211</v>
          </cell>
          <cell r="K40">
            <v>46252</v>
          </cell>
          <cell r="L40" t="str">
            <v>26260803817043000152550010000972111451111013</v>
          </cell>
          <cell r="M40" t="str">
            <v>26 -  Pernambuco</v>
          </cell>
          <cell r="N40">
            <v>2402.4</v>
          </cell>
        </row>
        <row r="41">
          <cell r="C41" t="str">
            <v>HOSPITAL SÃO SEBASTIÃO</v>
          </cell>
          <cell r="E41" t="str">
            <v>3.4 - Material Farmacológico</v>
          </cell>
          <cell r="F41">
            <v>39500546000147</v>
          </cell>
          <cell r="G41" t="str">
            <v>REC HOSPITALAR</v>
          </cell>
          <cell r="H41" t="str">
            <v>B</v>
          </cell>
          <cell r="I41" t="str">
            <v>S</v>
          </cell>
          <cell r="J41" t="str">
            <v>6406</v>
          </cell>
          <cell r="K41">
            <v>46261</v>
          </cell>
          <cell r="L41" t="str">
            <v>26260839500546000147550010000064061731263040</v>
          </cell>
          <cell r="M41" t="str">
            <v>26 -  Pernambuco</v>
          </cell>
          <cell r="N41">
            <v>810</v>
          </cell>
        </row>
        <row r="42">
          <cell r="C42" t="str">
            <v>HOSPITAL SÃO SEBASTIÃO</v>
          </cell>
          <cell r="E42" t="str">
            <v>3.4 - Material Farmacológico</v>
          </cell>
          <cell r="F42">
            <v>22580510000118</v>
          </cell>
          <cell r="G42" t="str">
            <v>UNIFAR DISTRIBUIDORA</v>
          </cell>
          <cell r="H42" t="str">
            <v>B</v>
          </cell>
          <cell r="I42" t="str">
            <v>S</v>
          </cell>
          <cell r="J42" t="str">
            <v>79422</v>
          </cell>
          <cell r="K42">
            <v>46255</v>
          </cell>
          <cell r="L42" t="str">
            <v>26260822580510000118550010000794221000683783</v>
          </cell>
          <cell r="M42" t="str">
            <v>26 -  Pernambuco</v>
          </cell>
          <cell r="N42">
            <v>474.6</v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C45" t="str">
            <v>HOSPITAL SÃO SEBASTIÃO</v>
          </cell>
          <cell r="E45" t="str">
            <v>3.14 - Alimentação Preparada</v>
          </cell>
          <cell r="F45">
            <v>1687725000162</v>
          </cell>
          <cell r="G45" t="str">
            <v>CENTRO NUTRICAO ENTERAL E PARENTERAL</v>
          </cell>
          <cell r="H45" t="str">
            <v>B</v>
          </cell>
          <cell r="I45" t="str">
            <v>S</v>
          </cell>
          <cell r="J45" t="str">
            <v>71072</v>
          </cell>
          <cell r="K45">
            <v>46246</v>
          </cell>
          <cell r="L45" t="str">
            <v>26260801687725000162550010000710721500460454</v>
          </cell>
          <cell r="M45" t="str">
            <v>26 -  Pernambuco</v>
          </cell>
          <cell r="N45">
            <v>3880</v>
          </cell>
        </row>
        <row r="46">
          <cell r="C46" t="str">
            <v>HOSPITAL SÃO SEBASTIÃO</v>
          </cell>
          <cell r="E46" t="str">
            <v>3.14 - Alimentação Preparada</v>
          </cell>
          <cell r="F46">
            <v>47171763000169</v>
          </cell>
          <cell r="G46" t="str">
            <v>MVL HOSPITALAR</v>
          </cell>
          <cell r="H46" t="str">
            <v>B</v>
          </cell>
          <cell r="I46" t="str">
            <v>S</v>
          </cell>
          <cell r="J46" t="str">
            <v>2889</v>
          </cell>
          <cell r="K46">
            <v>46253</v>
          </cell>
          <cell r="L46" t="str">
            <v>26260847171763000169550010000028891491500001</v>
          </cell>
          <cell r="M46" t="str">
            <v>26 -  Pernambuco</v>
          </cell>
          <cell r="N46">
            <v>1605</v>
          </cell>
        </row>
        <row r="47">
          <cell r="C47" t="str">
            <v>HOSPITAL SÃO SEBASTIÃO</v>
          </cell>
          <cell r="E47" t="str">
            <v>3.14 - Alimentação Preparada</v>
          </cell>
          <cell r="F47">
            <v>54025310000190</v>
          </cell>
          <cell r="G47" t="str">
            <v>PIVOTAL COMERCIO</v>
          </cell>
          <cell r="H47" t="str">
            <v>B</v>
          </cell>
          <cell r="I47" t="str">
            <v>S</v>
          </cell>
          <cell r="J47" t="str">
            <v>175</v>
          </cell>
          <cell r="K47">
            <v>46247</v>
          </cell>
          <cell r="L47" t="str">
            <v>26260854025310000190550010000001751187179551</v>
          </cell>
          <cell r="M47" t="str">
            <v>26 -  Pernambuco</v>
          </cell>
          <cell r="N47">
            <v>648</v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C50" t="str">
            <v>HOSPITAL SÃO SEBASTIÃO</v>
          </cell>
          <cell r="E50" t="str">
            <v>3.2 - Gás e Outros Materiais Engarrafados</v>
          </cell>
          <cell r="F50">
            <v>24380578002041</v>
          </cell>
          <cell r="G50" t="str">
            <v>WHITE MARTINS</v>
          </cell>
          <cell r="H50" t="str">
            <v>B</v>
          </cell>
          <cell r="I50" t="str">
            <v>S</v>
          </cell>
          <cell r="J50" t="str">
            <v>167606</v>
          </cell>
          <cell r="K50">
            <v>46247</v>
          </cell>
          <cell r="L50" t="str">
            <v>26260824380578002041554000001676061542980211</v>
          </cell>
          <cell r="M50" t="str">
            <v>26 -  Pernambuco</v>
          </cell>
          <cell r="N50">
            <v>1510.11</v>
          </cell>
        </row>
        <row r="51">
          <cell r="C51" t="str">
            <v>HOSPITAL SÃO SEBASTIÃO</v>
          </cell>
          <cell r="E51" t="str">
            <v>3.2 - Gás e Outros Materiais Engarrafados</v>
          </cell>
          <cell r="F51">
            <v>24380578002041</v>
          </cell>
          <cell r="G51" t="str">
            <v>WHITE MARTINS</v>
          </cell>
          <cell r="H51" t="str">
            <v>B</v>
          </cell>
          <cell r="I51" t="str">
            <v>S</v>
          </cell>
          <cell r="J51" t="str">
            <v>168701</v>
          </cell>
          <cell r="K51">
            <v>46260</v>
          </cell>
          <cell r="L51" t="str">
            <v>26260824380578002041554000001687017462341827</v>
          </cell>
          <cell r="M51" t="str">
            <v>26 -  Pernambuco</v>
          </cell>
          <cell r="N51">
            <v>1124.82</v>
          </cell>
        </row>
        <row r="52">
          <cell r="C52" t="str">
            <v>HOSPITAL SÃO SEBASTIÃO</v>
          </cell>
          <cell r="E52" t="str">
            <v>3.2 - Gás e Outros Materiais Engarrafados</v>
          </cell>
          <cell r="F52">
            <v>24380578002041</v>
          </cell>
          <cell r="G52" t="str">
            <v>WHITE MARTINS</v>
          </cell>
          <cell r="H52" t="str">
            <v>B</v>
          </cell>
          <cell r="I52" t="str">
            <v>S</v>
          </cell>
          <cell r="J52" t="str">
            <v>168702</v>
          </cell>
          <cell r="K52">
            <v>46260</v>
          </cell>
          <cell r="L52" t="str">
            <v>26260824380578002041554000001687021381518474</v>
          </cell>
          <cell r="M52" t="str">
            <v>26 -  Pernambuco</v>
          </cell>
          <cell r="N52">
            <v>1419.62</v>
          </cell>
        </row>
        <row r="53">
          <cell r="C53" t="str">
            <v>HOSPITAL SÃO SEBASTIÃO</v>
          </cell>
          <cell r="E53" t="str">
            <v>3.2 - Gás e Outros Materiais Engarrafados</v>
          </cell>
          <cell r="F53">
            <v>24380578002041</v>
          </cell>
          <cell r="G53" t="str">
            <v>WHITE MARTINS</v>
          </cell>
          <cell r="H53" t="str">
            <v>B</v>
          </cell>
          <cell r="I53" t="str">
            <v>S</v>
          </cell>
          <cell r="J53" t="str">
            <v>169052</v>
          </cell>
          <cell r="K53">
            <v>46265</v>
          </cell>
          <cell r="L53" t="str">
            <v>26260824380578002041554000001690521745630168</v>
          </cell>
          <cell r="M53" t="str">
            <v>26 -  Pernambuco</v>
          </cell>
          <cell r="N53">
            <v>1124.82</v>
          </cell>
        </row>
        <row r="54">
          <cell r="E54" t="str">
            <v/>
          </cell>
        </row>
        <row r="55">
          <cell r="C55" t="str">
            <v>HOSPITAL SÃO SEBASTIÃO</v>
          </cell>
          <cell r="E55" t="str">
            <v>3.99 - Outras despesas com Material de Consumo</v>
          </cell>
          <cell r="F55">
            <v>41601210000112</v>
          </cell>
          <cell r="G55" t="str">
            <v>CLS HOSPITALAR</v>
          </cell>
          <cell r="H55" t="str">
            <v>B</v>
          </cell>
          <cell r="I55" t="str">
            <v>S</v>
          </cell>
          <cell r="J55" t="str">
            <v>2321</v>
          </cell>
          <cell r="K55">
            <v>46244</v>
          </cell>
          <cell r="L55" t="str">
            <v>26260841601210000112550010000023211046403272</v>
          </cell>
          <cell r="M55" t="str">
            <v>26 -  Pernambuco</v>
          </cell>
          <cell r="N55">
            <v>930</v>
          </cell>
        </row>
        <row r="56">
          <cell r="E56" t="str">
            <v/>
          </cell>
        </row>
        <row r="57">
          <cell r="C57" t="str">
            <v>HOSPITAL SÃO SEBASTIÃO</v>
          </cell>
          <cell r="E57" t="str">
            <v>3.7 - Material de Limpeza e Produtos de Hgienização</v>
          </cell>
          <cell r="F57">
            <v>43411126000161</v>
          </cell>
          <cell r="G57" t="str">
            <v>C E PEREIRA DA SILVA</v>
          </cell>
          <cell r="H57" t="str">
            <v>B</v>
          </cell>
          <cell r="I57" t="str">
            <v>S</v>
          </cell>
          <cell r="J57" t="str">
            <v>1331</v>
          </cell>
          <cell r="K57">
            <v>46254</v>
          </cell>
          <cell r="L57" t="str">
            <v>26260843411126000161550010000013311276583336</v>
          </cell>
          <cell r="M57" t="str">
            <v>26 -  Pernambuco</v>
          </cell>
          <cell r="N57">
            <v>85.9</v>
          </cell>
        </row>
        <row r="58">
          <cell r="C58" t="str">
            <v>HOSPITAL SÃO SEBASTIÃO</v>
          </cell>
          <cell r="E58" t="str">
            <v>3.7 - Material de Limpeza e Produtos de Hgienização</v>
          </cell>
          <cell r="F58">
            <v>67729178000653</v>
          </cell>
          <cell r="G58" t="str">
            <v>COMERCIAL RIOCLARENSE</v>
          </cell>
          <cell r="H58" t="str">
            <v>B</v>
          </cell>
          <cell r="I58" t="str">
            <v>S</v>
          </cell>
          <cell r="J58" t="str">
            <v>143238</v>
          </cell>
          <cell r="K58">
            <v>46247</v>
          </cell>
          <cell r="L58" t="str">
            <v>26260867729178000653550010001432381039153017</v>
          </cell>
          <cell r="M58" t="str">
            <v>26 -  Pernambuco</v>
          </cell>
          <cell r="N58">
            <v>1450</v>
          </cell>
        </row>
        <row r="59">
          <cell r="C59" t="str">
            <v>HOSPITAL SÃO SEBASTIÃO</v>
          </cell>
          <cell r="E59" t="str">
            <v>3.7 - Material de Limpeza e Produtos de Hgienização</v>
          </cell>
          <cell r="F59">
            <v>22006201000139</v>
          </cell>
          <cell r="G59" t="str">
            <v>FORTPEL COMERCIO</v>
          </cell>
          <cell r="H59" t="str">
            <v>B</v>
          </cell>
          <cell r="I59" t="str">
            <v>S</v>
          </cell>
          <cell r="J59" t="str">
            <v>406903</v>
          </cell>
          <cell r="K59">
            <v>46248</v>
          </cell>
          <cell r="L59" t="str">
            <v>26260822006201000139550000004069031104069038</v>
          </cell>
          <cell r="M59" t="str">
            <v>26 -  Pernambuco</v>
          </cell>
          <cell r="N59">
            <v>1343</v>
          </cell>
        </row>
        <row r="60">
          <cell r="C60" t="str">
            <v>HOSPITAL SÃO SEBASTIÃO</v>
          </cell>
          <cell r="E60" t="str">
            <v>3.7 - Material de Limpeza e Produtos de Hgienização</v>
          </cell>
          <cell r="F60">
            <v>37859942000130</v>
          </cell>
          <cell r="G60" t="str">
            <v>MAX PAPERS</v>
          </cell>
          <cell r="H60" t="str">
            <v>B</v>
          </cell>
          <cell r="I60" t="str">
            <v>S</v>
          </cell>
          <cell r="J60" t="str">
            <v>9989</v>
          </cell>
          <cell r="K60">
            <v>46259</v>
          </cell>
          <cell r="L60" t="str">
            <v>26260837859942000130550010000099891000099907</v>
          </cell>
          <cell r="M60" t="str">
            <v>26 -  Pernambuco</v>
          </cell>
          <cell r="N60">
            <v>2582.9899999999998</v>
          </cell>
        </row>
        <row r="61">
          <cell r="C61" t="str">
            <v>HOSPITAL SÃO SEBASTIÃO</v>
          </cell>
          <cell r="E61" t="str">
            <v>3.7 - Material de Limpeza e Produtos de Hgienização</v>
          </cell>
          <cell r="F61">
            <v>46265148000159</v>
          </cell>
          <cell r="G61" t="str">
            <v>TECNOQUIMY</v>
          </cell>
          <cell r="H61" t="str">
            <v>B</v>
          </cell>
          <cell r="I61" t="str">
            <v>S</v>
          </cell>
          <cell r="J61" t="str">
            <v>1660</v>
          </cell>
          <cell r="K61">
            <v>46261</v>
          </cell>
          <cell r="L61" t="str">
            <v>26260846265148000159550010000016601000016615</v>
          </cell>
          <cell r="M61" t="str">
            <v>26 -  Pernambuco</v>
          </cell>
          <cell r="N61">
            <v>1087.2</v>
          </cell>
        </row>
        <row r="62">
          <cell r="C62" t="str">
            <v>HOSPITAL SÃO SEBASTIÃO</v>
          </cell>
          <cell r="E62" t="str">
            <v>3.7 - Material de Limpeza e Produtos de Hgienização</v>
          </cell>
          <cell r="F62">
            <v>64299077000197</v>
          </cell>
          <cell r="G62" t="str">
            <v>W DOS SANTOS TELLES</v>
          </cell>
          <cell r="H62" t="str">
            <v>B</v>
          </cell>
          <cell r="I62" t="str">
            <v>S</v>
          </cell>
          <cell r="J62" t="str">
            <v>2226</v>
          </cell>
          <cell r="K62">
            <v>46251</v>
          </cell>
          <cell r="L62" t="str">
            <v>26260864299077000197550010000022261599710173</v>
          </cell>
          <cell r="M62" t="str">
            <v>26 -  Pernambuco</v>
          </cell>
          <cell r="N62">
            <v>1660.84</v>
          </cell>
        </row>
        <row r="63">
          <cell r="C63" t="str">
            <v>HOSPITAL SÃO SEBASTIÃO</v>
          </cell>
          <cell r="E63" t="str">
            <v>3.7 - Material de Limpeza e Produtos de Hgienização</v>
          </cell>
          <cell r="F63">
            <v>53369089000124</v>
          </cell>
          <cell r="G63" t="str">
            <v>ZAX VAREJO E ATACADO</v>
          </cell>
          <cell r="H63" t="str">
            <v>B</v>
          </cell>
          <cell r="I63" t="str">
            <v>S</v>
          </cell>
          <cell r="J63" t="str">
            <v>2409</v>
          </cell>
          <cell r="K63">
            <v>46259</v>
          </cell>
          <cell r="L63" t="str">
            <v>26260853369089000124550010000024091150082246</v>
          </cell>
          <cell r="M63" t="str">
            <v>26 -  Pernambuco</v>
          </cell>
          <cell r="N63">
            <v>58</v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C66" t="str">
            <v>HOSPITAL SÃO SEBASTIÃO</v>
          </cell>
          <cell r="E66" t="str">
            <v>3.14 - Alimentação Preparada</v>
          </cell>
          <cell r="F66">
            <v>63851127000134</v>
          </cell>
          <cell r="G66" t="str">
            <v>ADM COMERCIO</v>
          </cell>
          <cell r="H66" t="str">
            <v>B</v>
          </cell>
          <cell r="I66" t="str">
            <v>S</v>
          </cell>
          <cell r="J66" t="str">
            <v>448</v>
          </cell>
          <cell r="K66">
            <v>46254</v>
          </cell>
          <cell r="L66" t="str">
            <v>26260863851127000134550010000004481272049510</v>
          </cell>
          <cell r="M66" t="str">
            <v>26 -  Pernambuco</v>
          </cell>
          <cell r="N66">
            <v>3712.85</v>
          </cell>
        </row>
        <row r="67">
          <cell r="C67" t="str">
            <v>HOSPITAL SÃO SEBASTIÃO</v>
          </cell>
          <cell r="E67" t="str">
            <v>3.14 - Alimentação Preparada</v>
          </cell>
          <cell r="F67">
            <v>61062245000138</v>
          </cell>
          <cell r="G67" t="str">
            <v>CRUZ VENDAS E LOGISTICAS</v>
          </cell>
          <cell r="H67" t="str">
            <v>B</v>
          </cell>
          <cell r="I67" t="str">
            <v>S</v>
          </cell>
          <cell r="J67" t="str">
            <v>346</v>
          </cell>
          <cell r="K67">
            <v>46224</v>
          </cell>
          <cell r="L67" t="str">
            <v>26260761062245000138550010000003461925011625</v>
          </cell>
          <cell r="M67" t="str">
            <v>26 -  Pernambuco</v>
          </cell>
          <cell r="N67">
            <v>780</v>
          </cell>
        </row>
        <row r="68">
          <cell r="C68" t="str">
            <v>HOSPITAL SÃO SEBASTIÃO</v>
          </cell>
          <cell r="E68" t="str">
            <v>3.14 - Alimentação Preparada</v>
          </cell>
          <cell r="F68">
            <v>11840014000130</v>
          </cell>
          <cell r="G68" t="str">
            <v>MACROPAC PROTEÇAO E EMBALAGEM</v>
          </cell>
          <cell r="H68" t="str">
            <v>B</v>
          </cell>
          <cell r="I68" t="str">
            <v>S</v>
          </cell>
          <cell r="J68" t="str">
            <v>588071</v>
          </cell>
          <cell r="K68">
            <v>46248</v>
          </cell>
          <cell r="L68" t="str">
            <v>26260811840014000130550010005880711292119657</v>
          </cell>
          <cell r="M68" t="str">
            <v>26 -  Pernambuco</v>
          </cell>
          <cell r="N68">
            <v>1188.2</v>
          </cell>
        </row>
        <row r="69">
          <cell r="C69" t="str">
            <v>HOSPITAL SÃO SEBASTIÃO</v>
          </cell>
          <cell r="E69" t="str">
            <v>3.14 - Alimentação Preparada</v>
          </cell>
          <cell r="F69">
            <v>46012702000196</v>
          </cell>
          <cell r="G69" t="str">
            <v>TEC EQUIPAMENTOS E SERVICOS</v>
          </cell>
          <cell r="H69" t="str">
            <v>B</v>
          </cell>
          <cell r="I69" t="str">
            <v>S</v>
          </cell>
          <cell r="J69" t="str">
            <v>3943</v>
          </cell>
          <cell r="K69">
            <v>46224</v>
          </cell>
          <cell r="L69" t="str">
            <v>35260746012702000196550010000039431709663677</v>
          </cell>
          <cell r="M69" t="str">
            <v>35 -  São Paulo</v>
          </cell>
          <cell r="N69">
            <v>55</v>
          </cell>
        </row>
        <row r="70">
          <cell r="C70" t="str">
            <v>HOSPITAL SÃO SEBASTIÃO</v>
          </cell>
          <cell r="E70" t="str">
            <v>3.14 - Alimentação Preparada</v>
          </cell>
          <cell r="F70">
            <v>53369089000124</v>
          </cell>
          <cell r="G70" t="str">
            <v>ZAX VAREJO E ATACADO</v>
          </cell>
          <cell r="H70" t="str">
            <v>B</v>
          </cell>
          <cell r="I70" t="str">
            <v>S</v>
          </cell>
          <cell r="J70" t="str">
            <v>2396</v>
          </cell>
          <cell r="K70">
            <v>46252</v>
          </cell>
          <cell r="L70" t="str">
            <v>26260853369089000124550010000023961659491970</v>
          </cell>
          <cell r="M70" t="str">
            <v>26 -  Pernambuco</v>
          </cell>
          <cell r="N70">
            <v>572</v>
          </cell>
        </row>
        <row r="71">
          <cell r="C71" t="str">
            <v>HOSPITAL SÃO SEBASTIÃO</v>
          </cell>
          <cell r="E71" t="str">
            <v>3.14 - Alimentação Preparada</v>
          </cell>
          <cell r="F71">
            <v>30678108000107</v>
          </cell>
          <cell r="G71" t="str">
            <v>ELVIS LUIZ DA SILVA DISTRIBUIDORA DE AGUA</v>
          </cell>
          <cell r="H71" t="str">
            <v>S</v>
          </cell>
          <cell r="I71" t="str">
            <v>S</v>
          </cell>
          <cell r="J71" t="str">
            <v>2862</v>
          </cell>
          <cell r="K71">
            <v>46265</v>
          </cell>
          <cell r="L71" t="str">
            <v>26260830678108000107550010000028621101330352</v>
          </cell>
          <cell r="M71" t="str">
            <v>26 -  Pernambuco</v>
          </cell>
          <cell r="N71">
            <v>2210</v>
          </cell>
        </row>
        <row r="72">
          <cell r="C72" t="str">
            <v>HOSPITAL SÃO SEBASTIÃO</v>
          </cell>
          <cell r="E72" t="str">
            <v>3.14 - Alimentação Preparada</v>
          </cell>
          <cell r="F72">
            <v>10894988000648</v>
          </cell>
          <cell r="G72" t="str">
            <v>R S SOLUCOES EM REFEICOES</v>
          </cell>
          <cell r="H72" t="str">
            <v>B</v>
          </cell>
          <cell r="I72" t="str">
            <v>S</v>
          </cell>
          <cell r="J72" t="str">
            <v>929</v>
          </cell>
          <cell r="K72">
            <v>46265</v>
          </cell>
          <cell r="L72" t="str">
            <v>26260838446162000120550010000009291000009640</v>
          </cell>
          <cell r="M72" t="str">
            <v>26 -  Pernambuco</v>
          </cell>
          <cell r="N72">
            <v>93330</v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C75" t="str">
            <v>HOSPITAL SÃO SEBASTIÃO</v>
          </cell>
          <cell r="E75" t="str">
            <v>3.6 - Material de Expediente</v>
          </cell>
          <cell r="F75">
            <v>15610582000103</v>
          </cell>
          <cell r="G75" t="str">
            <v>ETIQUETAS RECIFE</v>
          </cell>
          <cell r="H75" t="str">
            <v>B</v>
          </cell>
          <cell r="I75" t="str">
            <v>S</v>
          </cell>
          <cell r="J75" t="str">
            <v>2112</v>
          </cell>
          <cell r="K75">
            <v>46262</v>
          </cell>
          <cell r="L75" t="str">
            <v>26260815610582000103550010000021121202778250</v>
          </cell>
          <cell r="M75" t="str">
            <v>26 -  Pernambuco</v>
          </cell>
          <cell r="N75">
            <v>875.4</v>
          </cell>
        </row>
        <row r="76">
          <cell r="C76" t="str">
            <v>HOSPITAL SÃO SEBASTIÃO</v>
          </cell>
          <cell r="E76" t="str">
            <v>3.6 - Material de Expediente</v>
          </cell>
          <cell r="F76">
            <v>24339384000130</v>
          </cell>
          <cell r="G76" t="str">
            <v>GRAFICA ESTUDANTIL</v>
          </cell>
          <cell r="H76" t="str">
            <v>B</v>
          </cell>
          <cell r="I76" t="str">
            <v>S</v>
          </cell>
          <cell r="J76" t="str">
            <v>14214</v>
          </cell>
          <cell r="K76">
            <v>46248</v>
          </cell>
          <cell r="L76" t="str">
            <v>26260824339384000130550010000142141000906227</v>
          </cell>
          <cell r="M76" t="str">
            <v>26 -  Pernambuco</v>
          </cell>
          <cell r="N76">
            <v>350</v>
          </cell>
        </row>
        <row r="77">
          <cell r="C77" t="str">
            <v>HOSPITAL SÃO SEBASTIÃO</v>
          </cell>
          <cell r="E77" t="str">
            <v>3.6 - Material de Expediente</v>
          </cell>
          <cell r="F77">
            <v>24339384000130</v>
          </cell>
          <cell r="G77" t="str">
            <v>GRAFICA ESTUDANTIL</v>
          </cell>
          <cell r="H77" t="str">
            <v>B</v>
          </cell>
          <cell r="I77" t="str">
            <v>S</v>
          </cell>
          <cell r="J77" t="str">
            <v>14243</v>
          </cell>
          <cell r="K77">
            <v>46261</v>
          </cell>
          <cell r="L77" t="str">
            <v>26260824339384000130550010000142431000733715</v>
          </cell>
          <cell r="M77" t="str">
            <v>26 -  Pernambuco</v>
          </cell>
          <cell r="N77">
            <v>35</v>
          </cell>
        </row>
        <row r="78">
          <cell r="C78" t="str">
            <v>HOSPITAL SÃO SEBASTIÃO</v>
          </cell>
          <cell r="E78" t="str">
            <v>3.6 - Material de Expediente</v>
          </cell>
          <cell r="F78">
            <v>4251235000107</v>
          </cell>
          <cell r="G78" t="str">
            <v>JOSE DA ROCHA DE AQUINO</v>
          </cell>
          <cell r="H78" t="str">
            <v>B</v>
          </cell>
          <cell r="I78" t="str">
            <v>S</v>
          </cell>
          <cell r="J78">
            <v>307</v>
          </cell>
          <cell r="K78">
            <v>46237</v>
          </cell>
          <cell r="L78" t="str">
            <v>26041062204251235000107000000000030726083855562325</v>
          </cell>
          <cell r="M78" t="str">
            <v>26 -  Pernambuco</v>
          </cell>
          <cell r="N78">
            <v>40</v>
          </cell>
        </row>
        <row r="79">
          <cell r="C79" t="str">
            <v>HOSPITAL SÃO SEBASTIÃO</v>
          </cell>
          <cell r="E79" t="str">
            <v>3.6 - Material de Expediente</v>
          </cell>
          <cell r="F79">
            <v>46012702000196</v>
          </cell>
          <cell r="G79" t="str">
            <v>TEC EQUIPAMENTOS E SERVICOS</v>
          </cell>
          <cell r="H79" t="str">
            <v>B</v>
          </cell>
          <cell r="I79" t="str">
            <v>S</v>
          </cell>
          <cell r="J79" t="str">
            <v>3921</v>
          </cell>
          <cell r="K79">
            <v>46219</v>
          </cell>
          <cell r="L79" t="str">
            <v>35260746012702000196550010000039211181592138</v>
          </cell>
          <cell r="M79" t="str">
            <v>35 -  São Paulo</v>
          </cell>
          <cell r="N79">
            <v>252</v>
          </cell>
        </row>
        <row r="80">
          <cell r="C80" t="str">
            <v>HOSPITAL SÃO SEBASTIÃO</v>
          </cell>
          <cell r="E80" t="str">
            <v>3.6 - Material de Expediente</v>
          </cell>
          <cell r="F80">
            <v>46012702000196</v>
          </cell>
          <cell r="G80" t="str">
            <v>TEC EQUIPAMENTOS E SERVICOS</v>
          </cell>
          <cell r="H80" t="str">
            <v>B</v>
          </cell>
          <cell r="I80" t="str">
            <v>S</v>
          </cell>
          <cell r="J80" t="str">
            <v>3943</v>
          </cell>
          <cell r="K80">
            <v>46224</v>
          </cell>
          <cell r="L80" t="str">
            <v>35260746012702000196550010000039431709663677</v>
          </cell>
          <cell r="M80" t="str">
            <v>35 -  São Paulo</v>
          </cell>
          <cell r="N80">
            <v>296.02</v>
          </cell>
        </row>
        <row r="81">
          <cell r="C81" t="str">
            <v>HOSPITAL SÃO SEBASTIÃO</v>
          </cell>
          <cell r="E81" t="str">
            <v>3.6 - Material de Expediente</v>
          </cell>
          <cell r="F81">
            <v>30743270000153</v>
          </cell>
          <cell r="G81" t="str">
            <v>TRIUNFO COMERCIO</v>
          </cell>
          <cell r="H81" t="str">
            <v>B</v>
          </cell>
          <cell r="I81" t="str">
            <v>S</v>
          </cell>
          <cell r="J81" t="str">
            <v>41695</v>
          </cell>
          <cell r="K81">
            <v>46253</v>
          </cell>
          <cell r="L81" t="str">
            <v>26260830743270000153550010000416951171468484</v>
          </cell>
          <cell r="M81" t="str">
            <v>26 -  Pernambuco</v>
          </cell>
          <cell r="N81">
            <v>734.7</v>
          </cell>
        </row>
        <row r="82">
          <cell r="C82" t="str">
            <v>HOSPITAL SÃO SEBASTIÃO</v>
          </cell>
          <cell r="E82" t="str">
            <v>3.6 - Material de Expediente</v>
          </cell>
          <cell r="F82">
            <v>11101202000146</v>
          </cell>
          <cell r="G82" t="str">
            <v>VCG COMERCIO</v>
          </cell>
          <cell r="H82" t="str">
            <v>B</v>
          </cell>
          <cell r="I82" t="str">
            <v>S</v>
          </cell>
          <cell r="J82" t="str">
            <v>26698</v>
          </cell>
          <cell r="K82">
            <v>46251</v>
          </cell>
          <cell r="L82" t="str">
            <v>26260811101202000146550010000266981960638898</v>
          </cell>
          <cell r="M82" t="str">
            <v>26 -  Pernambuco</v>
          </cell>
          <cell r="N82">
            <v>542.70000000000005</v>
          </cell>
        </row>
        <row r="83">
          <cell r="E83" t="str">
            <v/>
          </cell>
        </row>
        <row r="84">
          <cell r="C84" t="str">
            <v>HOSPITAL SÃO SEBASTIÃO</v>
          </cell>
          <cell r="E84" t="str">
            <v>3.1 - Combustíveis e Lubrificantes Automotivos</v>
          </cell>
          <cell r="F84">
            <v>27284516000161</v>
          </cell>
          <cell r="G84" t="str">
            <v>MAXIFROTA SERVICOS DE MANUTENCAO DE FROTA LTDA</v>
          </cell>
          <cell r="H84" t="str">
            <v>S</v>
          </cell>
          <cell r="I84" t="str">
            <v>S</v>
          </cell>
          <cell r="J84" t="str">
            <v>492516</v>
          </cell>
          <cell r="K84">
            <v>46260</v>
          </cell>
          <cell r="L84" t="str">
            <v>JSSH-VDPP</v>
          </cell>
          <cell r="M84" t="str">
            <v>2927408 - Salvador - BA</v>
          </cell>
          <cell r="N84">
            <v>1005</v>
          </cell>
        </row>
        <row r="85">
          <cell r="E85" t="str">
            <v/>
          </cell>
        </row>
        <row r="86">
          <cell r="C86" t="str">
            <v>HOSPITAL SÃO SEBASTIÃO</v>
          </cell>
          <cell r="E86" t="str">
            <v xml:space="preserve">3.9 - Material para Manutenção de Bens Imóveis </v>
          </cell>
          <cell r="F86">
            <v>13596165000110</v>
          </cell>
          <cell r="G86" t="str">
            <v>RESSEG DISTRIBUIDORA</v>
          </cell>
          <cell r="H86" t="str">
            <v>B</v>
          </cell>
          <cell r="I86" t="str">
            <v>S</v>
          </cell>
          <cell r="J86" t="str">
            <v>333317</v>
          </cell>
          <cell r="K86">
            <v>46261</v>
          </cell>
          <cell r="L86" t="str">
            <v>26260813596165000110550010003333171549409917</v>
          </cell>
          <cell r="M86" t="str">
            <v>26 -  Pernambuco</v>
          </cell>
          <cell r="N86">
            <v>285.8</v>
          </cell>
        </row>
        <row r="87">
          <cell r="C87" t="str">
            <v>HOSPITAL SÃO SEBASTIÃO</v>
          </cell>
          <cell r="E87" t="str">
            <v xml:space="preserve">3.9 - Material para Manutenção de Bens Imóveis </v>
          </cell>
          <cell r="F87">
            <v>24560896000121</v>
          </cell>
          <cell r="G87" t="str">
            <v>ROBERTA M OLIVEIRA</v>
          </cell>
          <cell r="H87" t="str">
            <v>B</v>
          </cell>
          <cell r="I87" t="str">
            <v>S</v>
          </cell>
          <cell r="J87" t="str">
            <v>5591</v>
          </cell>
          <cell r="K87">
            <v>46251</v>
          </cell>
          <cell r="L87" t="str">
            <v>26260824560896000121550010000055911627106311</v>
          </cell>
          <cell r="M87" t="str">
            <v>26 -  Pernambuco</v>
          </cell>
          <cell r="N87">
            <v>1049.5</v>
          </cell>
        </row>
        <row r="88">
          <cell r="C88" t="str">
            <v>HOSPITAL SÃO SEBASTIÃO</v>
          </cell>
          <cell r="E88" t="str">
            <v xml:space="preserve">3.9 - Material para Manutenção de Bens Imóveis </v>
          </cell>
          <cell r="F88">
            <v>46012702000196</v>
          </cell>
          <cell r="G88" t="str">
            <v>TEC EQUIPAMENTOS E SERVICOS</v>
          </cell>
          <cell r="H88" t="str">
            <v>B</v>
          </cell>
          <cell r="I88" t="str">
            <v>S</v>
          </cell>
          <cell r="J88" t="str">
            <v>3942</v>
          </cell>
          <cell r="K88">
            <v>46224</v>
          </cell>
          <cell r="L88" t="str">
            <v>35260746012702000196550010000039421711533789</v>
          </cell>
          <cell r="M88" t="str">
            <v>35 -  São Paulo</v>
          </cell>
          <cell r="N88">
            <v>426</v>
          </cell>
        </row>
        <row r="89">
          <cell r="C89" t="str">
            <v>HOSPITAL SÃO SEBASTIÃO</v>
          </cell>
          <cell r="E89" t="str">
            <v xml:space="preserve">3.9 - Material para Manutenção de Bens Imóveis </v>
          </cell>
          <cell r="F89">
            <v>46012702000196</v>
          </cell>
          <cell r="G89" t="str">
            <v>TEC EQUIPAMENTOS E SERVICOS</v>
          </cell>
          <cell r="H89" t="str">
            <v>B</v>
          </cell>
          <cell r="I89" t="str">
            <v>S</v>
          </cell>
          <cell r="J89" t="str">
            <v>3921</v>
          </cell>
          <cell r="K89">
            <v>46219</v>
          </cell>
          <cell r="L89" t="str">
            <v>35260746012702000196550010000039211181592138</v>
          </cell>
          <cell r="M89" t="str">
            <v>35 -  São Paulo</v>
          </cell>
          <cell r="N89">
            <v>90</v>
          </cell>
        </row>
        <row r="90">
          <cell r="E90" t="str">
            <v/>
          </cell>
        </row>
        <row r="91">
          <cell r="C91" t="str">
            <v>HOSPITAL SÃO SEBASTIÃO</v>
          </cell>
          <cell r="E91" t="str">
            <v xml:space="preserve">3.10 - Material para Manutenção de Bens Móveis </v>
          </cell>
          <cell r="F91">
            <v>46012702000196</v>
          </cell>
          <cell r="G91" t="str">
            <v>TEC EQUIPAMENTOS E SERVICOS</v>
          </cell>
          <cell r="H91" t="str">
            <v>B</v>
          </cell>
          <cell r="I91" t="str">
            <v>S</v>
          </cell>
          <cell r="J91" t="str">
            <v>3920</v>
          </cell>
          <cell r="K91">
            <v>46219</v>
          </cell>
          <cell r="L91" t="str">
            <v>35260746012702000196550010000039201757093864</v>
          </cell>
          <cell r="M91" t="str">
            <v>35 -  São Paulo</v>
          </cell>
          <cell r="N91">
            <v>210</v>
          </cell>
        </row>
        <row r="92">
          <cell r="E92" t="str">
            <v/>
          </cell>
        </row>
        <row r="93">
          <cell r="C93" t="str">
            <v>HOSPITAL SÃO SEBASTIÃO</v>
          </cell>
          <cell r="E93" t="str">
            <v xml:space="preserve">3.8 - Uniformes, Tecidos e Aviamentos </v>
          </cell>
          <cell r="F93">
            <v>8962785000195</v>
          </cell>
          <cell r="G93" t="str">
            <v xml:space="preserve">DISPHEL DISTRIBUIDORA DE PRODUTOS DE HIGIENE </v>
          </cell>
          <cell r="H93" t="str">
            <v>S</v>
          </cell>
          <cell r="I93" t="str">
            <v>S</v>
          </cell>
          <cell r="J93" t="str">
            <v>41323</v>
          </cell>
          <cell r="K93">
            <v>46258</v>
          </cell>
          <cell r="L93" t="str">
            <v>26260808962785000195550010000413231499785072</v>
          </cell>
          <cell r="M93" t="str">
            <v>26 -  Pernambuco</v>
          </cell>
          <cell r="N93">
            <v>100</v>
          </cell>
        </row>
        <row r="94">
          <cell r="C94" t="str">
            <v>HOSPITAL SÃO SEBASTIÃO</v>
          </cell>
          <cell r="E94" t="str">
            <v xml:space="preserve">3.8 - Uniformes, Tecidos e Aviamentos </v>
          </cell>
          <cell r="F94">
            <v>60386079000162</v>
          </cell>
          <cell r="G94" t="str">
            <v>FORTALEZA DISTRIBUIDORA MRO</v>
          </cell>
          <cell r="H94" t="str">
            <v>B</v>
          </cell>
          <cell r="I94" t="str">
            <v>S</v>
          </cell>
          <cell r="J94" t="str">
            <v>3157</v>
          </cell>
          <cell r="K94">
            <v>46261</v>
          </cell>
          <cell r="L94" t="str">
            <v>26260860386079000162550010000031571330191191</v>
          </cell>
          <cell r="M94" t="str">
            <v>26 -  Pernambuco</v>
          </cell>
          <cell r="N94">
            <v>170.35</v>
          </cell>
        </row>
        <row r="95">
          <cell r="C95" t="str">
            <v>HOSPITAL SÃO SEBASTIÃO</v>
          </cell>
          <cell r="E95" t="str">
            <v xml:space="preserve">3.8 - Uniformes, Tecidos e Aviamentos </v>
          </cell>
          <cell r="F95">
            <v>13596165000110</v>
          </cell>
          <cell r="G95" t="str">
            <v>RESSEG DISTRIBUIDORA</v>
          </cell>
          <cell r="H95" t="str">
            <v>B</v>
          </cell>
          <cell r="I95" t="str">
            <v>S</v>
          </cell>
          <cell r="J95" t="str">
            <v>333317</v>
          </cell>
          <cell r="K95">
            <v>46261</v>
          </cell>
          <cell r="L95" t="str">
            <v>26260813596165000110550010003333171549409917</v>
          </cell>
          <cell r="M95" t="str">
            <v>26 -  Pernambuco</v>
          </cell>
          <cell r="N95">
            <v>317.39999999999998</v>
          </cell>
        </row>
        <row r="96">
          <cell r="E96" t="str">
            <v/>
          </cell>
        </row>
        <row r="97">
          <cell r="C97" t="str">
            <v>HOSPITAL SÃO SEBASTIÃO</v>
          </cell>
          <cell r="E97" t="str">
            <v>3.99 - Outras despesas com Material de Consumo</v>
          </cell>
          <cell r="F97">
            <v>46012702000196</v>
          </cell>
          <cell r="G97" t="str">
            <v>TEC EQUIPAMENTOS E SERVICOS</v>
          </cell>
          <cell r="H97" t="str">
            <v>B</v>
          </cell>
          <cell r="I97" t="str">
            <v>S</v>
          </cell>
          <cell r="J97" t="str">
            <v>3943</v>
          </cell>
          <cell r="K97">
            <v>46224</v>
          </cell>
          <cell r="L97" t="str">
            <v>35260746012702000196550010000039431709663677</v>
          </cell>
          <cell r="M97" t="str">
            <v>35 -  São Paulo</v>
          </cell>
          <cell r="N97">
            <v>163.5</v>
          </cell>
        </row>
        <row r="98">
          <cell r="E98" t="str">
            <v/>
          </cell>
        </row>
        <row r="99">
          <cell r="C99" t="str">
            <v>HOSPITAL SÃO SEBASTIÃO</v>
          </cell>
          <cell r="E99" t="str">
            <v>1.99 - Outras Despesas com Pessoal</v>
          </cell>
          <cell r="F99">
            <v>38446162000120</v>
          </cell>
          <cell r="G99" t="str">
            <v>PLUXEE BENEFICIOS BRASIL</v>
          </cell>
          <cell r="H99" t="str">
            <v>B</v>
          </cell>
          <cell r="I99" t="str">
            <v>N</v>
          </cell>
          <cell r="J99" t="str">
            <v>43093383/26</v>
          </cell>
          <cell r="K99">
            <v>46226</v>
          </cell>
          <cell r="M99" t="str">
            <v>26 -  Pernambuco</v>
          </cell>
          <cell r="N99">
            <v>1386</v>
          </cell>
        </row>
        <row r="100">
          <cell r="C100" t="str">
            <v>HOSPITAL SÃO SEBASTIÃO</v>
          </cell>
          <cell r="E100" t="str">
            <v>1.99 - Outras Despesas com Pessoal</v>
          </cell>
          <cell r="F100">
            <v>69034668000156</v>
          </cell>
          <cell r="G100" t="str">
            <v>R S SOLUCOES EM REFEICOES</v>
          </cell>
          <cell r="H100" t="str">
            <v>B</v>
          </cell>
          <cell r="I100" t="str">
            <v>S</v>
          </cell>
          <cell r="J100" t="str">
            <v>000930</v>
          </cell>
          <cell r="K100">
            <v>46265</v>
          </cell>
          <cell r="L100" t="str">
            <v>26260838446162000120550010000009301000009650</v>
          </cell>
          <cell r="M100" t="str">
            <v>26 -  Pernambuco</v>
          </cell>
          <cell r="N100">
            <v>36590.400000000001</v>
          </cell>
        </row>
        <row r="101">
          <cell r="C101" t="str">
            <v>HOSPITAL SÃO SEBASTIÃO</v>
          </cell>
          <cell r="E101" t="str">
            <v>1.99 - Outras Despesas com Pessoal</v>
          </cell>
          <cell r="F101">
            <v>46731059000150</v>
          </cell>
          <cell r="G101" t="str">
            <v>AGIBEN BENEFICIOS LTDA</v>
          </cell>
          <cell r="H101" t="str">
            <v>B</v>
          </cell>
          <cell r="I101" t="str">
            <v>N</v>
          </cell>
          <cell r="J101" t="str">
            <v>0013575</v>
          </cell>
          <cell r="K101">
            <v>46247</v>
          </cell>
          <cell r="M101" t="str">
            <v>26 -  Pernambuco</v>
          </cell>
          <cell r="N101">
            <v>3079.7</v>
          </cell>
        </row>
        <row r="102">
          <cell r="C102" t="str">
            <v>HOSPITAL SÃO SEBASTIÃO</v>
          </cell>
          <cell r="E102" t="str">
            <v>1.99 - Outras Despesas com Pessoal</v>
          </cell>
          <cell r="F102" t="str">
            <v>02.102.498/0001-29</v>
          </cell>
          <cell r="G102" t="str">
            <v>METROPOLITAN L SEG P PRIV SA</v>
          </cell>
          <cell r="H102" t="str">
            <v>B</v>
          </cell>
          <cell r="I102" t="str">
            <v>N</v>
          </cell>
          <cell r="J102" t="str">
            <v>935724</v>
          </cell>
          <cell r="K102">
            <v>46252</v>
          </cell>
          <cell r="M102" t="str">
            <v>35 -  São Paulo</v>
          </cell>
          <cell r="N102">
            <v>516.45000000000005</v>
          </cell>
        </row>
        <row r="103">
          <cell r="C103" t="str">
            <v>HOSPITAL SÃO SEBASTIÃO</v>
          </cell>
          <cell r="E103" t="str">
            <v>1.99 - Outras Despesas com Pessoal</v>
          </cell>
          <cell r="F103">
            <v>10548532000111</v>
          </cell>
          <cell r="G103" t="str">
            <v>ASSOCIAÇÃO DAS EMPRESAS DE TRANSPORTES DE PASSAGEIROS DO MUNICÍPIO DE CARUARU</v>
          </cell>
          <cell r="H103" t="str">
            <v>B</v>
          </cell>
          <cell r="I103" t="str">
            <v>N</v>
          </cell>
          <cell r="J103" t="str">
            <v>6a6766cdcf3bafb227724555</v>
          </cell>
          <cell r="K103">
            <v>46230</v>
          </cell>
          <cell r="M103" t="str">
            <v>26 -  Pernambuco</v>
          </cell>
          <cell r="N103">
            <v>3270</v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C106" t="str">
            <v>HOSPITAL SÃO SEBASTIÃO</v>
          </cell>
          <cell r="E106" t="str">
            <v xml:space="preserve">5.21 - Seguros em geral </v>
          </cell>
          <cell r="F106">
            <v>61573796000166</v>
          </cell>
          <cell r="G106" t="str">
            <v>ALLIANZ SEGUROS S.A.</v>
          </cell>
          <cell r="H106" t="str">
            <v>S</v>
          </cell>
          <cell r="I106" t="str">
            <v>N</v>
          </cell>
          <cell r="J106" t="str">
            <v>5177202641180051176</v>
          </cell>
          <cell r="K106">
            <v>46111</v>
          </cell>
          <cell r="M106" t="str">
            <v>3550308 - São Paulo - SP</v>
          </cell>
          <cell r="N106">
            <v>571.72</v>
          </cell>
        </row>
        <row r="107">
          <cell r="E107" t="str">
            <v/>
          </cell>
        </row>
        <row r="108">
          <cell r="C108" t="str">
            <v>HOSPITAL SÃO SEBASTIÃO</v>
          </cell>
          <cell r="E108" t="str">
            <v>5.9 - Telefonia Móvel</v>
          </cell>
          <cell r="F108">
            <v>15544339000126</v>
          </cell>
          <cell r="G108" t="str">
            <v>ELO GAIVOTA - LOCAÇÃO, COMÉRCIO DE EQUIPAMENTOS ELETRONICOS LTDA</v>
          </cell>
          <cell r="H108" t="str">
            <v>S</v>
          </cell>
          <cell r="I108" t="str">
            <v>N</v>
          </cell>
          <cell r="J108" t="str">
            <v>18797/2026</v>
          </cell>
          <cell r="K108">
            <v>46255</v>
          </cell>
          <cell r="M108" t="str">
            <v>3547809 - Santo André - SP</v>
          </cell>
          <cell r="N108">
            <v>595.79999999999995</v>
          </cell>
        </row>
        <row r="109">
          <cell r="E109" t="str">
            <v/>
          </cell>
        </row>
        <row r="110">
          <cell r="C110" t="str">
            <v>HOSPITAL SÃO SEBASTIÃO</v>
          </cell>
          <cell r="E110" t="str">
            <v>5.18 - Teledonia Fixa</v>
          </cell>
          <cell r="F110" t="str">
            <v>06.985.306/0001-20</v>
          </cell>
          <cell r="G110" t="str">
            <v>SERVHOST INTERNET LTDA</v>
          </cell>
          <cell r="H110" t="str">
            <v>S</v>
          </cell>
          <cell r="I110" t="str">
            <v>S</v>
          </cell>
          <cell r="J110">
            <v>1194</v>
          </cell>
          <cell r="K110">
            <v>46237</v>
          </cell>
          <cell r="L110" t="str">
            <v>26116062206985306000120000000000119426084216171200</v>
          </cell>
          <cell r="M110" t="str">
            <v>2611606 - Recife - PE</v>
          </cell>
          <cell r="N110">
            <v>356.71</v>
          </cell>
        </row>
        <row r="111">
          <cell r="C111" t="str">
            <v>HOSPITAL SÃO SEBASTIÃO</v>
          </cell>
          <cell r="E111" t="str">
            <v>5.18 - Teledonia Fixa</v>
          </cell>
          <cell r="F111">
            <v>73972002000116</v>
          </cell>
          <cell r="G111" t="str">
            <v>BRFIBRA TELECOMUNICACOES LTDA</v>
          </cell>
          <cell r="H111" t="str">
            <v>S</v>
          </cell>
          <cell r="I111" t="str">
            <v>S</v>
          </cell>
          <cell r="J111">
            <v>3357</v>
          </cell>
          <cell r="K111">
            <v>46261</v>
          </cell>
          <cell r="L111" t="str">
            <v>43260873972002000116626010000033571062379591</v>
          </cell>
          <cell r="M111" t="str">
            <v>4314902 - Porto Alegre - RS</v>
          </cell>
          <cell r="N111">
            <v>900</v>
          </cell>
        </row>
        <row r="112">
          <cell r="C112" t="str">
            <v>HOSPITAL SÃO SEBASTIÃO</v>
          </cell>
          <cell r="E112" t="str">
            <v>5.18 - Teledonia Fixa</v>
          </cell>
          <cell r="F112">
            <v>1757239000173</v>
          </cell>
          <cell r="G112" t="str">
            <v>HOTLINK INTERNET LTDA</v>
          </cell>
          <cell r="H112" t="str">
            <v>S</v>
          </cell>
          <cell r="I112" t="str">
            <v>S</v>
          </cell>
          <cell r="J112" t="str">
            <v>000182076</v>
          </cell>
          <cell r="K112">
            <v>46266</v>
          </cell>
          <cell r="L112" t="str">
            <v>26260901757239000173620020001820761000102227</v>
          </cell>
          <cell r="M112" t="str">
            <v>2611606 - Recife - PE</v>
          </cell>
          <cell r="N112">
            <v>5</v>
          </cell>
        </row>
        <row r="113">
          <cell r="C113" t="str">
            <v>HOSPITAL SÃO SEBASTIÃO</v>
          </cell>
          <cell r="E113" t="str">
            <v>5.18 - Teledonia Fixa</v>
          </cell>
          <cell r="F113">
            <v>1757239000173</v>
          </cell>
          <cell r="G113" t="str">
            <v>HOTLINK INTERNET LTDA</v>
          </cell>
          <cell r="H113" t="str">
            <v>S</v>
          </cell>
          <cell r="I113" t="str">
            <v>N</v>
          </cell>
          <cell r="J113" t="str">
            <v>5717642/1.1</v>
          </cell>
          <cell r="K113">
            <v>46235</v>
          </cell>
          <cell r="M113" t="str">
            <v>2611606 - Recife - PE</v>
          </cell>
          <cell r="N113">
            <v>485</v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C116" t="str">
            <v>HOSPITAL SÃO SEBASTIÃO</v>
          </cell>
          <cell r="E116" t="str">
            <v>5.13 - Água e Esgoto</v>
          </cell>
          <cell r="F116" t="str">
            <v xml:space="preserve">41.699.739/0001-10 </v>
          </cell>
          <cell r="G116" t="str">
            <v>MF TRANSPORTES DE AGUA EIRELI - LIG AGUA</v>
          </cell>
          <cell r="H116" t="str">
            <v>B</v>
          </cell>
          <cell r="I116" t="str">
            <v>S</v>
          </cell>
          <cell r="J116" t="str">
            <v>000.000.604</v>
          </cell>
          <cell r="K116">
            <v>46266</v>
          </cell>
          <cell r="L116" t="str">
            <v>26260941699739000110550010000006041631695880</v>
          </cell>
          <cell r="M116" t="str">
            <v>26 -  Pernambuco</v>
          </cell>
          <cell r="N116">
            <v>1620</v>
          </cell>
        </row>
        <row r="117">
          <cell r="C117" t="str">
            <v>HOSPITAL SÃO SEBASTIÃO</v>
          </cell>
          <cell r="E117" t="str">
            <v>5.13 - Água e Esgoto</v>
          </cell>
          <cell r="F117" t="str">
            <v xml:space="preserve">10.572.048/0001-28 </v>
          </cell>
          <cell r="G117" t="str">
            <v>COMPANHIA PERNAMBUCANA DE SANEAMENTO</v>
          </cell>
          <cell r="H117" t="str">
            <v>S</v>
          </cell>
          <cell r="I117" t="str">
            <v>N</v>
          </cell>
          <cell r="J117">
            <v>6345263</v>
          </cell>
          <cell r="K117">
            <v>46268</v>
          </cell>
          <cell r="M117" t="str">
            <v>2611606 - Recife - PE</v>
          </cell>
          <cell r="N117">
            <v>10809.69</v>
          </cell>
        </row>
        <row r="118">
          <cell r="E118" t="str">
            <v/>
          </cell>
        </row>
        <row r="119">
          <cell r="C119" t="str">
            <v>HOSPITAL SÃO SEBASTIÃO</v>
          </cell>
          <cell r="E119" t="str">
            <v>5.12 - Energia Elétrica</v>
          </cell>
          <cell r="F119" t="str">
            <v xml:space="preserve">10.835.932/0001-08 </v>
          </cell>
          <cell r="G119" t="str">
            <v>COMPANHIA ENERGETICA DE PERNAMBUCO</v>
          </cell>
          <cell r="H119" t="str">
            <v>S</v>
          </cell>
          <cell r="I119" t="str">
            <v>S</v>
          </cell>
          <cell r="J119" t="str">
            <v>426986716</v>
          </cell>
          <cell r="K119">
            <v>46266</v>
          </cell>
          <cell r="L119" t="str">
            <v>26260910835932000108660004269867161097498149</v>
          </cell>
          <cell r="M119" t="str">
            <v>2611606 - Recife - PE</v>
          </cell>
          <cell r="N119">
            <v>58929.79</v>
          </cell>
        </row>
        <row r="120">
          <cell r="E120" t="str">
            <v/>
          </cell>
        </row>
        <row r="121">
          <cell r="C121" t="str">
            <v>HOSPITAL SÃO SEBASTIÃO</v>
          </cell>
          <cell r="E121" t="str">
            <v>5.3 - Locação de Máquinas e Equipamentos</v>
          </cell>
          <cell r="F121" t="str">
            <v>32.520.797/0001-44</v>
          </cell>
          <cell r="G121" t="str">
            <v>ALBERTE TONY DE SOUZA LTDA</v>
          </cell>
          <cell r="H121" t="str">
            <v>S</v>
          </cell>
          <cell r="I121" t="str">
            <v>S</v>
          </cell>
          <cell r="J121" t="str">
            <v>241</v>
          </cell>
          <cell r="K121">
            <v>46239</v>
          </cell>
          <cell r="L121" t="str">
            <v>261 1606223252079700014400000000002412608961 1016930</v>
          </cell>
          <cell r="M121" t="str">
            <v>2611606 - Recife - PE</v>
          </cell>
          <cell r="N121">
            <v>700</v>
          </cell>
        </row>
        <row r="122">
          <cell r="C122" t="str">
            <v>HOSPITAL SÃO SEBASTIÃO</v>
          </cell>
          <cell r="E122" t="str">
            <v>5.3 - Locação de Máquinas e Equipamentos</v>
          </cell>
          <cell r="F122" t="str">
            <v xml:space="preserve">41.096.520/0001-27 </v>
          </cell>
          <cell r="G122" t="str">
            <v>PRISMA TELECOMUNICAÇÕES LTDA</v>
          </cell>
          <cell r="H122" t="str">
            <v>S</v>
          </cell>
          <cell r="I122" t="str">
            <v>S</v>
          </cell>
          <cell r="J122" t="str">
            <v>1650</v>
          </cell>
          <cell r="K122">
            <v>46267</v>
          </cell>
          <cell r="L122" t="str">
            <v>26116062241096520000127000000000165026099064583698</v>
          </cell>
          <cell r="M122" t="str">
            <v>2611606 - Recife - PE</v>
          </cell>
          <cell r="N122">
            <v>770</v>
          </cell>
        </row>
        <row r="123">
          <cell r="C123" t="str">
            <v>HOSPITAL SÃO SEBASTIÃO</v>
          </cell>
          <cell r="E123" t="str">
            <v>5.3 - Locação de Máquinas e Equipamentos</v>
          </cell>
          <cell r="F123">
            <v>15064893000106</v>
          </cell>
          <cell r="G123" t="str">
            <v>FERNANDO FERREIRA DE LIMA JUNIOR</v>
          </cell>
          <cell r="H123" t="str">
            <v>S</v>
          </cell>
          <cell r="I123" t="str">
            <v>N</v>
          </cell>
          <cell r="J123" t="str">
            <v>10748</v>
          </cell>
          <cell r="K123" t="str">
            <v>01/09/2026</v>
          </cell>
          <cell r="M123" t="str">
            <v>2611606 - Recife - PE</v>
          </cell>
          <cell r="N123">
            <v>330</v>
          </cell>
        </row>
        <row r="124">
          <cell r="C124" t="str">
            <v>HOSPITAL SÃO SEBASTIÃO</v>
          </cell>
          <cell r="E124" t="str">
            <v>5.3 - Locação de Máquinas e Equipamentos</v>
          </cell>
          <cell r="F124">
            <v>24380578002041</v>
          </cell>
          <cell r="G124" t="str">
            <v>WHITE MARTINS GASES INDUSTRIAIS DO NORDESTE LTDA.</v>
          </cell>
          <cell r="H124" t="str">
            <v>S</v>
          </cell>
          <cell r="I124" t="str">
            <v>N</v>
          </cell>
          <cell r="J124" t="str">
            <v>0101263879</v>
          </cell>
          <cell r="K124">
            <v>46254</v>
          </cell>
          <cell r="M124" t="str">
            <v>2607901 - Jaboatão dos Guararapes - PE</v>
          </cell>
          <cell r="N124">
            <v>3259.91</v>
          </cell>
        </row>
        <row r="125">
          <cell r="C125" t="str">
            <v>HOSPITAL SÃO SEBASTIÃO</v>
          </cell>
          <cell r="E125" t="str">
            <v>5.3 - Locação de Máquinas e Equipamentos</v>
          </cell>
          <cell r="F125" t="str">
            <v>19.533.734/0001-64</v>
          </cell>
          <cell r="G125" t="str">
            <v>ALEXSANDRA DE GUSMÃO NERES</v>
          </cell>
          <cell r="H125" t="str">
            <v>S</v>
          </cell>
          <cell r="I125" t="str">
            <v>S</v>
          </cell>
          <cell r="J125" t="str">
            <v>2364</v>
          </cell>
          <cell r="K125">
            <v>46268</v>
          </cell>
          <cell r="L125" t="str">
            <v>26116062219533734000164000000000236426092228672263</v>
          </cell>
          <cell r="M125" t="str">
            <v>2611606 - Recife - PE</v>
          </cell>
          <cell r="N125">
            <v>2410.85</v>
          </cell>
        </row>
        <row r="126">
          <cell r="C126" t="str">
            <v>HOSPITAL SÃO SEBASTIÃO</v>
          </cell>
          <cell r="E126" t="str">
            <v>5.3 - Locação de Máquinas e Equipamentos</v>
          </cell>
          <cell r="F126">
            <v>43559107000187</v>
          </cell>
          <cell r="G126" t="str">
            <v>SARAH LIMA GUSMAO NERES</v>
          </cell>
          <cell r="H126" t="str">
            <v>S</v>
          </cell>
          <cell r="I126" t="str">
            <v>S</v>
          </cell>
          <cell r="J126" t="str">
            <v>674</v>
          </cell>
          <cell r="K126">
            <v>46268</v>
          </cell>
          <cell r="L126" t="str">
            <v>26116062243559107000187000000000067426096168644641</v>
          </cell>
          <cell r="M126" t="str">
            <v>2611606 - Recife - PE</v>
          </cell>
          <cell r="N126">
            <v>1120</v>
          </cell>
        </row>
        <row r="127">
          <cell r="C127" t="str">
            <v>HOSPITAL SÃO SEBASTIÃO</v>
          </cell>
          <cell r="E127" t="str">
            <v>5.3 - Locação de Máquinas e Equipamentos</v>
          </cell>
          <cell r="F127">
            <v>845661000118</v>
          </cell>
          <cell r="G127" t="str">
            <v>OFFICE TOTAL S.A.</v>
          </cell>
          <cell r="H127" t="str">
            <v>S</v>
          </cell>
          <cell r="I127" t="str">
            <v>N</v>
          </cell>
          <cell r="J127" t="str">
            <v>000157380</v>
          </cell>
          <cell r="K127">
            <v>46245</v>
          </cell>
          <cell r="M127" t="str">
            <v>3304557 - Rio de Janeiro - RJ</v>
          </cell>
          <cell r="N127">
            <v>1030.58</v>
          </cell>
        </row>
        <row r="128">
          <cell r="C128" t="str">
            <v>HOSPITAL SÃO SEBASTIÃO</v>
          </cell>
          <cell r="E128" t="str">
            <v>5.3 - Locação de Máquinas e Equipamentos</v>
          </cell>
          <cell r="F128">
            <v>845661000118</v>
          </cell>
          <cell r="G128" t="str">
            <v>OFFICE TOTAL S.A.</v>
          </cell>
          <cell r="H128" t="str">
            <v>S</v>
          </cell>
          <cell r="I128" t="str">
            <v>N</v>
          </cell>
          <cell r="J128" t="str">
            <v>000157406</v>
          </cell>
          <cell r="K128" t="str">
            <v>12/08/2026</v>
          </cell>
          <cell r="M128" t="str">
            <v>3304557 - Rio de Janeiro - RJ</v>
          </cell>
          <cell r="N128">
            <v>5565.31</v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C131" t="str">
            <v>HOSPITAL SÃO SEBASTIÃO</v>
          </cell>
          <cell r="E131" t="str">
            <v>5.8 - Locação de Veículos Automotores</v>
          </cell>
          <cell r="F131" t="str">
            <v>01.838.726/0001-60</v>
          </cell>
          <cell r="G131" t="str">
            <v>S &amp; B LOCAÇÕES DE VEICULOS LTDA</v>
          </cell>
          <cell r="H131" t="str">
            <v>S</v>
          </cell>
          <cell r="I131" t="str">
            <v>N</v>
          </cell>
          <cell r="J131" t="str">
            <v>15667</v>
          </cell>
          <cell r="K131" t="str">
            <v>01/09/2026</v>
          </cell>
          <cell r="M131" t="str">
            <v>2611606 - Recife - PE</v>
          </cell>
          <cell r="N131">
            <v>2750</v>
          </cell>
        </row>
        <row r="132">
          <cell r="C132" t="str">
            <v>HOSPITAL SÃO SEBASTIÃO</v>
          </cell>
          <cell r="E132" t="str">
            <v>5.8 - Locação de Veículos Automotores</v>
          </cell>
          <cell r="F132" t="str">
            <v>01.838.726/0001-60</v>
          </cell>
          <cell r="G132" t="str">
            <v>S &amp; B LOCAÇÕES DE VEICULOS LTDA</v>
          </cell>
          <cell r="H132" t="str">
            <v>S</v>
          </cell>
          <cell r="I132" t="str">
            <v>N</v>
          </cell>
          <cell r="J132" t="str">
            <v>15674</v>
          </cell>
          <cell r="K132">
            <v>46267</v>
          </cell>
          <cell r="M132" t="str">
            <v>2611606 - Recife - PE</v>
          </cell>
          <cell r="N132">
            <v>145</v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C135" t="str">
            <v>HOSPITAL SÃO SEBASTIÃO</v>
          </cell>
          <cell r="E135" t="str">
            <v>5.99 - Outros Serviços de Terceiros Pessoa Jurídica</v>
          </cell>
          <cell r="F135">
            <v>394460005887</v>
          </cell>
          <cell r="G135" t="str">
            <v>SECRETARIA DA RECEITA FEDERAL</v>
          </cell>
          <cell r="H135" t="str">
            <v>S</v>
          </cell>
          <cell r="I135" t="str">
            <v>N</v>
          </cell>
          <cell r="J135" t="str">
            <v>07.17.26223.6986325-3</v>
          </cell>
          <cell r="K135">
            <v>46265</v>
          </cell>
          <cell r="M135" t="str">
            <v>2604106 - Caruaru - PE</v>
          </cell>
          <cell r="N135">
            <v>2120.29</v>
          </cell>
        </row>
        <row r="136">
          <cell r="C136" t="str">
            <v>HOSPITAL SÃO SEBASTIÃO</v>
          </cell>
          <cell r="E136" t="str">
            <v>5.99 - Outros Serviços de Terceiros Pessoa Jurídica</v>
          </cell>
          <cell r="F136">
            <v>394460005887</v>
          </cell>
          <cell r="G136" t="str">
            <v>SECRETARIA DA RECEITA FEDERAL</v>
          </cell>
          <cell r="H136" t="str">
            <v>S</v>
          </cell>
          <cell r="I136" t="str">
            <v>N</v>
          </cell>
          <cell r="J136" t="str">
            <v>07.17.26223.6988742-0</v>
          </cell>
          <cell r="K136">
            <v>46265</v>
          </cell>
          <cell r="M136" t="str">
            <v>2604106 - Caruaru - PE</v>
          </cell>
          <cell r="N136">
            <v>2305.96</v>
          </cell>
        </row>
        <row r="137">
          <cell r="C137" t="str">
            <v>HOSPITAL SÃO SEBASTIÃO</v>
          </cell>
          <cell r="E137" t="str">
            <v>5.99 - Outros Serviços de Terceiros Pessoa Jurídica</v>
          </cell>
          <cell r="F137" t="str">
            <v>37.115.516/0001-91</v>
          </cell>
          <cell r="G137" t="str">
            <v>CONSELHO REGIONAL DE PSICOLOGIA SEGUNDA REGIAO</v>
          </cell>
          <cell r="H137" t="str">
            <v>S</v>
          </cell>
          <cell r="I137" t="str">
            <v>N</v>
          </cell>
          <cell r="J137" t="str">
            <v>2622493</v>
          </cell>
          <cell r="K137">
            <v>46240</v>
          </cell>
          <cell r="M137" t="str">
            <v>2611606 - Recife - PE</v>
          </cell>
          <cell r="N137">
            <v>51.15</v>
          </cell>
        </row>
        <row r="138">
          <cell r="C138" t="str">
            <v>HOSPITAL SÃO SEBASTIÃO</v>
          </cell>
          <cell r="E138" t="str">
            <v>5.99 - Outros Serviços de Terceiros Pessoa Jurídica</v>
          </cell>
          <cell r="F138" t="str">
            <v>39.794.689/0001-09</v>
          </cell>
          <cell r="G138" t="str">
            <v>AMITAI GRAFICA DIGITAL LTDA</v>
          </cell>
          <cell r="H138" t="str">
            <v>S</v>
          </cell>
          <cell r="I138" t="str">
            <v>S</v>
          </cell>
          <cell r="J138" t="str">
            <v>406</v>
          </cell>
          <cell r="K138">
            <v>46245</v>
          </cell>
          <cell r="L138" t="str">
            <v>GCWD7NIYD</v>
          </cell>
          <cell r="M138" t="str">
            <v>2604106 - Caruaru - PE</v>
          </cell>
          <cell r="N138">
            <v>260</v>
          </cell>
        </row>
        <row r="139">
          <cell r="C139" t="str">
            <v>HOSPITAL SÃO SEBASTIÃO</v>
          </cell>
          <cell r="E139" t="str">
            <v>5.99 - Outros Serviços de Terceiros Pessoa Jurídica</v>
          </cell>
          <cell r="F139">
            <v>46438292000140</v>
          </cell>
          <cell r="G139" t="str">
            <v>4643 8 292EWERTONN VINICIUS</v>
          </cell>
          <cell r="H139" t="str">
            <v>S</v>
          </cell>
          <cell r="I139" t="str">
            <v>S</v>
          </cell>
          <cell r="J139" t="str">
            <v>41</v>
          </cell>
          <cell r="K139">
            <v>46239</v>
          </cell>
          <cell r="L139" t="str">
            <v>26260846438292000140550010000000411300007125</v>
          </cell>
          <cell r="M139" t="str">
            <v>2604106 - Caruaru - PE</v>
          </cell>
          <cell r="N139">
            <v>99</v>
          </cell>
        </row>
        <row r="140">
          <cell r="C140" t="str">
            <v>HOSPITAL SÃO SEBASTIÃO</v>
          </cell>
          <cell r="E140" t="str">
            <v>5.99 - Outros Serviços de Terceiros Pessoa Jurídica</v>
          </cell>
          <cell r="F140">
            <v>10572014000133</v>
          </cell>
          <cell r="G140" t="str">
            <v>GOVERNO DO ESTADO DE PERNAMBUCO - SEFAZ PE</v>
          </cell>
          <cell r="H140" t="str">
            <v>S</v>
          </cell>
          <cell r="I140" t="str">
            <v>N</v>
          </cell>
          <cell r="J140" t="str">
            <v>08/2026</v>
          </cell>
          <cell r="K140">
            <v>46262</v>
          </cell>
          <cell r="M140" t="str">
            <v>2611606 - Recife - PE</v>
          </cell>
          <cell r="N140">
            <v>180.88</v>
          </cell>
        </row>
        <row r="141">
          <cell r="E141" t="str">
            <v/>
          </cell>
        </row>
        <row r="142">
          <cell r="C142" t="str">
            <v>HOSPITAL SÃO SEBASTIÃO</v>
          </cell>
          <cell r="E142" t="str">
            <v>5.16 - Serviços Médico-Hospitalares, Odotonlogia e Laboratoriais</v>
          </cell>
          <cell r="F142">
            <v>52857780000194</v>
          </cell>
          <cell r="G142" t="str">
            <v>LUCAS DOS SANTOS ACCIOLY</v>
          </cell>
          <cell r="H142" t="str">
            <v>S</v>
          </cell>
          <cell r="I142" t="str">
            <v>S</v>
          </cell>
          <cell r="J142" t="str">
            <v>384</v>
          </cell>
          <cell r="K142">
            <v>46268</v>
          </cell>
          <cell r="L142" t="str">
            <v>YD8MCKOH6</v>
          </cell>
          <cell r="M142" t="str">
            <v>2604106 - Caruaru - PE</v>
          </cell>
          <cell r="N142">
            <v>600</v>
          </cell>
        </row>
        <row r="143">
          <cell r="C143" t="str">
            <v>HOSPITAL SÃO SEBASTIÃO</v>
          </cell>
          <cell r="E143" t="str">
            <v>5.16 - Serviços Médico-Hospitalares, Odotonlogia e Laboratoriais</v>
          </cell>
          <cell r="F143" t="str">
            <v xml:space="preserve">10.228.298/0001-45 </v>
          </cell>
          <cell r="G143" t="str">
            <v>UNINFECTO SERVIÇOS MEDICOS LTDA</v>
          </cell>
          <cell r="H143" t="str">
            <v>S</v>
          </cell>
          <cell r="I143" t="str">
            <v>S</v>
          </cell>
          <cell r="J143" t="str">
            <v>2600000000348</v>
          </cell>
          <cell r="K143">
            <v>46268</v>
          </cell>
          <cell r="L143" t="str">
            <v>26096001210228298000145260000000034826096567377393</v>
          </cell>
          <cell r="M143" t="str">
            <v>2609600 - Olinda - PE</v>
          </cell>
          <cell r="N143">
            <v>7458</v>
          </cell>
        </row>
        <row r="144">
          <cell r="C144" t="str">
            <v>HOSPITAL SÃO SEBASTIÃO</v>
          </cell>
          <cell r="E144" t="str">
            <v>5.16 - Serviços Médico-Hospitalares, Odotonlogia e Laboratoriais</v>
          </cell>
          <cell r="F144">
            <v>60258130000150</v>
          </cell>
          <cell r="G144" t="str">
            <v>GSM SERVICOS MEDICOS E CONSULTORIA</v>
          </cell>
          <cell r="H144" t="str">
            <v>S</v>
          </cell>
          <cell r="I144" t="str">
            <v>S</v>
          </cell>
          <cell r="J144" t="str">
            <v>00000089</v>
          </cell>
          <cell r="K144">
            <v>46266</v>
          </cell>
          <cell r="L144" t="str">
            <v>6ICT1-6628.1</v>
          </cell>
          <cell r="M144" t="str">
            <v>2601904 - Bezerros - PE</v>
          </cell>
          <cell r="N144">
            <v>31576</v>
          </cell>
        </row>
        <row r="145">
          <cell r="C145" t="str">
            <v>HOSPITAL SÃO SEBASTIÃO</v>
          </cell>
          <cell r="E145" t="str">
            <v>5.16 - Serviços Médico-Hospitalares, Odotonlogia e Laboratoriais</v>
          </cell>
          <cell r="F145">
            <v>60258130000150</v>
          </cell>
          <cell r="G145" t="str">
            <v>GSM SERVICOS MEDICOS E CONSULTORIA</v>
          </cell>
          <cell r="H145" t="str">
            <v>S</v>
          </cell>
          <cell r="I145" t="str">
            <v>S</v>
          </cell>
          <cell r="J145" t="str">
            <v>00000090</v>
          </cell>
          <cell r="K145">
            <v>46273</v>
          </cell>
          <cell r="L145" t="str">
            <v>GCJT-CBF77</v>
          </cell>
          <cell r="M145" t="str">
            <v>2601904 - Bezerros - PE</v>
          </cell>
          <cell r="N145">
            <v>33148.89</v>
          </cell>
        </row>
        <row r="146">
          <cell r="C146" t="str">
            <v>HOSPITAL SÃO SEBASTIÃO</v>
          </cell>
          <cell r="E146" t="str">
            <v>5.16 - Serviços Médico-Hospitalares, Odotonlogia e Laboratoriais</v>
          </cell>
          <cell r="F146">
            <v>27816524000101</v>
          </cell>
          <cell r="G146" t="str">
            <v>CLINICA NEFROAGRESTE LTDA</v>
          </cell>
          <cell r="H146" t="str">
            <v>S</v>
          </cell>
          <cell r="I146" t="str">
            <v>S</v>
          </cell>
          <cell r="J146" t="str">
            <v>318</v>
          </cell>
          <cell r="K146">
            <v>46266</v>
          </cell>
          <cell r="L146" t="str">
            <v>ZQOUG59EU</v>
          </cell>
          <cell r="M146" t="str">
            <v>2604106 - Caruaru - PE</v>
          </cell>
          <cell r="N146">
            <v>80000</v>
          </cell>
        </row>
        <row r="147">
          <cell r="C147" t="str">
            <v>HOSPITAL SÃO SEBASTIÃO</v>
          </cell>
          <cell r="E147" t="str">
            <v>5.16 - Serviços Médico-Hospitalares, Odotonlogia e Laboratoriais</v>
          </cell>
          <cell r="F147">
            <v>55187065000180</v>
          </cell>
          <cell r="G147" t="str">
            <v>OTAVIO FERREIRA LINS NETO</v>
          </cell>
          <cell r="H147" t="str">
            <v>S</v>
          </cell>
          <cell r="I147" t="str">
            <v>S</v>
          </cell>
          <cell r="J147" t="str">
            <v>52</v>
          </cell>
          <cell r="K147">
            <v>46266</v>
          </cell>
          <cell r="L147" t="str">
            <v>MIJMK080LB</v>
          </cell>
          <cell r="M147" t="str">
            <v>2604106 - Caruaru - PE</v>
          </cell>
          <cell r="N147">
            <v>17387.5</v>
          </cell>
        </row>
        <row r="148">
          <cell r="C148" t="str">
            <v>HOSPITAL SÃO SEBASTIÃO</v>
          </cell>
          <cell r="E148" t="str">
            <v>5.16 - Serviços Médico-Hospitalares, Odotonlogia e Laboratoriais</v>
          </cell>
          <cell r="F148">
            <v>21794062000192</v>
          </cell>
          <cell r="G148" t="str">
            <v>ASOS OCUPACIONAL LTDA</v>
          </cell>
          <cell r="H148" t="str">
            <v>S</v>
          </cell>
          <cell r="I148" t="str">
            <v>S</v>
          </cell>
          <cell r="J148" t="str">
            <v>2600000000246</v>
          </cell>
          <cell r="K148">
            <v>46266</v>
          </cell>
          <cell r="L148" t="str">
            <v>26079011221794062000192260000000024626095725154627</v>
          </cell>
          <cell r="M148" t="str">
            <v>2607901 - Jaboatão dos Guararapes - PE</v>
          </cell>
          <cell r="N148">
            <v>4500</v>
          </cell>
        </row>
        <row r="149">
          <cell r="C149" t="str">
            <v>HOSPITAL SÃO SEBASTIÃO</v>
          </cell>
          <cell r="E149" t="str">
            <v>5.16 - Serviços Médico-Hospitalares, Odotonlogia e Laboratoriais</v>
          </cell>
          <cell r="F149" t="str">
            <v>47.200.199/0001-65</v>
          </cell>
          <cell r="G149" t="str">
            <v>MASTERMED PE VII GESTAO MEDICAS LTDA</v>
          </cell>
          <cell r="H149" t="str">
            <v>S</v>
          </cell>
          <cell r="I149" t="str">
            <v>S</v>
          </cell>
          <cell r="J149" t="str">
            <v>364</v>
          </cell>
          <cell r="K149">
            <v>46269</v>
          </cell>
          <cell r="L149" t="str">
            <v>26116062247200199000165000000000036426096902236297</v>
          </cell>
          <cell r="M149" t="str">
            <v>2611606 - Recife - PE</v>
          </cell>
          <cell r="N149">
            <v>17387.5</v>
          </cell>
        </row>
        <row r="150">
          <cell r="E150" t="str">
            <v/>
          </cell>
        </row>
        <row r="151">
          <cell r="C151" t="str">
            <v>HOSPITAL SÃO SEBASTIÃO</v>
          </cell>
          <cell r="E151" t="str">
            <v>5.16 - Serviços Médico-Hospitalares, Odotonlogia e Laboratoriais</v>
          </cell>
          <cell r="F151">
            <v>31145185000237</v>
          </cell>
          <cell r="G151" t="str">
            <v>CONSULT LAB LABORATORIO DE ANALISES CLINICAS LTDA</v>
          </cell>
          <cell r="H151" t="str">
            <v>S</v>
          </cell>
          <cell r="I151" t="str">
            <v>S</v>
          </cell>
          <cell r="J151" t="str">
            <v>22</v>
          </cell>
          <cell r="K151">
            <v>46268</v>
          </cell>
          <cell r="L151" t="str">
            <v>DOWYDHATH</v>
          </cell>
          <cell r="M151" t="str">
            <v>2604106 - Caruaru - PE</v>
          </cell>
          <cell r="N151">
            <v>23696.61</v>
          </cell>
        </row>
        <row r="152">
          <cell r="E152" t="str">
            <v/>
          </cell>
        </row>
        <row r="153">
          <cell r="C153" t="str">
            <v>HOSPITAL SÃO SEBASTIÃO</v>
          </cell>
          <cell r="E153" t="str">
            <v>5.8 - Locação de Veículos Automotores</v>
          </cell>
          <cell r="F153">
            <v>32205672000120</v>
          </cell>
          <cell r="G153" t="str">
            <v>TENORIO ATIVIDADES MEDICAS LTDA</v>
          </cell>
          <cell r="H153" t="str">
            <v>S</v>
          </cell>
          <cell r="I153" t="str">
            <v>S</v>
          </cell>
          <cell r="J153" t="str">
            <v>499</v>
          </cell>
          <cell r="K153">
            <v>46275</v>
          </cell>
          <cell r="L153" t="str">
            <v>R6PKLO1YS</v>
          </cell>
          <cell r="M153" t="str">
            <v>2604106 - Caruaru - PE</v>
          </cell>
          <cell r="N153">
            <v>17070</v>
          </cell>
        </row>
        <row r="154">
          <cell r="E154" t="str">
            <v/>
          </cell>
        </row>
        <row r="155">
          <cell r="C155" t="str">
            <v>HOSPITAL SÃO SEBASTIÃO</v>
          </cell>
          <cell r="E155" t="str">
            <v>5.15 - Serviços Domésticos</v>
          </cell>
          <cell r="F155">
            <v>27837083000124</v>
          </cell>
          <cell r="G155" t="str">
            <v>CLEAN HIGIENIZACAO DE TEXTEIS LTDA</v>
          </cell>
          <cell r="H155" t="str">
            <v>S</v>
          </cell>
          <cell r="I155" t="str">
            <v>S</v>
          </cell>
          <cell r="J155" t="str">
            <v>2600000000740</v>
          </cell>
          <cell r="K155">
            <v>46267</v>
          </cell>
          <cell r="L155" t="str">
            <v>26079011227837083000124260000000074026090952672214</v>
          </cell>
          <cell r="M155" t="str">
            <v>2607901 - Jaboatão dos Guararapes - PE</v>
          </cell>
          <cell r="N155">
            <v>14285.72</v>
          </cell>
        </row>
        <row r="156">
          <cell r="E156" t="str">
            <v/>
          </cell>
        </row>
        <row r="157">
          <cell r="C157" t="str">
            <v>HOSPITAL SÃO SEBASTIÃO</v>
          </cell>
          <cell r="E157" t="str">
            <v>5.10 - Detetização/Tratamento de Resíduos e Afins</v>
          </cell>
          <cell r="F157" t="str">
            <v>11.863.530/0001-80</v>
          </cell>
          <cell r="G157" t="str">
            <v>BRASCON GESTÃO AMBIENTAL LTDA</v>
          </cell>
          <cell r="H157" t="str">
            <v>S</v>
          </cell>
          <cell r="I157" t="str">
            <v>S</v>
          </cell>
          <cell r="J157" t="str">
            <v>308314</v>
          </cell>
          <cell r="K157">
            <v>46266</v>
          </cell>
          <cell r="L157" t="str">
            <v>Z1IHUCL79</v>
          </cell>
          <cell r="M157" t="str">
            <v>2611309 - Pombos - PE</v>
          </cell>
          <cell r="N157">
            <v>1965.1</v>
          </cell>
        </row>
        <row r="158">
          <cell r="C158" t="str">
            <v>HOSPITAL SÃO SEBASTIÃO</v>
          </cell>
          <cell r="E158" t="str">
            <v>5.10 - Detetização/Tratamento de Resíduos e Afins</v>
          </cell>
          <cell r="F158">
            <v>38110228000107</v>
          </cell>
          <cell r="G158" t="str">
            <v>R B SERVICOS AMBIENTAIS LTDA</v>
          </cell>
          <cell r="H158" t="str">
            <v>S</v>
          </cell>
          <cell r="I158" t="str">
            <v>S</v>
          </cell>
          <cell r="J158" t="str">
            <v>00001880</v>
          </cell>
          <cell r="K158">
            <v>46279</v>
          </cell>
          <cell r="L158" t="str">
            <v>4P4H-PGZGD</v>
          </cell>
          <cell r="M158" t="str">
            <v>2613107 - São Caitano - PE</v>
          </cell>
          <cell r="N158">
            <v>4020</v>
          </cell>
        </row>
        <row r="159">
          <cell r="E159" t="str">
            <v/>
          </cell>
        </row>
        <row r="160">
          <cell r="C160" t="str">
            <v>HOSPITAL SÃO SEBASTIÃO</v>
          </cell>
          <cell r="E160" t="str">
            <v>5.17 - Manutenção de Software, Certificação Digital e Microfilmagem</v>
          </cell>
          <cell r="F160" t="str">
            <v>08.399.167/0001-89</v>
          </cell>
          <cell r="G160" t="str">
            <v>ICTS GLOBAL DO BRASIL LTDA.</v>
          </cell>
          <cell r="H160" t="str">
            <v>S</v>
          </cell>
          <cell r="I160" t="str">
            <v>S</v>
          </cell>
          <cell r="J160" t="str">
            <v>086951</v>
          </cell>
          <cell r="K160">
            <v>46267</v>
          </cell>
          <cell r="L160" t="str">
            <v>161W.0081.2971.4942899-Q</v>
          </cell>
          <cell r="M160" t="str">
            <v>3505708 - Barueri - SP</v>
          </cell>
          <cell r="N160">
            <v>256.48</v>
          </cell>
        </row>
        <row r="161">
          <cell r="C161" t="str">
            <v>HOSPITAL SÃO SEBASTIÃO</v>
          </cell>
          <cell r="E161" t="str">
            <v>5.17 - Manutenção de Software, Certificação Digital e Microfilmagem</v>
          </cell>
          <cell r="F161" t="str">
            <v xml:space="preserve">07.560.756/0001-34 </v>
          </cell>
          <cell r="G161" t="str">
            <v>CARLOS ANDRE DE SOUSA INFORMATICA ME</v>
          </cell>
          <cell r="H161" t="str">
            <v>S</v>
          </cell>
          <cell r="I161" t="str">
            <v>S</v>
          </cell>
          <cell r="J161" t="str">
            <v>123</v>
          </cell>
          <cell r="K161">
            <v>46266</v>
          </cell>
          <cell r="L161" t="str">
            <v>LNDV71PNU</v>
          </cell>
          <cell r="M161" t="str">
            <v>2610707 - Paulista - PE</v>
          </cell>
          <cell r="N161">
            <v>1250</v>
          </cell>
        </row>
        <row r="162">
          <cell r="C162" t="str">
            <v>HOSPITAL SÃO SEBASTIÃO</v>
          </cell>
          <cell r="E162" t="str">
            <v>5.17 - Manutenção de Software, Certificação Digital e Microfilmagem</v>
          </cell>
          <cell r="F162" t="str">
            <v xml:space="preserve">10.224.281/0001-10 </v>
          </cell>
          <cell r="G162" t="str">
            <v>QUALITEK TECNOLOGIA LTDA- EPP</v>
          </cell>
          <cell r="H162" t="str">
            <v>S</v>
          </cell>
          <cell r="I162" t="str">
            <v>S</v>
          </cell>
          <cell r="J162" t="str">
            <v>233</v>
          </cell>
          <cell r="K162">
            <v>46266</v>
          </cell>
          <cell r="L162" t="str">
            <v>24081022210224281000110000000000023326095017048118</v>
          </cell>
          <cell r="M162" t="str">
            <v>2408102 - Natal - RN</v>
          </cell>
          <cell r="N162">
            <v>709.49</v>
          </cell>
        </row>
        <row r="163">
          <cell r="C163" t="str">
            <v>HOSPITAL SÃO SEBASTIÃO</v>
          </cell>
          <cell r="E163" t="str">
            <v>5.17 - Manutenção de Software, Certificação Digital e Microfilmagem</v>
          </cell>
          <cell r="F163">
            <v>24524355000148</v>
          </cell>
          <cell r="G163" t="str">
            <v>JOB SERVIÇOS E GESTÃO ESTRATEGICA DE TI EIRELI ME</v>
          </cell>
          <cell r="H163" t="str">
            <v>S</v>
          </cell>
          <cell r="I163" t="str">
            <v>S</v>
          </cell>
          <cell r="J163" t="str">
            <v>2600000000164</v>
          </cell>
          <cell r="K163">
            <v>46266</v>
          </cell>
          <cell r="L163" t="str">
            <v>26096001224524355000148260000000016426094683550122</v>
          </cell>
          <cell r="M163" t="str">
            <v>2609600 - Olinda - PE</v>
          </cell>
          <cell r="N163">
            <v>774</v>
          </cell>
        </row>
        <row r="164">
          <cell r="C164" t="str">
            <v>HOSPITAL SÃO SEBASTIÃO</v>
          </cell>
          <cell r="E164" t="str">
            <v>5.17 - Manutenção de Software, Certificação Digital e Microfilmagem</v>
          </cell>
          <cell r="F164" t="str">
            <v>06.312.868/0001-03</v>
          </cell>
          <cell r="G164" t="str">
            <v>TASCOM INFORMATICA LTDA</v>
          </cell>
          <cell r="H164" t="str">
            <v>S</v>
          </cell>
          <cell r="I164" t="str">
            <v>S</v>
          </cell>
          <cell r="J164" t="str">
            <v>789</v>
          </cell>
          <cell r="K164">
            <v>46237</v>
          </cell>
          <cell r="L164" t="str">
            <v>7ZOONAPYZ</v>
          </cell>
          <cell r="M164" t="str">
            <v>2610707 - Paulista - PE</v>
          </cell>
          <cell r="N164">
            <v>1195.17</v>
          </cell>
        </row>
        <row r="165">
          <cell r="C165" t="str">
            <v>HOSPITAL SÃO SEBASTIÃO</v>
          </cell>
          <cell r="E165" t="str">
            <v>5.17 - Manutenção de Software, Certificação Digital e Microfilmagem</v>
          </cell>
          <cell r="F165" t="str">
            <v>92.306.257/0007-80</v>
          </cell>
          <cell r="G165" t="str">
            <v>MV INFORMATICA NORDESTE LTDA</v>
          </cell>
          <cell r="H165" t="str">
            <v>S</v>
          </cell>
          <cell r="I165" t="str">
            <v>S</v>
          </cell>
          <cell r="J165" t="str">
            <v>10973</v>
          </cell>
          <cell r="K165">
            <v>46238</v>
          </cell>
          <cell r="L165" t="str">
            <v>26116062292306257000780000000001097326083016583715</v>
          </cell>
          <cell r="M165" t="str">
            <v>2611606 - Recife - PE</v>
          </cell>
          <cell r="N165">
            <v>7100</v>
          </cell>
        </row>
        <row r="166">
          <cell r="C166" t="str">
            <v>HOSPITAL SÃO SEBASTIÃO</v>
          </cell>
          <cell r="E166" t="str">
            <v>5.17 - Manutenção de Software, Certificação Digital e Microfilmagem</v>
          </cell>
          <cell r="F166" t="str">
            <v>92.306.257/0007-80</v>
          </cell>
          <cell r="G166" t="str">
            <v>MV INFORMATICA NORDESTE LTDA</v>
          </cell>
          <cell r="H166" t="str">
            <v>S</v>
          </cell>
          <cell r="I166" t="str">
            <v>S</v>
          </cell>
          <cell r="J166" t="str">
            <v>10980</v>
          </cell>
          <cell r="K166">
            <v>46238</v>
          </cell>
          <cell r="L166" t="str">
            <v>26116062292306257000780000000001098026084631492165</v>
          </cell>
          <cell r="M166" t="str">
            <v>2611606 - Recife - PE</v>
          </cell>
          <cell r="N166">
            <v>15022.81</v>
          </cell>
        </row>
        <row r="167">
          <cell r="C167" t="str">
            <v>HOSPITAL SÃO SEBASTIÃO</v>
          </cell>
          <cell r="E167" t="str">
            <v>5.17 - Manutenção de Software, Certificação Digital e Microfilmagem</v>
          </cell>
          <cell r="F167">
            <v>1504686000110</v>
          </cell>
          <cell r="G167" t="str">
            <v>POLYGON COMERCIO E SERVIÇOS DE INFORMATICA LTDA</v>
          </cell>
          <cell r="H167" t="str">
            <v>S</v>
          </cell>
          <cell r="I167" t="str">
            <v>S</v>
          </cell>
          <cell r="J167" t="str">
            <v>6102</v>
          </cell>
          <cell r="K167">
            <v>46235</v>
          </cell>
          <cell r="L167" t="str">
            <v>VLRHNYML</v>
          </cell>
          <cell r="M167" t="str">
            <v>3548500 - Santos - SP</v>
          </cell>
          <cell r="N167">
            <v>676.91</v>
          </cell>
        </row>
        <row r="168">
          <cell r="C168" t="str">
            <v>HOSPITAL SÃO SEBASTIÃO</v>
          </cell>
          <cell r="E168" t="str">
            <v>5.17 - Manutenção de Software, Certificação Digital e Microfilmagem</v>
          </cell>
          <cell r="F168">
            <v>28193385000170</v>
          </cell>
          <cell r="G168" t="str">
            <v>RH GESTOR</v>
          </cell>
          <cell r="H168" t="str">
            <v>S</v>
          </cell>
          <cell r="I168" t="str">
            <v>S</v>
          </cell>
          <cell r="J168" t="str">
            <v>1680</v>
          </cell>
          <cell r="K168">
            <v>46237</v>
          </cell>
          <cell r="L168" t="str">
            <v>41152002228193385000170000000000168026082666243247</v>
          </cell>
          <cell r="M168" t="str">
            <v>4115200 - Maringá - PR</v>
          </cell>
          <cell r="N168">
            <v>1584.55</v>
          </cell>
        </row>
        <row r="169">
          <cell r="C169" t="str">
            <v>HOSPITAL SÃO SEBASTIÃO</v>
          </cell>
          <cell r="E169" t="str">
            <v>5.17 - Manutenção de Software, Certificação Digital e Microfilmagem</v>
          </cell>
          <cell r="F169">
            <v>31919216000189</v>
          </cell>
          <cell r="G169" t="str">
            <v>BE COMPLIANCE CONSULTORIA</v>
          </cell>
          <cell r="H169" t="str">
            <v>S</v>
          </cell>
          <cell r="I169" t="str">
            <v>S</v>
          </cell>
          <cell r="J169" t="str">
            <v>006271</v>
          </cell>
          <cell r="K169">
            <v>46266</v>
          </cell>
          <cell r="L169" t="str">
            <v>185Q.2523.5411.9112399-U</v>
          </cell>
          <cell r="M169" t="str">
            <v>3505708 - Barueri - SP</v>
          </cell>
          <cell r="N169">
            <v>124</v>
          </cell>
        </row>
        <row r="170">
          <cell r="C170" t="str">
            <v>HOSPITAL SÃO SEBASTIÃO</v>
          </cell>
          <cell r="E170" t="str">
            <v>5.17 - Manutenção de Software, Certificação Digital e Microfilmagem</v>
          </cell>
          <cell r="F170">
            <v>23412408000176</v>
          </cell>
          <cell r="G170" t="str">
            <v>WEK - TECHNOLOGY IN BUSINESS LTDA</v>
          </cell>
          <cell r="H170" t="str">
            <v>S</v>
          </cell>
          <cell r="I170" t="str">
            <v>S</v>
          </cell>
          <cell r="J170" t="str">
            <v>429</v>
          </cell>
          <cell r="K170">
            <v>46266</v>
          </cell>
          <cell r="L170" t="str">
            <v>42091022223412408000176000000000042926096027283570,</v>
          </cell>
          <cell r="M170" t="str">
            <v>4209102 - Joinville - SC</v>
          </cell>
          <cell r="N170">
            <v>826.83</v>
          </cell>
        </row>
        <row r="171">
          <cell r="C171" t="str">
            <v>HOSPITAL SÃO SEBASTIÃO</v>
          </cell>
          <cell r="E171" t="str">
            <v>5.17 - Manutenção de Software, Certificação Digital e Microfilmagem</v>
          </cell>
          <cell r="F171">
            <v>5620302000267</v>
          </cell>
          <cell r="G171" t="str">
            <v>GREEN PAPER FREE SOLUCOES</v>
          </cell>
          <cell r="H171" t="str">
            <v>S</v>
          </cell>
          <cell r="I171" t="str">
            <v>S</v>
          </cell>
          <cell r="J171" t="str">
            <v>2600000003304</v>
          </cell>
          <cell r="K171">
            <v>46268</v>
          </cell>
          <cell r="L171" t="str">
            <v>26060021205620302000267260000000330426098274727970</v>
          </cell>
          <cell r="M171" t="str">
            <v>2606002 - Garanhuns - PE</v>
          </cell>
          <cell r="N171">
            <v>2353.89</v>
          </cell>
        </row>
        <row r="172">
          <cell r="C172" t="str">
            <v>HOSPITAL SÃO SEBASTIÃO</v>
          </cell>
          <cell r="E172" t="str">
            <v>5.17 - Manutenção de Software, Certificação Digital e Microfilmagem</v>
          </cell>
          <cell r="F172" t="str">
            <v>40.648.686/0001-46</v>
          </cell>
          <cell r="G172" t="str">
            <v>DOCNUVEM SOLUÇÕES DIGITAIS LTDA</v>
          </cell>
          <cell r="H172" t="str">
            <v>S</v>
          </cell>
          <cell r="I172" t="str">
            <v>S</v>
          </cell>
          <cell r="J172" t="str">
            <v>2026000001639</v>
          </cell>
          <cell r="K172">
            <v>46273</v>
          </cell>
          <cell r="L172" t="str">
            <v>2WR4-IUKZ</v>
          </cell>
          <cell r="M172" t="str">
            <v>3126109 - Formiga - MG</v>
          </cell>
          <cell r="N172">
            <v>212.94</v>
          </cell>
        </row>
        <row r="173">
          <cell r="C173" t="str">
            <v>HOSPITAL SÃO SEBASTIÃO</v>
          </cell>
          <cell r="E173" t="str">
            <v>5.17 - Manutenção de Software, Certificação Digital e Microfilmagem</v>
          </cell>
          <cell r="F173">
            <v>9461647000195</v>
          </cell>
          <cell r="G173" t="str">
            <v>SOLUTI SOLUCOES EM NEGOCIOS INTELIGENTES</v>
          </cell>
          <cell r="H173" t="str">
            <v>S</v>
          </cell>
          <cell r="I173" t="str">
            <v>S</v>
          </cell>
          <cell r="J173" t="str">
            <v>49564</v>
          </cell>
          <cell r="K173">
            <v>46270</v>
          </cell>
          <cell r="L173" t="str">
            <v>52087071209461647000195000000004956426091788647249</v>
          </cell>
          <cell r="M173" t="str">
            <v>5208707 - Goiânia - GO</v>
          </cell>
          <cell r="N173">
            <v>53.4</v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C176" t="str">
            <v>HOSPITAL SÃO SEBASTIÃO</v>
          </cell>
          <cell r="E176" t="str">
            <v>5.22 - Vigilância Ostensiva / Monitorada</v>
          </cell>
          <cell r="F176" t="str">
            <v>07.774.050/0001-75</v>
          </cell>
          <cell r="G176" t="str">
            <v>TKS SEGURANCA PRIVADA LTDA</v>
          </cell>
          <cell r="H176" t="str">
            <v>S</v>
          </cell>
          <cell r="I176" t="str">
            <v>S</v>
          </cell>
          <cell r="J176" t="str">
            <v>1225</v>
          </cell>
          <cell r="K176">
            <v>46253</v>
          </cell>
          <cell r="L176" t="str">
            <v>26116062207774050000175000000000122526086966923042</v>
          </cell>
          <cell r="M176" t="str">
            <v>2611606 - Recife - PE</v>
          </cell>
          <cell r="N176">
            <v>26885.49</v>
          </cell>
        </row>
        <row r="177">
          <cell r="E177" t="str">
            <v/>
          </cell>
        </row>
        <row r="178">
          <cell r="C178" t="str">
            <v>HOSPITAL SÃO SEBASTIÃO</v>
          </cell>
          <cell r="E178" t="str">
            <v>5.99 - Outros Serviços de Terceiros Pessoa Jurídica</v>
          </cell>
          <cell r="F178">
            <v>21216498000102</v>
          </cell>
          <cell r="G178" t="str">
            <v>VIDON E CORREIA ADVOGADOS ASSOCIADOS</v>
          </cell>
          <cell r="H178" t="str">
            <v>S</v>
          </cell>
          <cell r="I178" t="str">
            <v>S</v>
          </cell>
          <cell r="J178" t="str">
            <v>216</v>
          </cell>
          <cell r="K178">
            <v>46281</v>
          </cell>
          <cell r="L178" t="str">
            <v>26116062221216498000102000000000021626099956067658</v>
          </cell>
          <cell r="M178" t="str">
            <v>2611606 - Recife - PE</v>
          </cell>
          <cell r="N178">
            <v>7500</v>
          </cell>
        </row>
        <row r="179">
          <cell r="C179" t="str">
            <v>HOSPITAL SÃO SEBASTIÃO</v>
          </cell>
          <cell r="E179" t="str">
            <v>5.99 - Outros Serviços de Terceiros Pessoa Jurídica</v>
          </cell>
          <cell r="F179">
            <v>12332754000128</v>
          </cell>
          <cell r="G179" t="str">
            <v>PAULO WAGNER SAMPAIO DA SILVA ME</v>
          </cell>
          <cell r="H179" t="str">
            <v>S</v>
          </cell>
          <cell r="I179" t="str">
            <v>S</v>
          </cell>
          <cell r="J179" t="str">
            <v>202</v>
          </cell>
          <cell r="K179">
            <v>46266</v>
          </cell>
          <cell r="L179" t="str">
            <v>26116062212332754000128000000000020226091364398549</v>
          </cell>
          <cell r="M179" t="str">
            <v>2611606 - Recife - PE</v>
          </cell>
          <cell r="N179">
            <v>3914</v>
          </cell>
        </row>
        <row r="180">
          <cell r="C180" t="str">
            <v>HOSPITAL SÃO SEBASTIÃO</v>
          </cell>
          <cell r="E180" t="str">
            <v>5.99 - Outros Serviços de Terceiros Pessoa Jurídica</v>
          </cell>
          <cell r="F180">
            <v>10998292000157</v>
          </cell>
          <cell r="G180" t="str">
            <v>CENTRO DE INTEGRAÇÃO EMPRESA ESCOLA DE PERMANBUCO - CIEE/PE</v>
          </cell>
          <cell r="H180" t="str">
            <v>S</v>
          </cell>
          <cell r="I180" t="str">
            <v>N</v>
          </cell>
          <cell r="J180" t="str">
            <v>102430</v>
          </cell>
          <cell r="K180">
            <v>46273</v>
          </cell>
          <cell r="M180" t="str">
            <v>2604106 - Caruaru - PE</v>
          </cell>
          <cell r="N180">
            <v>680</v>
          </cell>
        </row>
        <row r="181">
          <cell r="C181" t="str">
            <v>HOSPITAL SÃO SEBASTIÃO</v>
          </cell>
          <cell r="E181" t="str">
            <v>5.99 - Outros Serviços de Terceiros Pessoa Jurídica</v>
          </cell>
          <cell r="F181" t="str">
            <v>11.735.586/0001-59</v>
          </cell>
          <cell r="G181" t="str">
            <v>FUNDACAO DE APOIO AO DESENVOLVIMENTO DA UFPE</v>
          </cell>
          <cell r="H181" t="str">
            <v>S</v>
          </cell>
          <cell r="I181" t="str">
            <v>S</v>
          </cell>
          <cell r="J181" t="str">
            <v>2891</v>
          </cell>
          <cell r="K181">
            <v>46269</v>
          </cell>
          <cell r="L181" t="str">
            <v>26116062211735586000159000000000289126098994620218</v>
          </cell>
          <cell r="M181" t="str">
            <v>2611606 - Recife - PE</v>
          </cell>
          <cell r="N181">
            <v>233.6</v>
          </cell>
        </row>
        <row r="182">
          <cell r="C182" t="str">
            <v>HOSPITAL SÃO SEBASTIÃO</v>
          </cell>
          <cell r="E182" t="str">
            <v>5.99 - Outros Serviços de Terceiros Pessoa Jurídica</v>
          </cell>
          <cell r="F182" t="str">
            <v>51.739.429/0001-36</v>
          </cell>
          <cell r="G182" t="str">
            <v>GALVÃO EXTINTORES LTDA</v>
          </cell>
          <cell r="H182" t="str">
            <v>S</v>
          </cell>
          <cell r="I182" t="str">
            <v>S</v>
          </cell>
          <cell r="J182" t="str">
            <v>2600000001449</v>
          </cell>
          <cell r="K182">
            <v>46253</v>
          </cell>
          <cell r="L182" t="str">
            <v>6062001251739429000136260000000144926080701090526</v>
          </cell>
          <cell r="M182" t="str">
            <v>2606200 - Goiana - PE</v>
          </cell>
          <cell r="N182">
            <v>1296</v>
          </cell>
        </row>
        <row r="183">
          <cell r="C183" t="str">
            <v>HOSPITAL SÃO SEBASTIÃO</v>
          </cell>
          <cell r="E183" t="str">
            <v>5.99 - Outros Serviços de Terceiros Pessoa Jurídica</v>
          </cell>
          <cell r="F183" t="str">
            <v>24.135.279/0001-89</v>
          </cell>
          <cell r="G183" t="str">
            <v>JAIRO  AQUINO &amp; ADVOGADOS ASSOCIADOS</v>
          </cell>
          <cell r="H183" t="str">
            <v>S</v>
          </cell>
          <cell r="I183" t="str">
            <v>S</v>
          </cell>
          <cell r="J183" t="str">
            <v>490</v>
          </cell>
          <cell r="K183">
            <v>46266</v>
          </cell>
          <cell r="L183" t="str">
            <v>2611606222413529000189000000000049026093941328436</v>
          </cell>
          <cell r="M183" t="str">
            <v>2611606 - Recife - PE</v>
          </cell>
          <cell r="N183">
            <v>3805.46</v>
          </cell>
        </row>
        <row r="184">
          <cell r="C184" t="str">
            <v>HOSPITAL SÃO SEBASTIÃO</v>
          </cell>
          <cell r="E184" t="str">
            <v>5.99 - Outros Serviços de Terceiros Pessoa Jurídica</v>
          </cell>
          <cell r="F184" t="str">
            <v>24.135.279/0001-89</v>
          </cell>
          <cell r="G184" t="str">
            <v>JAIRO  AQUINO &amp; ADVOGADOS ASSOCIADOS</v>
          </cell>
          <cell r="H184" t="str">
            <v>S</v>
          </cell>
          <cell r="I184" t="str">
            <v>S</v>
          </cell>
          <cell r="J184" t="str">
            <v>498</v>
          </cell>
          <cell r="K184">
            <v>46266</v>
          </cell>
          <cell r="L184" t="str">
            <v>26116062224135279000189000000000049826092182816300</v>
          </cell>
          <cell r="M184" t="str">
            <v>2611606 - Recife - PE</v>
          </cell>
          <cell r="N184">
            <v>2536.9699999999998</v>
          </cell>
        </row>
        <row r="185">
          <cell r="E185" t="str">
            <v/>
          </cell>
        </row>
        <row r="186">
          <cell r="C186" t="str">
            <v>HOSPITAL SÃO SEBASTIÃO</v>
          </cell>
          <cell r="E186" t="str">
            <v>5.5 - Reparo e Manutenção de Máquinas e Equipamentos</v>
          </cell>
          <cell r="F186">
            <v>41628548000168</v>
          </cell>
          <cell r="G186" t="str">
            <v>EXITO SOLUCOES EM SAUDE COMERCIO E SERVICO LTDA</v>
          </cell>
          <cell r="H186" t="str">
            <v>S</v>
          </cell>
          <cell r="I186" t="str">
            <v>S</v>
          </cell>
          <cell r="J186" t="str">
            <v>584</v>
          </cell>
          <cell r="K186">
            <v>46267</v>
          </cell>
          <cell r="L186" t="str">
            <v>26116062241628548000168000000000058426091905947525</v>
          </cell>
          <cell r="M186" t="str">
            <v>2611606 - Recife - PE</v>
          </cell>
          <cell r="N186">
            <v>8054</v>
          </cell>
        </row>
        <row r="187">
          <cell r="E187" t="str">
            <v/>
          </cell>
        </row>
        <row r="188">
          <cell r="C188" t="str">
            <v>HOSPITAL SÃO SEBASTIÃO</v>
          </cell>
          <cell r="E188" t="str">
            <v>5.5 - Reparo e Manutenção de Máquinas e Equipamentos</v>
          </cell>
          <cell r="F188">
            <v>34853171000185</v>
          </cell>
          <cell r="G188" t="str">
            <v>KEILA DIAS DA SILVA SOUZA</v>
          </cell>
          <cell r="H188" t="str">
            <v>S</v>
          </cell>
          <cell r="I188" t="str">
            <v>S</v>
          </cell>
          <cell r="J188" t="str">
            <v>99</v>
          </cell>
          <cell r="K188">
            <v>46267</v>
          </cell>
          <cell r="L188" t="str">
            <v>26116062234853171000185000000000009926099387160190</v>
          </cell>
          <cell r="M188" t="str">
            <v>2611606 - Recife - PE</v>
          </cell>
          <cell r="N188">
            <v>6950</v>
          </cell>
        </row>
        <row r="189">
          <cell r="C189" t="str">
            <v>HOSPITAL SÃO SEBASTIÃO</v>
          </cell>
          <cell r="E189" t="str">
            <v>5.5 - Reparo e Manutenção de Máquinas e Equipamentos</v>
          </cell>
          <cell r="F189">
            <v>11189101000179</v>
          </cell>
          <cell r="G189" t="str">
            <v>GENSETS ENERGIA INSTALACAO E MANUTENCAO ELETRICA LTDA</v>
          </cell>
          <cell r="H189" t="str">
            <v>S</v>
          </cell>
          <cell r="I189" t="str">
            <v>S</v>
          </cell>
          <cell r="J189" t="str">
            <v>323</v>
          </cell>
          <cell r="K189">
            <v>46266</v>
          </cell>
          <cell r="L189" t="str">
            <v>26116062211189101000179000000000032326090328224356</v>
          </cell>
          <cell r="M189" t="str">
            <v>2611606 - Recife - PE</v>
          </cell>
          <cell r="N189">
            <v>660</v>
          </cell>
        </row>
        <row r="190">
          <cell r="C190" t="str">
            <v>HOSPITAL SÃO SEBASTIÃO</v>
          </cell>
          <cell r="E190" t="str">
            <v>5.5 - Reparo e Manutenção de Máquinas e Equipamentos</v>
          </cell>
          <cell r="F190">
            <v>33262200000171</v>
          </cell>
          <cell r="G190" t="str">
            <v>JOSE SEVERINO DA SILVA 11609243846</v>
          </cell>
          <cell r="H190" t="str">
            <v>S</v>
          </cell>
          <cell r="I190" t="str">
            <v>S</v>
          </cell>
          <cell r="J190" t="str">
            <v>34</v>
          </cell>
          <cell r="K190">
            <v>46268</v>
          </cell>
          <cell r="L190" t="str">
            <v>26041062233262200000171000000000003426098017065285</v>
          </cell>
          <cell r="M190" t="str">
            <v>2604106 - Caruaru - PE</v>
          </cell>
          <cell r="N190">
            <v>2784.5</v>
          </cell>
        </row>
        <row r="191">
          <cell r="C191" t="str">
            <v>HOSPITAL SÃO SEBASTIÃO</v>
          </cell>
          <cell r="E191" t="str">
            <v>5.5 - Reparo e Manutenção de Máquinas e Equipamentos</v>
          </cell>
          <cell r="F191">
            <v>8980641000161</v>
          </cell>
          <cell r="G191" t="str">
            <v>MAPROS LTDA</v>
          </cell>
          <cell r="H191" t="str">
            <v>S</v>
          </cell>
          <cell r="I191" t="str">
            <v>S</v>
          </cell>
          <cell r="J191" t="str">
            <v>1559</v>
          </cell>
          <cell r="K191">
            <v>46244</v>
          </cell>
          <cell r="L191" t="str">
            <v>26116062208980641000161000000000155926085603154721</v>
          </cell>
          <cell r="M191" t="str">
            <v>2611606 - Recife - PE</v>
          </cell>
          <cell r="N191">
            <v>1650</v>
          </cell>
        </row>
        <row r="192">
          <cell r="C192" t="str">
            <v>HOSPITAL SÃO SEBASTIÃO</v>
          </cell>
          <cell r="E192" t="str">
            <v>5.5 - Reparo e Manutenção de Máquinas e Equipamentos</v>
          </cell>
          <cell r="F192" t="str">
            <v>21.854.632/0001-92</v>
          </cell>
          <cell r="G192" t="str">
            <v>VITA ELEVADORES LTDA</v>
          </cell>
          <cell r="H192" t="str">
            <v>S</v>
          </cell>
          <cell r="I192" t="str">
            <v>S</v>
          </cell>
          <cell r="J192" t="str">
            <v>174</v>
          </cell>
          <cell r="K192">
            <v>46266</v>
          </cell>
          <cell r="L192" t="str">
            <v>26116062221854632000192000000000017426096826115165</v>
          </cell>
          <cell r="M192" t="str">
            <v>2611606 - Recife - PE</v>
          </cell>
          <cell r="N192">
            <v>1750</v>
          </cell>
        </row>
        <row r="193">
          <cell r="C193" t="str">
            <v>HOSPITAL SÃO SEBASTIÃO</v>
          </cell>
          <cell r="E193" t="str">
            <v>5.5 - Reparo e Manutenção de Máquinas e Equipamentos</v>
          </cell>
          <cell r="F193" t="str">
            <v>32.248.290/0001-83</v>
          </cell>
          <cell r="G193" t="str">
            <v>LUCI CARLOS SILVA DE LIMA 09061457408</v>
          </cell>
          <cell r="H193" t="str">
            <v>S</v>
          </cell>
          <cell r="I193" t="str">
            <v>S</v>
          </cell>
          <cell r="J193" t="str">
            <v>172</v>
          </cell>
          <cell r="K193">
            <v>46239</v>
          </cell>
          <cell r="L193" t="str">
            <v>26041 0622322482900001 8300000000001722608282751 7306</v>
          </cell>
          <cell r="M193" t="str">
            <v>2604106 - Caruaru - PE</v>
          </cell>
          <cell r="N193">
            <v>900</v>
          </cell>
        </row>
        <row r="194">
          <cell r="C194" t="str">
            <v>HOSPITAL SÃO SEBASTIÃO</v>
          </cell>
          <cell r="E194" t="str">
            <v>5.5 - Reparo e Manutenção de Máquinas e Equipamentos</v>
          </cell>
          <cell r="F194" t="str">
            <v>32.248.290/0001-83</v>
          </cell>
          <cell r="G194" t="str">
            <v>LUCI CARLOS SILVA DE LIMA 09061457408</v>
          </cell>
          <cell r="H194" t="str">
            <v>S</v>
          </cell>
          <cell r="I194" t="str">
            <v>S</v>
          </cell>
          <cell r="J194" t="str">
            <v>174</v>
          </cell>
          <cell r="K194">
            <v>46254</v>
          </cell>
          <cell r="L194" t="str">
            <v>26041062232248290000183000000000017426086888516776</v>
          </cell>
          <cell r="M194" t="str">
            <v>2604106 - Caruaru - PE</v>
          </cell>
          <cell r="N194">
            <v>3200</v>
          </cell>
        </row>
        <row r="195">
          <cell r="E195" t="str">
            <v/>
          </cell>
        </row>
        <row r="196">
          <cell r="C196" t="str">
            <v>HOSPITAL SÃO SEBASTIÃO</v>
          </cell>
          <cell r="E196" t="str">
            <v>5.4 - Reparo e Manutenção de Bens Imóveis</v>
          </cell>
          <cell r="F196" t="str">
            <v>46.819.716/0001-16</v>
          </cell>
          <cell r="G196" t="str">
            <v>PAINE CONTROLE DE PRAGAS LTDA</v>
          </cell>
          <cell r="H196" t="str">
            <v>S</v>
          </cell>
          <cell r="I196" t="str">
            <v>S</v>
          </cell>
          <cell r="J196" t="str">
            <v>2091</v>
          </cell>
          <cell r="K196">
            <v>46244</v>
          </cell>
          <cell r="L196" t="str">
            <v>26116062246819716000116000000000209126085982785969</v>
          </cell>
          <cell r="M196" t="str">
            <v>2611606 - Recife - PE</v>
          </cell>
          <cell r="N196">
            <v>984</v>
          </cell>
        </row>
        <row r="197">
          <cell r="E197" t="str">
            <v/>
          </cell>
        </row>
        <row r="198">
          <cell r="C198" t="str">
            <v>HOSPITAL SÃO SEBASTIÃO</v>
          </cell>
          <cell r="E198" t="str">
            <v>5.99 - Outros Serviços de Terceiros Pessoa Jurídica</v>
          </cell>
          <cell r="F198" t="str">
            <v>24.135.279/0001-89</v>
          </cell>
          <cell r="G198" t="str">
            <v>JAIRO  AQUINO &amp; ADVOGADOS ASSOCIADOS</v>
          </cell>
          <cell r="H198" t="str">
            <v>S</v>
          </cell>
          <cell r="I198" t="str">
            <v>S</v>
          </cell>
          <cell r="J198" t="str">
            <v>445</v>
          </cell>
          <cell r="K198">
            <v>46251</v>
          </cell>
          <cell r="L198" t="str">
            <v>26116062224135279000189000000000044526082245179610</v>
          </cell>
          <cell r="M198" t="str">
            <v>2611606 - Recife - PE</v>
          </cell>
          <cell r="N198">
            <v>3805.46</v>
          </cell>
        </row>
        <row r="199">
          <cell r="C199" t="str">
            <v>HOSPITAL SÃO SEBASTIÃO</v>
          </cell>
          <cell r="E199" t="str">
            <v>5.99 - Outros Serviços de Terceiros Pessoa Jurídica</v>
          </cell>
          <cell r="F199" t="str">
            <v>24.135.279/0001-89</v>
          </cell>
          <cell r="G199" t="str">
            <v>JAIRO  AQUINO &amp; ADVOGADOS ASSOCIADOS</v>
          </cell>
          <cell r="H199" t="str">
            <v>S</v>
          </cell>
          <cell r="I199" t="str">
            <v>S</v>
          </cell>
          <cell r="J199" t="str">
            <v>448</v>
          </cell>
          <cell r="K199">
            <v>46251</v>
          </cell>
          <cell r="L199" t="str">
            <v>26116062224135279000189000000000044826082662710725</v>
          </cell>
          <cell r="M199" t="str">
            <v>2611606 - Recife - PE</v>
          </cell>
          <cell r="N199">
            <v>2536.9699999999998</v>
          </cell>
        </row>
        <row r="200">
          <cell r="C200" t="str">
            <v>HOSPITAL SÃO SEBASTIÃO</v>
          </cell>
          <cell r="E200" t="str">
            <v>5.17 - Manutenção de Software, Certificação Digital e Microfilmagem</v>
          </cell>
          <cell r="F200">
            <v>9461647000195</v>
          </cell>
          <cell r="G200" t="str">
            <v>SOLUTI SOLUCOES EM NEGOCIOS INTELIGENTES</v>
          </cell>
          <cell r="H200" t="str">
            <v>S</v>
          </cell>
          <cell r="I200" t="str">
            <v>S</v>
          </cell>
          <cell r="J200" t="str">
            <v>46426</v>
          </cell>
          <cell r="K200">
            <v>46251</v>
          </cell>
          <cell r="L200" t="str">
            <v>520870712094616470001950000000046426260817869720</v>
          </cell>
          <cell r="M200" t="str">
            <v>5208707 - Goiânia - GO</v>
          </cell>
          <cell r="N200">
            <v>53.4</v>
          </cell>
        </row>
        <row r="201">
          <cell r="E201" t="str">
            <v/>
          </cell>
        </row>
        <row r="202">
          <cell r="C202" t="str">
            <v>HOSPITAL SÃO SEBASTIÃO</v>
          </cell>
          <cell r="E202" t="str">
            <v>4.6 - Serviços de Profissionais de Saúde</v>
          </cell>
          <cell r="F202" t="str">
            <v>111.593.724-38</v>
          </cell>
          <cell r="G202" t="str">
            <v>FERNANDA MAYARA DOS SANTOS DANTAS</v>
          </cell>
          <cell r="H202" t="str">
            <v>S</v>
          </cell>
          <cell r="I202" t="str">
            <v>N</v>
          </cell>
          <cell r="J202" t="str">
            <v>08/2026</v>
          </cell>
          <cell r="K202">
            <v>46262</v>
          </cell>
          <cell r="M202" t="str">
            <v>2604106 - Caruaru - PE</v>
          </cell>
          <cell r="N202">
            <v>383.68</v>
          </cell>
        </row>
        <row r="203">
          <cell r="E203" t="str">
            <v/>
          </cell>
        </row>
        <row r="204">
          <cell r="C204" t="str">
            <v>HOSPITAL SÃO SEBASTIÃO</v>
          </cell>
          <cell r="E204" t="str">
            <v>4.7 - Apoio Administrativo, Técnico e Operacional</v>
          </cell>
          <cell r="F204" t="str">
            <v>728.681.204-15</v>
          </cell>
          <cell r="G204" t="str">
            <v>CHARLES BEZERRA DA SILVA</v>
          </cell>
          <cell r="H204" t="str">
            <v>S</v>
          </cell>
          <cell r="I204" t="str">
            <v>N</v>
          </cell>
          <cell r="J204" t="str">
            <v>08/2026</v>
          </cell>
          <cell r="K204">
            <v>46265</v>
          </cell>
          <cell r="M204" t="str">
            <v>2604106 - Caruaru - PE</v>
          </cell>
          <cell r="N204">
            <v>2392.65</v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F4AEC-FEDB-4C00-B6BE-8EABF5C14B4D}">
  <sheetPr>
    <tabColor rgb="FF92D050"/>
  </sheetPr>
  <dimension ref="A1:L8992"/>
  <sheetViews>
    <sheetView showGridLines="0" tabSelected="1" topLeftCell="A91" zoomScale="73" zoomScaleNormal="73" workbookViewId="0">
      <selection activeCell="D25" sqref="D25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10894988000648</v>
      </c>
      <c r="B2" s="4" t="str">
        <f>'[1]TCE - ANEXO IV - Preencher'!C11</f>
        <v>HOSPITAL SÃO SEBASTIÃO</v>
      </c>
      <c r="C2" s="4" t="str">
        <f>'[1]TCE - ANEXO IV - Preencher'!E11</f>
        <v xml:space="preserve">5.25 - Serviços Bancários </v>
      </c>
      <c r="D2" s="3">
        <f>'[1]TCE - ANEXO IV - Preencher'!F11</f>
        <v>60701190000104</v>
      </c>
      <c r="E2" s="5" t="str">
        <f>'[1]TCE - ANEXO IV - Preencher'!G11</f>
        <v>BANCO ITAU - TAXA DE MANUTENÇÃO DE CONTA 26998-8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>
        <f>IF('[1]TCE - ANEXO IV - Preencher'!K11="","",'[1]TCE - ANEXO IV - Preencher'!K11)</f>
        <v>46265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26 -  P</v>
      </c>
      <c r="L2" s="7">
        <f>'[1]TCE - ANEXO IV - Preencher'!N11</f>
        <v>351</v>
      </c>
    </row>
    <row r="3" spans="1:12" s="8" customFormat="1" ht="19.5" customHeight="1" x14ac:dyDescent="0.2">
      <c r="A3" s="3">
        <f>IFERROR(VLOOKUP(B3,'[1]DADOS (OCULTAR)'!$Q$3:$S$136,3,0),"")</f>
        <v>10894988000648</v>
      </c>
      <c r="B3" s="4" t="str">
        <f>'[1]TCE - ANEXO IV - Preencher'!C12</f>
        <v>HOSPITAL SÃO SEBASTIÃO</v>
      </c>
      <c r="C3" s="4" t="str">
        <f>'[1]TCE - ANEXO IV - Preencher'!E12</f>
        <v xml:space="preserve">5.25 - Serviços Bancários </v>
      </c>
      <c r="D3" s="3">
        <f>'[1]TCE - ANEXO IV - Preencher'!F12</f>
        <v>60701190000104</v>
      </c>
      <c r="E3" s="5" t="str">
        <f>'[1]TCE - ANEXO IV - Preencher'!G12</f>
        <v>BANCO ITAU - TAXA DE MANUTENÇÃO DE CONTA 23252-3</v>
      </c>
      <c r="F3" s="5" t="str">
        <f>'[1]TCE - ANEXO IV - Preencher'!H12</f>
        <v>S</v>
      </c>
      <c r="G3" s="5" t="str">
        <f>'[1]TCE - ANEXO IV - Preencher'!I12</f>
        <v>N</v>
      </c>
      <c r="H3" s="5">
        <f>'[1]TCE - ANEXO IV - Preencher'!J12</f>
        <v>0</v>
      </c>
      <c r="I3" s="6">
        <f>IF('[1]TCE - ANEXO IV - Preencher'!K12="","",'[1]TCE - ANEXO IV - Preencher'!K12)</f>
        <v>46265</v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26 -  P</v>
      </c>
      <c r="L3" s="7">
        <f>'[1]TCE - ANEXO IV - Preencher'!N12</f>
        <v>351</v>
      </c>
    </row>
    <row r="4" spans="1:12" s="8" customFormat="1" ht="19.5" customHeight="1" x14ac:dyDescent="0.2">
      <c r="A4" s="3">
        <f>IFERROR(VLOOKUP(B4,'[1]DADOS (OCULTAR)'!$Q$3:$S$136,3,0),"")</f>
        <v>10894988000648</v>
      </c>
      <c r="B4" s="4" t="str">
        <f>'[1]TCE - ANEXO IV - Preencher'!C13</f>
        <v>HOSPITAL SÃO SEBASTIÃO</v>
      </c>
      <c r="C4" s="4" t="str">
        <f>'[1]TCE - ANEXO IV - Preencher'!E13</f>
        <v xml:space="preserve">5.25 - Serviços Bancários </v>
      </c>
      <c r="D4" s="3">
        <f>'[1]TCE - ANEXO IV - Preencher'!F13</f>
        <v>60701190000104</v>
      </c>
      <c r="E4" s="5" t="str">
        <f>'[1]TCE - ANEXO IV - Preencher'!G13</f>
        <v>BANCO ITAU - TAXA DE MANUTENÇÃO DE CONTA 99006-2</v>
      </c>
      <c r="F4" s="5" t="str">
        <f>'[1]TCE - ANEXO IV - Preencher'!H13</f>
        <v>S</v>
      </c>
      <c r="G4" s="5" t="str">
        <f>'[1]TCE - ANEXO IV - Preencher'!I13</f>
        <v>N</v>
      </c>
      <c r="H4" s="5">
        <f>'[1]TCE - ANEXO IV - Preencher'!J13</f>
        <v>0</v>
      </c>
      <c r="I4" s="6">
        <f>IF('[1]TCE - ANEXO IV - Preencher'!K13="","",'[1]TCE - ANEXO IV - Preencher'!K13)</f>
        <v>46265</v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26 -  P</v>
      </c>
      <c r="L4" s="7">
        <f>'[1]TCE - ANEXO IV - Preencher'!N13</f>
        <v>0</v>
      </c>
    </row>
    <row r="5" spans="1:12" s="8" customFormat="1" ht="19.5" customHeight="1" x14ac:dyDescent="0.2">
      <c r="A5" s="3">
        <f>IFERROR(VLOOKUP(B5,'[1]DADOS (OCULTAR)'!$Q$3:$S$136,3,0),"")</f>
        <v>10894988000648</v>
      </c>
      <c r="B5" s="4" t="str">
        <f>'[1]TCE - ANEXO IV - Preencher'!C14</f>
        <v>HOSPITAL SÃO SEBASTIÃO</v>
      </c>
      <c r="C5" s="4" t="str">
        <f>'[1]TCE - ANEXO IV - Preencher'!E14</f>
        <v xml:space="preserve">5.25 - Serviços Bancários </v>
      </c>
      <c r="D5" s="3">
        <f>'[1]TCE - ANEXO IV - Preencher'!F14</f>
        <v>60701190000104</v>
      </c>
      <c r="E5" s="5" t="str">
        <f>'[1]TCE - ANEXO IV - Preencher'!G14</f>
        <v>BANCO ITAU - TAXA DE MANUTENÇÃO DE CONTA 47614-6</v>
      </c>
      <c r="F5" s="5" t="str">
        <f>'[1]TCE - ANEXO IV - Preencher'!H14</f>
        <v>S</v>
      </c>
      <c r="G5" s="5" t="str">
        <f>'[1]TCE - ANEXO IV - Preencher'!I14</f>
        <v>N</v>
      </c>
      <c r="H5" s="5">
        <f>'[1]TCE - ANEXO IV - Preencher'!J14</f>
        <v>0</v>
      </c>
      <c r="I5" s="6">
        <f>IF('[1]TCE - ANEXO IV - Preencher'!K14="","",'[1]TCE - ANEXO IV - Preencher'!K14)</f>
        <v>46265</v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26 -  P</v>
      </c>
      <c r="L5" s="7">
        <f>'[1]TCE - ANEXO IV - Preencher'!N14</f>
        <v>483</v>
      </c>
    </row>
    <row r="6" spans="1:12" s="8" customFormat="1" ht="19.5" customHeight="1" x14ac:dyDescent="0.2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 t="e">
        <f>'[1]TCE - ANEXO IV - Preencher'!#REF!</f>
        <v>#REF!</v>
      </c>
      <c r="E6" s="5" t="e">
        <f>'[1]TCE - ANEXO IV - Preencher'!#REF!</f>
        <v>#REF!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">
      <c r="A7" s="3">
        <f>IFERROR(VLOOKUP(B7,'[1]DADOS (OCULTAR)'!$Q$3:$S$136,3,0),"")</f>
        <v>10894988000648</v>
      </c>
      <c r="B7" s="4" t="str">
        <f>'[1]TCE - ANEXO IV - Preencher'!C16</f>
        <v>HOSPITAL SÃO SEBASTIÃO</v>
      </c>
      <c r="C7" s="4" t="str">
        <f>'[1]TCE - ANEXO IV - Preencher'!E16</f>
        <v xml:space="preserve">5.25 - Serviços Bancários </v>
      </c>
      <c r="D7" s="3">
        <f>'[1]TCE - ANEXO IV - Preencher'!F16</f>
        <v>60701190000104</v>
      </c>
      <c r="E7" s="5" t="str">
        <f>'[1]TCE - ANEXO IV - Preencher'!G16</f>
        <v>BANCO ITAU -  TARIFAS BANCÁRIAS CONTA 26998-8</v>
      </c>
      <c r="F7" s="5" t="str">
        <f>'[1]TCE - ANEXO IV - Preencher'!H16</f>
        <v>S</v>
      </c>
      <c r="G7" s="5" t="str">
        <f>'[1]TCE - ANEXO IV - Preencher'!I16</f>
        <v>N</v>
      </c>
      <c r="H7" s="5">
        <f>'[1]TCE - ANEXO IV - Preencher'!J16</f>
        <v>0</v>
      </c>
      <c r="I7" s="6">
        <f>IF('[1]TCE - ANEXO IV - Preencher'!K16="","",'[1]TCE - ANEXO IV - Preencher'!K16)</f>
        <v>46265</v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>26 -  P</v>
      </c>
      <c r="L7" s="7">
        <f>'[1]TCE - ANEXO IV - Preencher'!N16</f>
        <v>879.1</v>
      </c>
    </row>
    <row r="8" spans="1:12" s="8" customFormat="1" ht="19.5" customHeight="1" x14ac:dyDescent="0.2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">
      <c r="A9" s="3">
        <f>IFERROR(VLOOKUP(B9,'[1]DADOS (OCULTAR)'!$Q$3:$S$136,3,0),"")</f>
        <v>10894988000648</v>
      </c>
      <c r="B9" s="4" t="str">
        <f>'[1]TCE - ANEXO IV - Preencher'!C18</f>
        <v>HOSPITAL SÃO SEBASTIÃO</v>
      </c>
      <c r="C9" s="4" t="str">
        <f>'[1]TCE - ANEXO IV - Preencher'!E18</f>
        <v>3.12 - Material Hospitalar</v>
      </c>
      <c r="D9" s="3">
        <f>'[1]TCE - ANEXO IV - Preencher'!F18</f>
        <v>61418042000131</v>
      </c>
      <c r="E9" s="5" t="str">
        <f>'[1]TCE - ANEXO IV - Preencher'!G18</f>
        <v>CIRURGICA FERNANDES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2033677</v>
      </c>
      <c r="I9" s="6">
        <f>IF('[1]TCE - ANEXO IV - Preencher'!K18="","",'[1]TCE - ANEXO IV - Preencher'!K18)</f>
        <v>46247</v>
      </c>
      <c r="J9" s="5" t="str">
        <f>'[1]TCE - ANEXO IV - Preencher'!L18</f>
        <v>26260861418042000131550040020336771487164730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2363.2199999999998</v>
      </c>
    </row>
    <row r="10" spans="1:12" s="8" customFormat="1" ht="19.5" customHeight="1" x14ac:dyDescent="0.2">
      <c r="A10" s="3">
        <f>IFERROR(VLOOKUP(B10,'[1]DADOS (OCULTAR)'!$Q$3:$S$136,3,0),"")</f>
        <v>10894988000648</v>
      </c>
      <c r="B10" s="4" t="str">
        <f>'[1]TCE - ANEXO IV - Preencher'!C19</f>
        <v>HOSPITAL SÃO SEBASTIÃO</v>
      </c>
      <c r="C10" s="4" t="str">
        <f>'[1]TCE - ANEXO IV - Preencher'!E19</f>
        <v>3.12 - Material Hospitalar</v>
      </c>
      <c r="D10" s="3">
        <f>'[1]TCE - ANEXO IV - Preencher'!F19</f>
        <v>8674752000140</v>
      </c>
      <c r="E10" s="5" t="str">
        <f>'[1]TCE - ANEXO IV - Preencher'!G19</f>
        <v>CIRURGICA MONTEBELLO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261212</v>
      </c>
      <c r="I10" s="6">
        <f>IF('[1]TCE - ANEXO IV - Preencher'!K19="","",'[1]TCE - ANEXO IV - Preencher'!K19)</f>
        <v>46252</v>
      </c>
      <c r="J10" s="5" t="str">
        <f>'[1]TCE - ANEXO IV - Preencher'!L19</f>
        <v>26260808674752000140550010002612121156612110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1769.4</v>
      </c>
    </row>
    <row r="11" spans="1:12" s="8" customFormat="1" ht="19.5" customHeight="1" x14ac:dyDescent="0.2">
      <c r="A11" s="3">
        <f>IFERROR(VLOOKUP(B11,'[1]DADOS (OCULTAR)'!$Q$3:$S$136,3,0),"")</f>
        <v>10894988000648</v>
      </c>
      <c r="B11" s="4" t="str">
        <f>'[1]TCE - ANEXO IV - Preencher'!C20</f>
        <v>HOSPITAL SÃO SEBASTIÃO</v>
      </c>
      <c r="C11" s="4" t="str">
        <f>'[1]TCE - ANEXO IV - Preencher'!E20</f>
        <v>3.12 - Material Hospitalar</v>
      </c>
      <c r="D11" s="3">
        <f>'[1]TCE - ANEXO IV - Preencher'!F20</f>
        <v>12882932000194</v>
      </c>
      <c r="E11" s="5" t="str">
        <f>'[1]TCE - ANEXO IV - Preencher'!G20</f>
        <v>EXOMED COMERCIO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202762</v>
      </c>
      <c r="I11" s="6">
        <f>IF('[1]TCE - ANEXO IV - Preencher'!K20="","",'[1]TCE - ANEXO IV - Preencher'!K20)</f>
        <v>46251</v>
      </c>
      <c r="J11" s="5" t="str">
        <f>'[1]TCE - ANEXO IV - Preencher'!L20</f>
        <v>26260812882932000194550010002027621389910100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1750</v>
      </c>
    </row>
    <row r="12" spans="1:12" s="8" customFormat="1" ht="19.5" customHeight="1" x14ac:dyDescent="0.2">
      <c r="A12" s="3">
        <f>IFERROR(VLOOKUP(B12,'[1]DADOS (OCULTAR)'!$Q$3:$S$136,3,0),"")</f>
        <v>10894988000648</v>
      </c>
      <c r="B12" s="4" t="str">
        <f>'[1]TCE - ANEXO IV - Preencher'!C21</f>
        <v>HOSPITAL SÃO SEBASTIÃO</v>
      </c>
      <c r="C12" s="4" t="str">
        <f>'[1]TCE - ANEXO IV - Preencher'!E21</f>
        <v>3.12 - Material Hospitalar</v>
      </c>
      <c r="D12" s="3">
        <f>'[1]TCE - ANEXO IV - Preencher'!F21</f>
        <v>51680172000194</v>
      </c>
      <c r="E12" s="5" t="str">
        <f>'[1]TCE - ANEXO IV - Preencher'!G21</f>
        <v>GOOD MED SURGICAL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5774</v>
      </c>
      <c r="I12" s="6">
        <f>IF('[1]TCE - ANEXO IV - Preencher'!K21="","",'[1]TCE - ANEXO IV - Preencher'!K21)</f>
        <v>46247</v>
      </c>
      <c r="J12" s="5" t="str">
        <f>'[1]TCE - ANEXO IV - Preencher'!L21</f>
        <v>26260851680172000194550010000057741035169855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936</v>
      </c>
    </row>
    <row r="13" spans="1:12" s="8" customFormat="1" ht="19.5" customHeight="1" x14ac:dyDescent="0.2">
      <c r="A13" s="3">
        <f>IFERROR(VLOOKUP(B13,'[1]DADOS (OCULTAR)'!$Q$3:$S$136,3,0),"")</f>
        <v>10894988000648</v>
      </c>
      <c r="B13" s="4" t="str">
        <f>'[1]TCE - ANEXO IV - Preencher'!C22</f>
        <v>HOSPITAL SÃO SEBASTIÃO</v>
      </c>
      <c r="C13" s="4" t="str">
        <f>'[1]TCE - ANEXO IV - Preencher'!E22</f>
        <v>3.12 - Material Hospitalar</v>
      </c>
      <c r="D13" s="3">
        <f>'[1]TCE - ANEXO IV - Preencher'!F22</f>
        <v>10779833000156</v>
      </c>
      <c r="E13" s="5" t="str">
        <f>'[1]TCE - ANEXO IV - Preencher'!G22</f>
        <v>MEDICAL MERCANTIL DE APARELHAGEM MEDICA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684522</v>
      </c>
      <c r="I13" s="6">
        <f>IF('[1]TCE - ANEXO IV - Preencher'!K22="","",'[1]TCE - ANEXO IV - Preencher'!K22)</f>
        <v>46247</v>
      </c>
      <c r="J13" s="5" t="str">
        <f>'[1]TCE - ANEXO IV - Preencher'!L22</f>
        <v>26260810779833000156550010006854221686548004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3915.2</v>
      </c>
    </row>
    <row r="14" spans="1:12" s="8" customFormat="1" ht="19.5" customHeight="1" x14ac:dyDescent="0.2">
      <c r="A14" s="3">
        <f>IFERROR(VLOOKUP(B14,'[1]DADOS (OCULTAR)'!$Q$3:$S$136,3,0),"")</f>
        <v>10894988000648</v>
      </c>
      <c r="B14" s="4" t="str">
        <f>'[1]TCE - ANEXO IV - Preencher'!C23</f>
        <v>HOSPITAL SÃO SEBASTIÃO</v>
      </c>
      <c r="C14" s="4" t="str">
        <f>'[1]TCE - ANEXO IV - Preencher'!E23</f>
        <v>3.12 - Material Hospitalar</v>
      </c>
      <c r="D14" s="3">
        <f>'[1]TCE - ANEXO IV - Preencher'!F23</f>
        <v>10779833000156</v>
      </c>
      <c r="E14" s="5" t="str">
        <f>'[1]TCE - ANEXO IV - Preencher'!G23</f>
        <v>MEDICAL MERCANTIL DE APARELHAGEM MEDICA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684484</v>
      </c>
      <c r="I14" s="6">
        <f>IF('[1]TCE - ANEXO IV - Preencher'!K23="","",'[1]TCE - ANEXO IV - Preencher'!K23)</f>
        <v>46247</v>
      </c>
      <c r="J14" s="5" t="str">
        <f>'[1]TCE - ANEXO IV - Preencher'!L23</f>
        <v>26260810779833000156550010006844841686510004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2000</v>
      </c>
    </row>
    <row r="15" spans="1:12" s="8" customFormat="1" ht="19.5" customHeight="1" x14ac:dyDescent="0.2">
      <c r="A15" s="3">
        <f>IFERROR(VLOOKUP(B15,'[1]DADOS (OCULTAR)'!$Q$3:$S$136,3,0),"")</f>
        <v>10894988000648</v>
      </c>
      <c r="B15" s="4" t="str">
        <f>'[1]TCE - ANEXO IV - Preencher'!C24</f>
        <v>HOSPITAL SÃO SEBASTIÃO</v>
      </c>
      <c r="C15" s="4" t="str">
        <f>'[1]TCE - ANEXO IV - Preencher'!E24</f>
        <v>3.12 - Material Hospitalar</v>
      </c>
      <c r="D15" s="3">
        <f>'[1]TCE - ANEXO IV - Preencher'!F24</f>
        <v>3817043000152</v>
      </c>
      <c r="E15" s="5" t="str">
        <f>'[1]TCE - ANEXO IV - Preencher'!G24</f>
        <v>PHARMAPLUS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97113</v>
      </c>
      <c r="I15" s="6">
        <f>IF('[1]TCE - ANEXO IV - Preencher'!K24="","",'[1]TCE - ANEXO IV - Preencher'!K24)</f>
        <v>46251</v>
      </c>
      <c r="J15" s="5" t="str">
        <f>'[1]TCE - ANEXO IV - Preencher'!L24</f>
        <v>26260803817043000152550010000971131249147249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4831.62</v>
      </c>
    </row>
    <row r="16" spans="1:12" s="8" customFormat="1" ht="19.5" customHeight="1" x14ac:dyDescent="0.2">
      <c r="A16" s="3">
        <f>IFERROR(VLOOKUP(B16,'[1]DADOS (OCULTAR)'!$Q$3:$S$136,3,0),"")</f>
        <v>10894988000648</v>
      </c>
      <c r="B16" s="4" t="str">
        <f>'[1]TCE - ANEXO IV - Preencher'!C25</f>
        <v>HOSPITAL SÃO SEBASTIÃO</v>
      </c>
      <c r="C16" s="4" t="str">
        <f>'[1]TCE - ANEXO IV - Preencher'!E25</f>
        <v>3.12 - Material Hospitalar</v>
      </c>
      <c r="D16" s="3">
        <f>'[1]TCE - ANEXO IV - Preencher'!F25</f>
        <v>3817043000152</v>
      </c>
      <c r="E16" s="5" t="str">
        <f>'[1]TCE - ANEXO IV - Preencher'!G25</f>
        <v>PHARMAPLUS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97231</v>
      </c>
      <c r="I16" s="6">
        <f>IF('[1]TCE - ANEXO IV - Preencher'!K25="","",'[1]TCE - ANEXO IV - Preencher'!K25)</f>
        <v>46253</v>
      </c>
      <c r="J16" s="5" t="str">
        <f>'[1]TCE - ANEXO IV - Preencher'!L25</f>
        <v>26260803817043000152550010000972311925920211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10829.22</v>
      </c>
    </row>
    <row r="17" spans="1:12" s="8" customFormat="1" ht="19.5" customHeight="1" x14ac:dyDescent="0.2">
      <c r="A17" s="3">
        <f>IFERROR(VLOOKUP(B17,'[1]DADOS (OCULTAR)'!$Q$3:$S$136,3,0),"")</f>
        <v>10894988000648</v>
      </c>
      <c r="B17" s="4" t="str">
        <f>'[1]TCE - ANEXO IV - Preencher'!C26</f>
        <v>HOSPITAL SÃO SEBASTIÃO</v>
      </c>
      <c r="C17" s="4" t="str">
        <f>'[1]TCE - ANEXO IV - Preencher'!E26</f>
        <v>3.12 - Material Hospitalar</v>
      </c>
      <c r="D17" s="3">
        <f>'[1]TCE - ANEXO IV - Preencher'!F26</f>
        <v>35514416000102</v>
      </c>
      <c r="E17" s="5" t="str">
        <f>'[1]TCE - ANEXO IV - Preencher'!G26</f>
        <v>QUALIMMED COM ATACADISTA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4597</v>
      </c>
      <c r="I17" s="6">
        <f>IF('[1]TCE - ANEXO IV - Preencher'!K26="","",'[1]TCE - ANEXO IV - Preencher'!K26)</f>
        <v>46251</v>
      </c>
      <c r="J17" s="5" t="str">
        <f>'[1]TCE - ANEXO IV - Preencher'!L26</f>
        <v>26260835514416000102550010000045971447808174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1610.66</v>
      </c>
    </row>
    <row r="18" spans="1:12" s="8" customFormat="1" ht="19.5" customHeight="1" x14ac:dyDescent="0.2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">
      <c r="A20" s="3">
        <f>IFERROR(VLOOKUP(B20,'[1]DADOS (OCULTAR)'!$Q$3:$S$136,3,0),"")</f>
        <v>10894988000648</v>
      </c>
      <c r="B20" s="4" t="str">
        <f>'[1]TCE - ANEXO IV - Preencher'!C29</f>
        <v>HOSPITAL SÃO SEBASTIÃO</v>
      </c>
      <c r="C20" s="4" t="str">
        <f>'[1]TCE - ANEXO IV - Preencher'!E29</f>
        <v>3.4 - Material Farmacológico</v>
      </c>
      <c r="D20" s="3">
        <f>'[1]TCE - ANEXO IV - Preencher'!F29</f>
        <v>21939878000167</v>
      </c>
      <c r="E20" s="5" t="str">
        <f>'[1]TCE - ANEXO IV - Preencher'!G29</f>
        <v>BEM ESTAR PRODUTOS FARMACEUTICOS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14493</v>
      </c>
      <c r="I20" s="6">
        <f>IF('[1]TCE - ANEXO IV - Preencher'!K29="","",'[1]TCE - ANEXO IV - Preencher'!K29)</f>
        <v>46253</v>
      </c>
      <c r="J20" s="5" t="str">
        <f>'[1]TCE - ANEXO IV - Preencher'!L29</f>
        <v>26260821939878000167550010000144931165190001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403.5</v>
      </c>
    </row>
    <row r="21" spans="1:12" s="8" customFormat="1" ht="19.5" customHeight="1" x14ac:dyDescent="0.2">
      <c r="A21" s="3">
        <f>IFERROR(VLOOKUP(B21,'[1]DADOS (OCULTAR)'!$Q$3:$S$136,3,0),"")</f>
        <v>10894988000648</v>
      </c>
      <c r="B21" s="4" t="str">
        <f>'[1]TCE - ANEXO IV - Preencher'!C30</f>
        <v>HOSPITAL SÃO SEBASTIÃO</v>
      </c>
      <c r="C21" s="4" t="str">
        <f>'[1]TCE - ANEXO IV - Preencher'!E30</f>
        <v>3.4 - Material Farmacológico</v>
      </c>
      <c r="D21" s="3">
        <f>'[1]TCE - ANEXO IV - Preencher'!F30</f>
        <v>1687725000162</v>
      </c>
      <c r="E21" s="5" t="str">
        <f>'[1]TCE - ANEXO IV - Preencher'!G30</f>
        <v>CENTRO NUTRICAO ENTERAL E PARENTERAL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71087</v>
      </c>
      <c r="I21" s="6">
        <f>IF('[1]TCE - ANEXO IV - Preencher'!K30="","",'[1]TCE - ANEXO IV - Preencher'!K30)</f>
        <v>46247</v>
      </c>
      <c r="J21" s="5" t="str">
        <f>'[1]TCE - ANEXO IV - Preencher'!L30</f>
        <v>26260801687725000162550010000710871890932588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1867.5</v>
      </c>
    </row>
    <row r="22" spans="1:12" s="8" customFormat="1" ht="19.5" customHeight="1" x14ac:dyDescent="0.2">
      <c r="A22" s="3">
        <f>IFERROR(VLOOKUP(B22,'[1]DADOS (OCULTAR)'!$Q$3:$S$136,3,0),"")</f>
        <v>10894988000648</v>
      </c>
      <c r="B22" s="4" t="str">
        <f>'[1]TCE - ANEXO IV - Preencher'!C31</f>
        <v>HOSPITAL SÃO SEBASTIÃO</v>
      </c>
      <c r="C22" s="4" t="str">
        <f>'[1]TCE - ANEXO IV - Preencher'!E31</f>
        <v>3.4 - Material Farmacológico</v>
      </c>
      <c r="D22" s="3">
        <f>'[1]TCE - ANEXO IV - Preencher'!F31</f>
        <v>67729178000653</v>
      </c>
      <c r="E22" s="5" t="str">
        <f>'[1]TCE - ANEXO IV - Preencher'!G31</f>
        <v>COMERCIAL RIOCLARENSE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143112</v>
      </c>
      <c r="I22" s="6">
        <f>IF('[1]TCE - ANEXO IV - Preencher'!K31="","",'[1]TCE - ANEXO IV - Preencher'!K31)</f>
        <v>46246</v>
      </c>
      <c r="J22" s="5" t="str">
        <f>'[1]TCE - ANEXO IV - Preencher'!L31</f>
        <v>26260867729178000653550010001431121455926993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7519.7</v>
      </c>
    </row>
    <row r="23" spans="1:12" s="8" customFormat="1" ht="19.5" customHeight="1" x14ac:dyDescent="0.2">
      <c r="A23" s="3">
        <f>IFERROR(VLOOKUP(B23,'[1]DADOS (OCULTAR)'!$Q$3:$S$136,3,0),"")</f>
        <v>10894988000648</v>
      </c>
      <c r="B23" s="4" t="str">
        <f>'[1]TCE - ANEXO IV - Preencher'!C32</f>
        <v>HOSPITAL SÃO SEBASTIÃO</v>
      </c>
      <c r="C23" s="4" t="str">
        <f>'[1]TCE - ANEXO IV - Preencher'!E32</f>
        <v>3.4 - Material Farmacológico</v>
      </c>
      <c r="D23" s="3">
        <f>'[1]TCE - ANEXO IV - Preencher'!F32</f>
        <v>67729178000653</v>
      </c>
      <c r="E23" s="5" t="str">
        <f>'[1]TCE - ANEXO IV - Preencher'!G32</f>
        <v>COMERCIAL RIOCLARENSE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143546</v>
      </c>
      <c r="I23" s="6">
        <f>IF('[1]TCE - ANEXO IV - Preencher'!K32="","",'[1]TCE - ANEXO IV - Preencher'!K32)</f>
        <v>46252</v>
      </c>
      <c r="J23" s="5" t="str">
        <f>'[1]TCE - ANEXO IV - Preencher'!L32</f>
        <v>26260867729178000653550010001435461214134401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1792.8</v>
      </c>
    </row>
    <row r="24" spans="1:12" s="8" customFormat="1" ht="19.5" customHeight="1" x14ac:dyDescent="0.2">
      <c r="A24" s="3">
        <f>IFERROR(VLOOKUP(B24,'[1]DADOS (OCULTAR)'!$Q$3:$S$136,3,0),"")</f>
        <v>10894988000648</v>
      </c>
      <c r="B24" s="4" t="str">
        <f>'[1]TCE - ANEXO IV - Preencher'!C33</f>
        <v>HOSPITAL SÃO SEBASTIÃO</v>
      </c>
      <c r="C24" s="4" t="str">
        <f>'[1]TCE - ANEXO IV - Preencher'!E33</f>
        <v>3.4 - Material Farmacológico</v>
      </c>
      <c r="D24" s="3">
        <f>'[1]TCE - ANEXO IV - Preencher'!F33</f>
        <v>12882932000194</v>
      </c>
      <c r="E24" s="5" t="str">
        <f>'[1]TCE - ANEXO IV - Preencher'!G33</f>
        <v>EXOMED COMERCIO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202683</v>
      </c>
      <c r="I24" s="6">
        <f>IF('[1]TCE - ANEXO IV - Preencher'!K33="","",'[1]TCE - ANEXO IV - Preencher'!K33)</f>
        <v>46247</v>
      </c>
      <c r="J24" s="5" t="str">
        <f>'[1]TCE - ANEXO IV - Preencher'!L33</f>
        <v>26260812882932000194550010002026831085138533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8100</v>
      </c>
    </row>
    <row r="25" spans="1:12" s="8" customFormat="1" ht="19.5" customHeight="1" x14ac:dyDescent="0.2">
      <c r="A25" s="3">
        <f>IFERROR(VLOOKUP(B25,'[1]DADOS (OCULTAR)'!$Q$3:$S$136,3,0),"")</f>
        <v>10894988000648</v>
      </c>
      <c r="B25" s="4" t="str">
        <f>'[1]TCE - ANEXO IV - Preencher'!C34</f>
        <v>HOSPITAL SÃO SEBASTIÃO</v>
      </c>
      <c r="C25" s="4" t="str">
        <f>'[1]TCE - ANEXO IV - Preencher'!E34</f>
        <v>3.4 - Material Farmacológico</v>
      </c>
      <c r="D25" s="3">
        <f>'[1]TCE - ANEXO IV - Preencher'!F34</f>
        <v>12882932000194</v>
      </c>
      <c r="E25" s="5" t="str">
        <f>'[1]TCE - ANEXO IV - Preencher'!G34</f>
        <v>EXOMED COMERCIO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202718</v>
      </c>
      <c r="I25" s="6">
        <f>IF('[1]TCE - ANEXO IV - Preencher'!K34="","",'[1]TCE - ANEXO IV - Preencher'!K34)</f>
        <v>46248</v>
      </c>
      <c r="J25" s="5" t="str">
        <f>'[1]TCE - ANEXO IV - Preencher'!L34</f>
        <v>26260812882932000194550010002027181699796803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2917.2</v>
      </c>
    </row>
    <row r="26" spans="1:12" s="8" customFormat="1" ht="19.5" customHeight="1" x14ac:dyDescent="0.2">
      <c r="A26" s="3">
        <f>IFERROR(VLOOKUP(B26,'[1]DADOS (OCULTAR)'!$Q$3:$S$136,3,0),"")</f>
        <v>10894988000648</v>
      </c>
      <c r="B26" s="4" t="str">
        <f>'[1]TCE - ANEXO IV - Preencher'!C35</f>
        <v>HOSPITAL SÃO SEBASTIÃO</v>
      </c>
      <c r="C26" s="4" t="str">
        <f>'[1]TCE - ANEXO IV - Preencher'!E35</f>
        <v>3.4 - Material Farmacológico</v>
      </c>
      <c r="D26" s="3">
        <f>'[1]TCE - ANEXO IV - Preencher'!F35</f>
        <v>26754510000148</v>
      </c>
      <c r="E26" s="5" t="str">
        <f>'[1]TCE - ANEXO IV - Preencher'!G35</f>
        <v>HORUS FARMA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7982</v>
      </c>
      <c r="I26" s="6">
        <f>IF('[1]TCE - ANEXO IV - Preencher'!K35="","",'[1]TCE - ANEXO IV - Preencher'!K35)</f>
        <v>46253</v>
      </c>
      <c r="J26" s="5" t="str">
        <f>'[1]TCE - ANEXO IV - Preencher'!L35</f>
        <v>26260826754510000148550010000079821734994866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540.16999999999996</v>
      </c>
    </row>
    <row r="27" spans="1:12" s="8" customFormat="1" ht="19.5" customHeight="1" x14ac:dyDescent="0.2">
      <c r="A27" s="3">
        <f>IFERROR(VLOOKUP(B27,'[1]DADOS (OCULTAR)'!$Q$3:$S$136,3,0),"")</f>
        <v>10894988000648</v>
      </c>
      <c r="B27" s="4" t="str">
        <f>'[1]TCE - ANEXO IV - Preencher'!C36</f>
        <v>HOSPITAL SÃO SEBASTIÃO</v>
      </c>
      <c r="C27" s="4" t="str">
        <f>'[1]TCE - ANEXO IV - Preencher'!E36</f>
        <v>3.4 - Material Farmacológico</v>
      </c>
      <c r="D27" s="3">
        <f>'[1]TCE - ANEXO IV - Preencher'!F36</f>
        <v>10894988000648</v>
      </c>
      <c r="E27" s="5" t="str">
        <f>'[1]TCE - ANEXO IV - Preencher'!G36</f>
        <v>MEDICAL MERCANTIL DE APARELHAGEM MEDICA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684407</v>
      </c>
      <c r="I27" s="6">
        <f>IF('[1]TCE - ANEXO IV - Preencher'!K36="","",'[1]TCE - ANEXO IV - Preencher'!K36)</f>
        <v>46246</v>
      </c>
      <c r="J27" s="5" t="str">
        <f>'[1]TCE - ANEXO IV - Preencher'!L36</f>
        <v>26260810779833000156550010006844071686433000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578</v>
      </c>
    </row>
    <row r="28" spans="1:12" s="8" customFormat="1" ht="19.5" customHeight="1" x14ac:dyDescent="0.2">
      <c r="A28" s="3">
        <f>IFERROR(VLOOKUP(B28,'[1]DADOS (OCULTAR)'!$Q$3:$S$136,3,0),"")</f>
        <v>10894988000648</v>
      </c>
      <c r="B28" s="4" t="str">
        <f>'[1]TCE - ANEXO IV - Preencher'!C37</f>
        <v>HOSPITAL SÃO SEBASTIÃO</v>
      </c>
      <c r="C28" s="4" t="str">
        <f>'[1]TCE - ANEXO IV - Preencher'!E37</f>
        <v>3.4 - Material Farmacológico</v>
      </c>
      <c r="D28" s="3">
        <f>'[1]TCE - ANEXO IV - Preencher'!F37</f>
        <v>35753111000153</v>
      </c>
      <c r="E28" s="5" t="str">
        <f>'[1]TCE - ANEXO IV - Preencher'!G37</f>
        <v>NORD PRODUTOS EM SAUDE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60903</v>
      </c>
      <c r="I28" s="6">
        <f>IF('[1]TCE - ANEXO IV - Preencher'!K37="","",'[1]TCE - ANEXO IV - Preencher'!K37)</f>
        <v>46248</v>
      </c>
      <c r="J28" s="5" t="str">
        <f>'[1]TCE - ANEXO IV - Preencher'!L37</f>
        <v>26260835753111000153550010000609031043590578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965</v>
      </c>
    </row>
    <row r="29" spans="1:12" s="8" customFormat="1" ht="19.5" customHeight="1" x14ac:dyDescent="0.2">
      <c r="A29" s="3">
        <f>IFERROR(VLOOKUP(B29,'[1]DADOS (OCULTAR)'!$Q$3:$S$136,3,0),"")</f>
        <v>10894988000648</v>
      </c>
      <c r="B29" s="4" t="str">
        <f>'[1]TCE - ANEXO IV - Preencher'!C38</f>
        <v>HOSPITAL SÃO SEBASTIÃO</v>
      </c>
      <c r="C29" s="4" t="str">
        <f>'[1]TCE - ANEXO IV - Preencher'!E38</f>
        <v>3.4 - Material Farmacológico</v>
      </c>
      <c r="D29" s="3" t="str">
        <f>'[1]TCE - ANEXO IV - Preencher'!F38</f>
        <v>03.817.043/0001-52</v>
      </c>
      <c r="E29" s="5" t="str">
        <f>'[1]TCE - ANEXO IV - Preencher'!G38</f>
        <v>PHARMAPLUS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97033</v>
      </c>
      <c r="I29" s="6">
        <f>IF('[1]TCE - ANEXO IV - Preencher'!K38="","",'[1]TCE - ANEXO IV - Preencher'!K38)</f>
        <v>46247</v>
      </c>
      <c r="J29" s="5" t="str">
        <f>'[1]TCE - ANEXO IV - Preencher'!L38</f>
        <v>26260803817043000152550010000970331145146227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20878.150000000001</v>
      </c>
    </row>
    <row r="30" spans="1:12" s="8" customFormat="1" ht="19.5" customHeight="1" x14ac:dyDescent="0.2">
      <c r="A30" s="3">
        <f>IFERROR(VLOOKUP(B30,'[1]DADOS (OCULTAR)'!$Q$3:$S$136,3,0),"")</f>
        <v>10894988000648</v>
      </c>
      <c r="B30" s="4" t="str">
        <f>'[1]TCE - ANEXO IV - Preencher'!C39</f>
        <v>HOSPITAL SÃO SEBASTIÃO</v>
      </c>
      <c r="C30" s="4" t="str">
        <f>'[1]TCE - ANEXO IV - Preencher'!E39</f>
        <v>3.4 - Material Farmacológico</v>
      </c>
      <c r="D30" s="3" t="str">
        <f>'[1]TCE - ANEXO IV - Preencher'!F39</f>
        <v>03.817.043/0001-52</v>
      </c>
      <c r="E30" s="5" t="str">
        <f>'[1]TCE - ANEXO IV - Preencher'!G39</f>
        <v>PHARMAPLUS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97027</v>
      </c>
      <c r="I30" s="6">
        <f>IF('[1]TCE - ANEXO IV - Preencher'!K39="","",'[1]TCE - ANEXO IV - Preencher'!K39)</f>
        <v>46247</v>
      </c>
      <c r="J30" s="5" t="str">
        <f>'[1]TCE - ANEXO IV - Preencher'!L39</f>
        <v>26260803817043000152550010000970271107174122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509.76</v>
      </c>
    </row>
    <row r="31" spans="1:12" s="8" customFormat="1" ht="19.5" customHeight="1" x14ac:dyDescent="0.2">
      <c r="A31" s="3">
        <f>IFERROR(VLOOKUP(B31,'[1]DADOS (OCULTAR)'!$Q$3:$S$136,3,0),"")</f>
        <v>10894988000648</v>
      </c>
      <c r="B31" s="4" t="str">
        <f>'[1]TCE - ANEXO IV - Preencher'!C40</f>
        <v>HOSPITAL SÃO SEBASTIÃO</v>
      </c>
      <c r="C31" s="4" t="str">
        <f>'[1]TCE - ANEXO IV - Preencher'!E40</f>
        <v>3.4 - Material Farmacológico</v>
      </c>
      <c r="D31" s="3">
        <f>'[1]TCE - ANEXO IV - Preencher'!F40</f>
        <v>3817043000152</v>
      </c>
      <c r="E31" s="5" t="str">
        <f>'[1]TCE - ANEXO IV - Preencher'!G40</f>
        <v>PHARMAPLUS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97211</v>
      </c>
      <c r="I31" s="6">
        <f>IF('[1]TCE - ANEXO IV - Preencher'!K40="","",'[1]TCE - ANEXO IV - Preencher'!K40)</f>
        <v>46252</v>
      </c>
      <c r="J31" s="5" t="str">
        <f>'[1]TCE - ANEXO IV - Preencher'!L40</f>
        <v>26260803817043000152550010000972111451111013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2402.4</v>
      </c>
    </row>
    <row r="32" spans="1:12" s="8" customFormat="1" ht="19.5" customHeight="1" x14ac:dyDescent="0.2">
      <c r="A32" s="3">
        <f>IFERROR(VLOOKUP(B32,'[1]DADOS (OCULTAR)'!$Q$3:$S$136,3,0),"")</f>
        <v>10894988000648</v>
      </c>
      <c r="B32" s="4" t="str">
        <f>'[1]TCE - ANEXO IV - Preencher'!C41</f>
        <v>HOSPITAL SÃO SEBASTIÃO</v>
      </c>
      <c r="C32" s="4" t="str">
        <f>'[1]TCE - ANEXO IV - Preencher'!E41</f>
        <v>3.4 - Material Farmacológico</v>
      </c>
      <c r="D32" s="3">
        <f>'[1]TCE - ANEXO IV - Preencher'!F41</f>
        <v>39500546000147</v>
      </c>
      <c r="E32" s="5" t="str">
        <f>'[1]TCE - ANEXO IV - Preencher'!G41</f>
        <v>REC HOSPITALAR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6406</v>
      </c>
      <c r="I32" s="6">
        <f>IF('[1]TCE - ANEXO IV - Preencher'!K41="","",'[1]TCE - ANEXO IV - Preencher'!K41)</f>
        <v>46261</v>
      </c>
      <c r="J32" s="5" t="str">
        <f>'[1]TCE - ANEXO IV - Preencher'!L41</f>
        <v>26260839500546000147550010000064061731263040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810</v>
      </c>
    </row>
    <row r="33" spans="1:12" s="8" customFormat="1" ht="19.5" customHeight="1" x14ac:dyDescent="0.2">
      <c r="A33" s="3">
        <f>IFERROR(VLOOKUP(B33,'[1]DADOS (OCULTAR)'!$Q$3:$S$136,3,0),"")</f>
        <v>10894988000648</v>
      </c>
      <c r="B33" s="4" t="str">
        <f>'[1]TCE - ANEXO IV - Preencher'!C42</f>
        <v>HOSPITAL SÃO SEBASTIÃO</v>
      </c>
      <c r="C33" s="4" t="str">
        <f>'[1]TCE - ANEXO IV - Preencher'!E42</f>
        <v>3.4 - Material Farmacológico</v>
      </c>
      <c r="D33" s="3">
        <f>'[1]TCE - ANEXO IV - Preencher'!F42</f>
        <v>22580510000118</v>
      </c>
      <c r="E33" s="5" t="str">
        <f>'[1]TCE - ANEXO IV - Preencher'!G42</f>
        <v>UNIFAR DISTRIBUIDORA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79422</v>
      </c>
      <c r="I33" s="6">
        <f>IF('[1]TCE - ANEXO IV - Preencher'!K42="","",'[1]TCE - ANEXO IV - Preencher'!K42)</f>
        <v>46255</v>
      </c>
      <c r="J33" s="5" t="str">
        <f>'[1]TCE - ANEXO IV - Preencher'!L42</f>
        <v>26260822580510000118550010000794221000683783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474.6</v>
      </c>
    </row>
    <row r="34" spans="1:12" s="8" customFormat="1" ht="19.5" customHeight="1" x14ac:dyDescent="0.2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">
      <c r="A36" s="3">
        <f>IFERROR(VLOOKUP(B36,'[1]DADOS (OCULTAR)'!$Q$3:$S$136,3,0),"")</f>
        <v>10894988000648</v>
      </c>
      <c r="B36" s="4" t="str">
        <f>'[1]TCE - ANEXO IV - Preencher'!C45</f>
        <v>HOSPITAL SÃO SEBASTIÃO</v>
      </c>
      <c r="C36" s="4" t="str">
        <f>'[1]TCE - ANEXO IV - Preencher'!E45</f>
        <v>3.14 - Alimentação Preparada</v>
      </c>
      <c r="D36" s="3">
        <f>'[1]TCE - ANEXO IV - Preencher'!F45</f>
        <v>1687725000162</v>
      </c>
      <c r="E36" s="5" t="str">
        <f>'[1]TCE - ANEXO IV - Preencher'!G45</f>
        <v>CENTRO NUTRICAO ENTERAL E PARENTERAL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71072</v>
      </c>
      <c r="I36" s="6">
        <f>IF('[1]TCE - ANEXO IV - Preencher'!K45="","",'[1]TCE - ANEXO IV - Preencher'!K45)</f>
        <v>46246</v>
      </c>
      <c r="J36" s="5" t="str">
        <f>'[1]TCE - ANEXO IV - Preencher'!L45</f>
        <v>26260801687725000162550010000710721500460454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3880</v>
      </c>
    </row>
    <row r="37" spans="1:12" s="8" customFormat="1" ht="19.5" customHeight="1" x14ac:dyDescent="0.2">
      <c r="A37" s="3">
        <f>IFERROR(VLOOKUP(B37,'[1]DADOS (OCULTAR)'!$Q$3:$S$136,3,0),"")</f>
        <v>10894988000648</v>
      </c>
      <c r="B37" s="4" t="str">
        <f>'[1]TCE - ANEXO IV - Preencher'!C46</f>
        <v>HOSPITAL SÃO SEBASTIÃO</v>
      </c>
      <c r="C37" s="4" t="str">
        <f>'[1]TCE - ANEXO IV - Preencher'!E46</f>
        <v>3.14 - Alimentação Preparada</v>
      </c>
      <c r="D37" s="3">
        <f>'[1]TCE - ANEXO IV - Preencher'!F46</f>
        <v>47171763000169</v>
      </c>
      <c r="E37" s="5" t="str">
        <f>'[1]TCE - ANEXO IV - Preencher'!G46</f>
        <v>MVL HOSPITALAR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2889</v>
      </c>
      <c r="I37" s="6">
        <f>IF('[1]TCE - ANEXO IV - Preencher'!K46="","",'[1]TCE - ANEXO IV - Preencher'!K46)</f>
        <v>46253</v>
      </c>
      <c r="J37" s="5" t="str">
        <f>'[1]TCE - ANEXO IV - Preencher'!L46</f>
        <v>26260847171763000169550010000028891491500001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1605</v>
      </c>
    </row>
    <row r="38" spans="1:12" s="8" customFormat="1" ht="19.5" customHeight="1" x14ac:dyDescent="0.2">
      <c r="A38" s="3">
        <f>IFERROR(VLOOKUP(B38,'[1]DADOS (OCULTAR)'!$Q$3:$S$136,3,0),"")</f>
        <v>10894988000648</v>
      </c>
      <c r="B38" s="4" t="str">
        <f>'[1]TCE - ANEXO IV - Preencher'!C47</f>
        <v>HOSPITAL SÃO SEBASTIÃO</v>
      </c>
      <c r="C38" s="4" t="str">
        <f>'[1]TCE - ANEXO IV - Preencher'!E47</f>
        <v>3.14 - Alimentação Preparada</v>
      </c>
      <c r="D38" s="3">
        <f>'[1]TCE - ANEXO IV - Preencher'!F47</f>
        <v>54025310000190</v>
      </c>
      <c r="E38" s="5" t="str">
        <f>'[1]TCE - ANEXO IV - Preencher'!G47</f>
        <v>PIVOTAL COMERCIO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175</v>
      </c>
      <c r="I38" s="6">
        <f>IF('[1]TCE - ANEXO IV - Preencher'!K47="","",'[1]TCE - ANEXO IV - Preencher'!K47)</f>
        <v>46247</v>
      </c>
      <c r="J38" s="5" t="str">
        <f>'[1]TCE - ANEXO IV - Preencher'!L47</f>
        <v>26260854025310000190550010000001751187179551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648</v>
      </c>
    </row>
    <row r="39" spans="1:12" s="8" customFormat="1" ht="19.5" customHeight="1" x14ac:dyDescent="0.2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">
      <c r="A41" s="3">
        <f>IFERROR(VLOOKUP(B41,'[1]DADOS (OCULTAR)'!$Q$3:$S$136,3,0),"")</f>
        <v>10894988000648</v>
      </c>
      <c r="B41" s="4" t="str">
        <f>'[1]TCE - ANEXO IV - Preencher'!C50</f>
        <v>HOSPITAL SÃO SEBASTIÃO</v>
      </c>
      <c r="C41" s="4" t="str">
        <f>'[1]TCE - ANEXO IV - Preencher'!E50</f>
        <v>3.2 - Gás e Outros Materiais Engarrafados</v>
      </c>
      <c r="D41" s="3">
        <f>'[1]TCE - ANEXO IV - Preencher'!F50</f>
        <v>24380578002041</v>
      </c>
      <c r="E41" s="5" t="str">
        <f>'[1]TCE - ANEXO IV - Preencher'!G50</f>
        <v>WHITE MARTINS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167606</v>
      </c>
      <c r="I41" s="6">
        <f>IF('[1]TCE - ANEXO IV - Preencher'!K50="","",'[1]TCE - ANEXO IV - Preencher'!K50)</f>
        <v>46247</v>
      </c>
      <c r="J41" s="5" t="str">
        <f>'[1]TCE - ANEXO IV - Preencher'!L50</f>
        <v>26260824380578002041554000001676061542980211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1510.11</v>
      </c>
    </row>
    <row r="42" spans="1:12" s="8" customFormat="1" ht="19.5" customHeight="1" x14ac:dyDescent="0.2">
      <c r="A42" s="3">
        <f>IFERROR(VLOOKUP(B42,'[1]DADOS (OCULTAR)'!$Q$3:$S$136,3,0),"")</f>
        <v>10894988000648</v>
      </c>
      <c r="B42" s="4" t="str">
        <f>'[1]TCE - ANEXO IV - Preencher'!C51</f>
        <v>HOSPITAL SÃO SEBASTIÃO</v>
      </c>
      <c r="C42" s="4" t="str">
        <f>'[1]TCE - ANEXO IV - Preencher'!E51</f>
        <v>3.2 - Gás e Outros Materiais Engarrafados</v>
      </c>
      <c r="D42" s="3">
        <f>'[1]TCE - ANEXO IV - Preencher'!F51</f>
        <v>24380578002041</v>
      </c>
      <c r="E42" s="5" t="str">
        <f>'[1]TCE - ANEXO IV - Preencher'!G51</f>
        <v>WHITE MARTINS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168701</v>
      </c>
      <c r="I42" s="6">
        <f>IF('[1]TCE - ANEXO IV - Preencher'!K51="","",'[1]TCE - ANEXO IV - Preencher'!K51)</f>
        <v>46260</v>
      </c>
      <c r="J42" s="5" t="str">
        <f>'[1]TCE - ANEXO IV - Preencher'!L51</f>
        <v>26260824380578002041554000001687017462341827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1124.82</v>
      </c>
    </row>
    <row r="43" spans="1:12" s="8" customFormat="1" ht="19.5" customHeight="1" x14ac:dyDescent="0.2">
      <c r="A43" s="3">
        <f>IFERROR(VLOOKUP(B43,'[1]DADOS (OCULTAR)'!$Q$3:$S$136,3,0),"")</f>
        <v>10894988000648</v>
      </c>
      <c r="B43" s="4" t="str">
        <f>'[1]TCE - ANEXO IV - Preencher'!C52</f>
        <v>HOSPITAL SÃO SEBASTIÃO</v>
      </c>
      <c r="C43" s="4" t="str">
        <f>'[1]TCE - ANEXO IV - Preencher'!E52</f>
        <v>3.2 - Gás e Outros Materiais Engarrafados</v>
      </c>
      <c r="D43" s="3">
        <f>'[1]TCE - ANEXO IV - Preencher'!F52</f>
        <v>24380578002041</v>
      </c>
      <c r="E43" s="5" t="str">
        <f>'[1]TCE - ANEXO IV - Preencher'!G52</f>
        <v>WHITE MARTINS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168702</v>
      </c>
      <c r="I43" s="6">
        <f>IF('[1]TCE - ANEXO IV - Preencher'!K52="","",'[1]TCE - ANEXO IV - Preencher'!K52)</f>
        <v>46260</v>
      </c>
      <c r="J43" s="5" t="str">
        <f>'[1]TCE - ANEXO IV - Preencher'!L52</f>
        <v>26260824380578002041554000001687021381518474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1419.62</v>
      </c>
    </row>
    <row r="44" spans="1:12" s="8" customFormat="1" ht="19.5" customHeight="1" x14ac:dyDescent="0.2">
      <c r="A44" s="3">
        <f>IFERROR(VLOOKUP(B44,'[1]DADOS (OCULTAR)'!$Q$3:$S$136,3,0),"")</f>
        <v>10894988000648</v>
      </c>
      <c r="B44" s="4" t="str">
        <f>'[1]TCE - ANEXO IV - Preencher'!C53</f>
        <v>HOSPITAL SÃO SEBASTIÃO</v>
      </c>
      <c r="C44" s="4" t="str">
        <f>'[1]TCE - ANEXO IV - Preencher'!E53</f>
        <v>3.2 - Gás e Outros Materiais Engarrafados</v>
      </c>
      <c r="D44" s="3">
        <f>'[1]TCE - ANEXO IV - Preencher'!F53</f>
        <v>24380578002041</v>
      </c>
      <c r="E44" s="5" t="str">
        <f>'[1]TCE - ANEXO IV - Preencher'!G53</f>
        <v>WHITE MARTINS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169052</v>
      </c>
      <c r="I44" s="6">
        <f>IF('[1]TCE - ANEXO IV - Preencher'!K53="","",'[1]TCE - ANEXO IV - Preencher'!K53)</f>
        <v>46265</v>
      </c>
      <c r="J44" s="5" t="str">
        <f>'[1]TCE - ANEXO IV - Preencher'!L53</f>
        <v>26260824380578002041554000001690521745630168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1124.82</v>
      </c>
    </row>
    <row r="45" spans="1:12" s="8" customFormat="1" ht="19.5" customHeight="1" x14ac:dyDescent="0.2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">
      <c r="A46" s="3">
        <f>IFERROR(VLOOKUP(B46,'[1]DADOS (OCULTAR)'!$Q$3:$S$136,3,0),"")</f>
        <v>10894988000648</v>
      </c>
      <c r="B46" s="4" t="str">
        <f>'[1]TCE - ANEXO IV - Preencher'!C55</f>
        <v>HOSPITAL SÃO SEBASTIÃO</v>
      </c>
      <c r="C46" s="4" t="str">
        <f>'[1]TCE - ANEXO IV - Preencher'!E55</f>
        <v>3.99 - Outras despesas com Material de Consumo</v>
      </c>
      <c r="D46" s="3">
        <f>'[1]TCE - ANEXO IV - Preencher'!F55</f>
        <v>41601210000112</v>
      </c>
      <c r="E46" s="5" t="str">
        <f>'[1]TCE - ANEXO IV - Preencher'!G55</f>
        <v>CLS HOSPITALAR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2321</v>
      </c>
      <c r="I46" s="6">
        <f>IF('[1]TCE - ANEXO IV - Preencher'!K55="","",'[1]TCE - ANEXO IV - Preencher'!K55)</f>
        <v>46244</v>
      </c>
      <c r="J46" s="5" t="str">
        <f>'[1]TCE - ANEXO IV - Preencher'!L55</f>
        <v>26260841601210000112550010000023211046403272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930</v>
      </c>
    </row>
    <row r="47" spans="1:12" s="8" customFormat="1" ht="19.5" customHeight="1" x14ac:dyDescent="0.2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">
      <c r="A48" s="3">
        <f>IFERROR(VLOOKUP(B48,'[1]DADOS (OCULTAR)'!$Q$3:$S$136,3,0),"")</f>
        <v>10894988000648</v>
      </c>
      <c r="B48" s="4" t="str">
        <f>'[1]TCE - ANEXO IV - Preencher'!C57</f>
        <v>HOSPITAL SÃO SEBASTIÃO</v>
      </c>
      <c r="C48" s="4" t="str">
        <f>'[1]TCE - ANEXO IV - Preencher'!E57</f>
        <v>3.7 - Material de Limpeza e Produtos de Hgienização</v>
      </c>
      <c r="D48" s="3">
        <f>'[1]TCE - ANEXO IV - Preencher'!F57</f>
        <v>43411126000161</v>
      </c>
      <c r="E48" s="5" t="str">
        <f>'[1]TCE - ANEXO IV - Preencher'!G57</f>
        <v>C E PEREIRA DA SILVA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1331</v>
      </c>
      <c r="I48" s="6">
        <f>IF('[1]TCE - ANEXO IV - Preencher'!K57="","",'[1]TCE - ANEXO IV - Preencher'!K57)</f>
        <v>46254</v>
      </c>
      <c r="J48" s="5" t="str">
        <f>'[1]TCE - ANEXO IV - Preencher'!L57</f>
        <v>26260843411126000161550010000013311276583336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85.9</v>
      </c>
    </row>
    <row r="49" spans="1:12" s="8" customFormat="1" ht="19.5" customHeight="1" x14ac:dyDescent="0.2">
      <c r="A49" s="3">
        <f>IFERROR(VLOOKUP(B49,'[1]DADOS (OCULTAR)'!$Q$3:$S$136,3,0),"")</f>
        <v>10894988000648</v>
      </c>
      <c r="B49" s="4" t="str">
        <f>'[1]TCE - ANEXO IV - Preencher'!C58</f>
        <v>HOSPITAL SÃO SEBASTIÃO</v>
      </c>
      <c r="C49" s="4" t="str">
        <f>'[1]TCE - ANEXO IV - Preencher'!E58</f>
        <v>3.7 - Material de Limpeza e Produtos de Hgienização</v>
      </c>
      <c r="D49" s="3">
        <f>'[1]TCE - ANEXO IV - Preencher'!F58</f>
        <v>67729178000653</v>
      </c>
      <c r="E49" s="5" t="str">
        <f>'[1]TCE - ANEXO IV - Preencher'!G58</f>
        <v>COMERCIAL RIOCLARENSE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143238</v>
      </c>
      <c r="I49" s="6">
        <f>IF('[1]TCE - ANEXO IV - Preencher'!K58="","",'[1]TCE - ANEXO IV - Preencher'!K58)</f>
        <v>46247</v>
      </c>
      <c r="J49" s="5" t="str">
        <f>'[1]TCE - ANEXO IV - Preencher'!L58</f>
        <v>26260867729178000653550010001432381039153017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1450</v>
      </c>
    </row>
    <row r="50" spans="1:12" s="8" customFormat="1" ht="19.5" customHeight="1" x14ac:dyDescent="0.2">
      <c r="A50" s="3">
        <f>IFERROR(VLOOKUP(B50,'[1]DADOS (OCULTAR)'!$Q$3:$S$136,3,0),"")</f>
        <v>10894988000648</v>
      </c>
      <c r="B50" s="4" t="str">
        <f>'[1]TCE - ANEXO IV - Preencher'!C59</f>
        <v>HOSPITAL SÃO SEBASTIÃO</v>
      </c>
      <c r="C50" s="4" t="str">
        <f>'[1]TCE - ANEXO IV - Preencher'!E59</f>
        <v>3.7 - Material de Limpeza e Produtos de Hgienização</v>
      </c>
      <c r="D50" s="3">
        <f>'[1]TCE - ANEXO IV - Preencher'!F59</f>
        <v>22006201000139</v>
      </c>
      <c r="E50" s="5" t="str">
        <f>'[1]TCE - ANEXO IV - Preencher'!G59</f>
        <v>FORTPEL COMERCIO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406903</v>
      </c>
      <c r="I50" s="6">
        <f>IF('[1]TCE - ANEXO IV - Preencher'!K59="","",'[1]TCE - ANEXO IV - Preencher'!K59)</f>
        <v>46248</v>
      </c>
      <c r="J50" s="5" t="str">
        <f>'[1]TCE - ANEXO IV - Preencher'!L59</f>
        <v>26260822006201000139550000004069031104069038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1343</v>
      </c>
    </row>
    <row r="51" spans="1:12" s="8" customFormat="1" ht="19.5" customHeight="1" x14ac:dyDescent="0.2">
      <c r="A51" s="3">
        <f>IFERROR(VLOOKUP(B51,'[1]DADOS (OCULTAR)'!$Q$3:$S$136,3,0),"")</f>
        <v>10894988000648</v>
      </c>
      <c r="B51" s="4" t="str">
        <f>'[1]TCE - ANEXO IV - Preencher'!C60</f>
        <v>HOSPITAL SÃO SEBASTIÃO</v>
      </c>
      <c r="C51" s="4" t="str">
        <f>'[1]TCE - ANEXO IV - Preencher'!E60</f>
        <v>3.7 - Material de Limpeza e Produtos de Hgienização</v>
      </c>
      <c r="D51" s="3">
        <f>'[1]TCE - ANEXO IV - Preencher'!F60</f>
        <v>37859942000130</v>
      </c>
      <c r="E51" s="5" t="str">
        <f>'[1]TCE - ANEXO IV - Preencher'!G60</f>
        <v>MAX PAPERS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9989</v>
      </c>
      <c r="I51" s="6">
        <f>IF('[1]TCE - ANEXO IV - Preencher'!K60="","",'[1]TCE - ANEXO IV - Preencher'!K60)</f>
        <v>46259</v>
      </c>
      <c r="J51" s="5" t="str">
        <f>'[1]TCE - ANEXO IV - Preencher'!L60</f>
        <v>26260837859942000130550010000099891000099907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2582.9899999999998</v>
      </c>
    </row>
    <row r="52" spans="1:12" s="8" customFormat="1" ht="19.5" customHeight="1" x14ac:dyDescent="0.2">
      <c r="A52" s="3">
        <f>IFERROR(VLOOKUP(B52,'[1]DADOS (OCULTAR)'!$Q$3:$S$136,3,0),"")</f>
        <v>10894988000648</v>
      </c>
      <c r="B52" s="4" t="str">
        <f>'[1]TCE - ANEXO IV - Preencher'!C61</f>
        <v>HOSPITAL SÃO SEBASTIÃO</v>
      </c>
      <c r="C52" s="4" t="str">
        <f>'[1]TCE - ANEXO IV - Preencher'!E61</f>
        <v>3.7 - Material de Limpeza e Produtos de Hgienização</v>
      </c>
      <c r="D52" s="3">
        <f>'[1]TCE - ANEXO IV - Preencher'!F61</f>
        <v>46265148000159</v>
      </c>
      <c r="E52" s="5" t="str">
        <f>'[1]TCE - ANEXO IV - Preencher'!G61</f>
        <v>TECNOQUIMY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1660</v>
      </c>
      <c r="I52" s="6">
        <f>IF('[1]TCE - ANEXO IV - Preencher'!K61="","",'[1]TCE - ANEXO IV - Preencher'!K61)</f>
        <v>46261</v>
      </c>
      <c r="J52" s="5" t="str">
        <f>'[1]TCE - ANEXO IV - Preencher'!L61</f>
        <v>26260846265148000159550010000016601000016615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1087.2</v>
      </c>
    </row>
    <row r="53" spans="1:12" s="8" customFormat="1" ht="19.5" customHeight="1" x14ac:dyDescent="0.2">
      <c r="A53" s="3">
        <f>IFERROR(VLOOKUP(B53,'[1]DADOS (OCULTAR)'!$Q$3:$S$136,3,0),"")</f>
        <v>10894988000648</v>
      </c>
      <c r="B53" s="4" t="str">
        <f>'[1]TCE - ANEXO IV - Preencher'!C62</f>
        <v>HOSPITAL SÃO SEBASTIÃO</v>
      </c>
      <c r="C53" s="4" t="str">
        <f>'[1]TCE - ANEXO IV - Preencher'!E62</f>
        <v>3.7 - Material de Limpeza e Produtos de Hgienização</v>
      </c>
      <c r="D53" s="3">
        <f>'[1]TCE - ANEXO IV - Preencher'!F62</f>
        <v>64299077000197</v>
      </c>
      <c r="E53" s="5" t="str">
        <f>'[1]TCE - ANEXO IV - Preencher'!G62</f>
        <v>W DOS SANTOS TELLES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2226</v>
      </c>
      <c r="I53" s="6">
        <f>IF('[1]TCE - ANEXO IV - Preencher'!K62="","",'[1]TCE - ANEXO IV - Preencher'!K62)</f>
        <v>46251</v>
      </c>
      <c r="J53" s="5" t="str">
        <f>'[1]TCE - ANEXO IV - Preencher'!L62</f>
        <v>26260864299077000197550010000022261599710173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1660.84</v>
      </c>
    </row>
    <row r="54" spans="1:12" s="8" customFormat="1" ht="19.5" customHeight="1" x14ac:dyDescent="0.2">
      <c r="A54" s="3">
        <f>IFERROR(VLOOKUP(B54,'[1]DADOS (OCULTAR)'!$Q$3:$S$136,3,0),"")</f>
        <v>10894988000648</v>
      </c>
      <c r="B54" s="4" t="str">
        <f>'[1]TCE - ANEXO IV - Preencher'!C63</f>
        <v>HOSPITAL SÃO SEBASTIÃO</v>
      </c>
      <c r="C54" s="4" t="str">
        <f>'[1]TCE - ANEXO IV - Preencher'!E63</f>
        <v>3.7 - Material de Limpeza e Produtos de Hgienização</v>
      </c>
      <c r="D54" s="3">
        <f>'[1]TCE - ANEXO IV - Preencher'!F63</f>
        <v>53369089000124</v>
      </c>
      <c r="E54" s="5" t="str">
        <f>'[1]TCE - ANEXO IV - Preencher'!G63</f>
        <v>ZAX VAREJO E ATACADO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2409</v>
      </c>
      <c r="I54" s="6">
        <f>IF('[1]TCE - ANEXO IV - Preencher'!K63="","",'[1]TCE - ANEXO IV - Preencher'!K63)</f>
        <v>46259</v>
      </c>
      <c r="J54" s="5" t="str">
        <f>'[1]TCE - ANEXO IV - Preencher'!L63</f>
        <v>26260853369089000124550010000024091150082246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58</v>
      </c>
    </row>
    <row r="55" spans="1:12" s="8" customFormat="1" ht="19.5" customHeight="1" x14ac:dyDescent="0.2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">
      <c r="A57" s="3">
        <f>IFERROR(VLOOKUP(B57,'[1]DADOS (OCULTAR)'!$Q$3:$S$136,3,0),"")</f>
        <v>10894988000648</v>
      </c>
      <c r="B57" s="4" t="str">
        <f>'[1]TCE - ANEXO IV - Preencher'!C66</f>
        <v>HOSPITAL SÃO SEBASTIÃO</v>
      </c>
      <c r="C57" s="4" t="str">
        <f>'[1]TCE - ANEXO IV - Preencher'!E66</f>
        <v>3.14 - Alimentação Preparada</v>
      </c>
      <c r="D57" s="3">
        <f>'[1]TCE - ANEXO IV - Preencher'!F66</f>
        <v>63851127000134</v>
      </c>
      <c r="E57" s="5" t="str">
        <f>'[1]TCE - ANEXO IV - Preencher'!G66</f>
        <v>ADM COMERCIO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448</v>
      </c>
      <c r="I57" s="6">
        <f>IF('[1]TCE - ANEXO IV - Preencher'!K66="","",'[1]TCE - ANEXO IV - Preencher'!K66)</f>
        <v>46254</v>
      </c>
      <c r="J57" s="5" t="str">
        <f>'[1]TCE - ANEXO IV - Preencher'!L66</f>
        <v>26260863851127000134550010000004481272049510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3712.85</v>
      </c>
    </row>
    <row r="58" spans="1:12" s="8" customFormat="1" ht="19.5" customHeight="1" x14ac:dyDescent="0.2">
      <c r="A58" s="3">
        <f>IFERROR(VLOOKUP(B58,'[1]DADOS (OCULTAR)'!$Q$3:$S$136,3,0),"")</f>
        <v>10894988000648</v>
      </c>
      <c r="B58" s="4" t="str">
        <f>'[1]TCE - ANEXO IV - Preencher'!C67</f>
        <v>HOSPITAL SÃO SEBASTIÃO</v>
      </c>
      <c r="C58" s="4" t="str">
        <f>'[1]TCE - ANEXO IV - Preencher'!E67</f>
        <v>3.14 - Alimentação Preparada</v>
      </c>
      <c r="D58" s="3">
        <f>'[1]TCE - ANEXO IV - Preencher'!F67</f>
        <v>61062245000138</v>
      </c>
      <c r="E58" s="5" t="str">
        <f>'[1]TCE - ANEXO IV - Preencher'!G67</f>
        <v>CRUZ VENDAS E LOGISTICAS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346</v>
      </c>
      <c r="I58" s="6">
        <f>IF('[1]TCE - ANEXO IV - Preencher'!K67="","",'[1]TCE - ANEXO IV - Preencher'!K67)</f>
        <v>46224</v>
      </c>
      <c r="J58" s="5" t="str">
        <f>'[1]TCE - ANEXO IV - Preencher'!L67</f>
        <v>26260761062245000138550010000003461925011625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780</v>
      </c>
    </row>
    <row r="59" spans="1:12" s="8" customFormat="1" ht="19.5" customHeight="1" x14ac:dyDescent="0.2">
      <c r="A59" s="3">
        <f>IFERROR(VLOOKUP(B59,'[1]DADOS (OCULTAR)'!$Q$3:$S$136,3,0),"")</f>
        <v>10894988000648</v>
      </c>
      <c r="B59" s="4" t="str">
        <f>'[1]TCE - ANEXO IV - Preencher'!C68</f>
        <v>HOSPITAL SÃO SEBASTIÃO</v>
      </c>
      <c r="C59" s="4" t="str">
        <f>'[1]TCE - ANEXO IV - Preencher'!E68</f>
        <v>3.14 - Alimentação Preparada</v>
      </c>
      <c r="D59" s="3">
        <f>'[1]TCE - ANEXO IV - Preencher'!F68</f>
        <v>11840014000130</v>
      </c>
      <c r="E59" s="5" t="str">
        <f>'[1]TCE - ANEXO IV - Preencher'!G68</f>
        <v>MACROPAC PROTEÇAO E EMBALAGEM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588071</v>
      </c>
      <c r="I59" s="6">
        <f>IF('[1]TCE - ANEXO IV - Preencher'!K68="","",'[1]TCE - ANEXO IV - Preencher'!K68)</f>
        <v>46248</v>
      </c>
      <c r="J59" s="5" t="str">
        <f>'[1]TCE - ANEXO IV - Preencher'!L68</f>
        <v>26260811840014000130550010005880711292119657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1188.2</v>
      </c>
    </row>
    <row r="60" spans="1:12" s="8" customFormat="1" ht="19.5" customHeight="1" x14ac:dyDescent="0.2">
      <c r="A60" s="3">
        <f>IFERROR(VLOOKUP(B60,'[1]DADOS (OCULTAR)'!$Q$3:$S$136,3,0),"")</f>
        <v>10894988000648</v>
      </c>
      <c r="B60" s="4" t="str">
        <f>'[1]TCE - ANEXO IV - Preencher'!C69</f>
        <v>HOSPITAL SÃO SEBASTIÃO</v>
      </c>
      <c r="C60" s="4" t="str">
        <f>'[1]TCE - ANEXO IV - Preencher'!E69</f>
        <v>3.14 - Alimentação Preparada</v>
      </c>
      <c r="D60" s="3">
        <f>'[1]TCE - ANEXO IV - Preencher'!F69</f>
        <v>46012702000196</v>
      </c>
      <c r="E60" s="5" t="str">
        <f>'[1]TCE - ANEXO IV - Preencher'!G69</f>
        <v>TEC EQUIPAMENTOS E SERVICOS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3943</v>
      </c>
      <c r="I60" s="6">
        <f>IF('[1]TCE - ANEXO IV - Preencher'!K69="","",'[1]TCE - ANEXO IV - Preencher'!K69)</f>
        <v>46224</v>
      </c>
      <c r="J60" s="5" t="str">
        <f>'[1]TCE - ANEXO IV - Preencher'!L69</f>
        <v>35260746012702000196550010000039431709663677</v>
      </c>
      <c r="K60" s="5" t="str">
        <f>IF(F60="B",LEFT('[1]TCE - ANEXO IV - Preencher'!M69,2),IF(F60="S",LEFT('[1]TCE - ANEXO IV - Preencher'!M69,7),IF('[1]TCE - ANEXO IV - Preencher'!H69="","")))</f>
        <v>35</v>
      </c>
      <c r="L60" s="7">
        <f>'[1]TCE - ANEXO IV - Preencher'!N69</f>
        <v>55</v>
      </c>
    </row>
    <row r="61" spans="1:12" s="8" customFormat="1" ht="19.5" customHeight="1" x14ac:dyDescent="0.2">
      <c r="A61" s="3">
        <f>IFERROR(VLOOKUP(B61,'[1]DADOS (OCULTAR)'!$Q$3:$S$136,3,0),"")</f>
        <v>10894988000648</v>
      </c>
      <c r="B61" s="4" t="str">
        <f>'[1]TCE - ANEXO IV - Preencher'!C70</f>
        <v>HOSPITAL SÃO SEBASTIÃO</v>
      </c>
      <c r="C61" s="4" t="str">
        <f>'[1]TCE - ANEXO IV - Preencher'!E70</f>
        <v>3.14 - Alimentação Preparada</v>
      </c>
      <c r="D61" s="3">
        <f>'[1]TCE - ANEXO IV - Preencher'!F70</f>
        <v>53369089000124</v>
      </c>
      <c r="E61" s="5" t="str">
        <f>'[1]TCE - ANEXO IV - Preencher'!G70</f>
        <v>ZAX VAREJO E ATACADO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2396</v>
      </c>
      <c r="I61" s="6">
        <f>IF('[1]TCE - ANEXO IV - Preencher'!K70="","",'[1]TCE - ANEXO IV - Preencher'!K70)</f>
        <v>46252</v>
      </c>
      <c r="J61" s="5" t="str">
        <f>'[1]TCE - ANEXO IV - Preencher'!L70</f>
        <v>26260853369089000124550010000023961659491970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572</v>
      </c>
    </row>
    <row r="62" spans="1:12" s="8" customFormat="1" ht="19.5" customHeight="1" x14ac:dyDescent="0.2">
      <c r="A62" s="3">
        <f>IFERROR(VLOOKUP(B62,'[1]DADOS (OCULTAR)'!$Q$3:$S$136,3,0),"")</f>
        <v>10894988000648</v>
      </c>
      <c r="B62" s="4" t="str">
        <f>'[1]TCE - ANEXO IV - Preencher'!C71</f>
        <v>HOSPITAL SÃO SEBASTIÃO</v>
      </c>
      <c r="C62" s="4" t="str">
        <f>'[1]TCE - ANEXO IV - Preencher'!E71</f>
        <v>3.14 - Alimentação Preparada</v>
      </c>
      <c r="D62" s="3">
        <f>'[1]TCE - ANEXO IV - Preencher'!F71</f>
        <v>30678108000107</v>
      </c>
      <c r="E62" s="5" t="str">
        <f>'[1]TCE - ANEXO IV - Preencher'!G71</f>
        <v>ELVIS LUIZ DA SILVA DISTRIBUIDORA DE AGUA</v>
      </c>
      <c r="F62" s="5" t="str">
        <f>'[1]TCE - ANEXO IV - Preencher'!H71</f>
        <v>S</v>
      </c>
      <c r="G62" s="5" t="str">
        <f>'[1]TCE - ANEXO IV - Preencher'!I71</f>
        <v>S</v>
      </c>
      <c r="H62" s="5" t="str">
        <f>'[1]TCE - ANEXO IV - Preencher'!J71</f>
        <v>2862</v>
      </c>
      <c r="I62" s="6">
        <f>IF('[1]TCE - ANEXO IV - Preencher'!K71="","",'[1]TCE - ANEXO IV - Preencher'!K71)</f>
        <v>46265</v>
      </c>
      <c r="J62" s="5" t="str">
        <f>'[1]TCE - ANEXO IV - Preencher'!L71</f>
        <v>26260830678108000107550010000028621101330352</v>
      </c>
      <c r="K62" s="5" t="str">
        <f>IF(F62="B",LEFT('[1]TCE - ANEXO IV - Preencher'!M71,2),IF(F62="S",LEFT('[1]TCE - ANEXO IV - Preencher'!M71,7),IF('[1]TCE - ANEXO IV - Preencher'!H71="","")))</f>
        <v>26 -  P</v>
      </c>
      <c r="L62" s="7">
        <f>'[1]TCE - ANEXO IV - Preencher'!N71</f>
        <v>2210</v>
      </c>
    </row>
    <row r="63" spans="1:12" s="8" customFormat="1" ht="19.5" customHeight="1" x14ac:dyDescent="0.2">
      <c r="A63" s="3">
        <f>IFERROR(VLOOKUP(B63,'[1]DADOS (OCULTAR)'!$Q$3:$S$136,3,0),"")</f>
        <v>10894988000648</v>
      </c>
      <c r="B63" s="4" t="str">
        <f>'[1]TCE - ANEXO IV - Preencher'!C72</f>
        <v>HOSPITAL SÃO SEBASTIÃO</v>
      </c>
      <c r="C63" s="4" t="str">
        <f>'[1]TCE - ANEXO IV - Preencher'!E72</f>
        <v>3.14 - Alimentação Preparada</v>
      </c>
      <c r="D63" s="3">
        <f>'[1]TCE - ANEXO IV - Preencher'!F72</f>
        <v>10894988000648</v>
      </c>
      <c r="E63" s="5" t="str">
        <f>'[1]TCE - ANEXO IV - Preencher'!G72</f>
        <v>R S SOLUCOES EM REFEICOES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929</v>
      </c>
      <c r="I63" s="6">
        <f>IF('[1]TCE - ANEXO IV - Preencher'!K72="","",'[1]TCE - ANEXO IV - Preencher'!K72)</f>
        <v>46265</v>
      </c>
      <c r="J63" s="5" t="str">
        <f>'[1]TCE - ANEXO IV - Preencher'!L72</f>
        <v>26260838446162000120550010000009291000009640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93330</v>
      </c>
    </row>
    <row r="64" spans="1:12" s="8" customFormat="1" ht="19.5" customHeight="1" x14ac:dyDescent="0.2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">
      <c r="A66" s="3">
        <f>IFERROR(VLOOKUP(B66,'[1]DADOS (OCULTAR)'!$Q$3:$S$136,3,0),"")</f>
        <v>10894988000648</v>
      </c>
      <c r="B66" s="4" t="str">
        <f>'[1]TCE - ANEXO IV - Preencher'!C75</f>
        <v>HOSPITAL SÃO SEBASTIÃO</v>
      </c>
      <c r="C66" s="4" t="str">
        <f>'[1]TCE - ANEXO IV - Preencher'!E75</f>
        <v>3.6 - Material de Expediente</v>
      </c>
      <c r="D66" s="3">
        <f>'[1]TCE - ANEXO IV - Preencher'!F75</f>
        <v>15610582000103</v>
      </c>
      <c r="E66" s="5" t="str">
        <f>'[1]TCE - ANEXO IV - Preencher'!G75</f>
        <v>ETIQUETAS RECIFE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2112</v>
      </c>
      <c r="I66" s="6">
        <f>IF('[1]TCE - ANEXO IV - Preencher'!K75="","",'[1]TCE - ANEXO IV - Preencher'!K75)</f>
        <v>46262</v>
      </c>
      <c r="J66" s="5" t="str">
        <f>'[1]TCE - ANEXO IV - Preencher'!L75</f>
        <v>26260815610582000103550010000021121202778250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875.4</v>
      </c>
    </row>
    <row r="67" spans="1:12" s="8" customFormat="1" ht="19.5" customHeight="1" x14ac:dyDescent="0.2">
      <c r="A67" s="3">
        <f>IFERROR(VLOOKUP(B67,'[1]DADOS (OCULTAR)'!$Q$3:$S$136,3,0),"")</f>
        <v>10894988000648</v>
      </c>
      <c r="B67" s="4" t="str">
        <f>'[1]TCE - ANEXO IV - Preencher'!C76</f>
        <v>HOSPITAL SÃO SEBASTIÃO</v>
      </c>
      <c r="C67" s="4" t="str">
        <f>'[1]TCE - ANEXO IV - Preencher'!E76</f>
        <v>3.6 - Material de Expediente</v>
      </c>
      <c r="D67" s="3">
        <f>'[1]TCE - ANEXO IV - Preencher'!F76</f>
        <v>24339384000130</v>
      </c>
      <c r="E67" s="5" t="str">
        <f>'[1]TCE - ANEXO IV - Preencher'!G76</f>
        <v>GRAFICA ESTUDANTIL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14214</v>
      </c>
      <c r="I67" s="6">
        <f>IF('[1]TCE - ANEXO IV - Preencher'!K76="","",'[1]TCE - ANEXO IV - Preencher'!K76)</f>
        <v>46248</v>
      </c>
      <c r="J67" s="5" t="str">
        <f>'[1]TCE - ANEXO IV - Preencher'!L76</f>
        <v>26260824339384000130550010000142141000906227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350</v>
      </c>
    </row>
    <row r="68" spans="1:12" s="8" customFormat="1" ht="19.5" customHeight="1" x14ac:dyDescent="0.2">
      <c r="A68" s="3">
        <f>IFERROR(VLOOKUP(B68,'[1]DADOS (OCULTAR)'!$Q$3:$S$136,3,0),"")</f>
        <v>10894988000648</v>
      </c>
      <c r="B68" s="4" t="str">
        <f>'[1]TCE - ANEXO IV - Preencher'!C77</f>
        <v>HOSPITAL SÃO SEBASTIÃO</v>
      </c>
      <c r="C68" s="4" t="str">
        <f>'[1]TCE - ANEXO IV - Preencher'!E77</f>
        <v>3.6 - Material de Expediente</v>
      </c>
      <c r="D68" s="3">
        <f>'[1]TCE - ANEXO IV - Preencher'!F77</f>
        <v>24339384000130</v>
      </c>
      <c r="E68" s="5" t="str">
        <f>'[1]TCE - ANEXO IV - Preencher'!G77</f>
        <v>GRAFICA ESTUDANTIL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14243</v>
      </c>
      <c r="I68" s="6">
        <f>IF('[1]TCE - ANEXO IV - Preencher'!K77="","",'[1]TCE - ANEXO IV - Preencher'!K77)</f>
        <v>46261</v>
      </c>
      <c r="J68" s="5" t="str">
        <f>'[1]TCE - ANEXO IV - Preencher'!L77</f>
        <v>26260824339384000130550010000142431000733715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35</v>
      </c>
    </row>
    <row r="69" spans="1:12" s="8" customFormat="1" ht="19.5" customHeight="1" x14ac:dyDescent="0.2">
      <c r="A69" s="3">
        <f>IFERROR(VLOOKUP(B69,'[1]DADOS (OCULTAR)'!$Q$3:$S$136,3,0),"")</f>
        <v>10894988000648</v>
      </c>
      <c r="B69" s="4" t="str">
        <f>'[1]TCE - ANEXO IV - Preencher'!C78</f>
        <v>HOSPITAL SÃO SEBASTIÃO</v>
      </c>
      <c r="C69" s="4" t="str">
        <f>'[1]TCE - ANEXO IV - Preencher'!E78</f>
        <v>3.6 - Material de Expediente</v>
      </c>
      <c r="D69" s="3">
        <f>'[1]TCE - ANEXO IV - Preencher'!F78</f>
        <v>4251235000107</v>
      </c>
      <c r="E69" s="5" t="str">
        <f>'[1]TCE - ANEXO IV - Preencher'!G78</f>
        <v>JOSE DA ROCHA DE AQUINO</v>
      </c>
      <c r="F69" s="5" t="str">
        <f>'[1]TCE - ANEXO IV - Preencher'!H78</f>
        <v>B</v>
      </c>
      <c r="G69" s="5" t="str">
        <f>'[1]TCE - ANEXO IV - Preencher'!I78</f>
        <v>S</v>
      </c>
      <c r="H69" s="5">
        <f>'[1]TCE - ANEXO IV - Preencher'!J78</f>
        <v>307</v>
      </c>
      <c r="I69" s="6">
        <f>IF('[1]TCE - ANEXO IV - Preencher'!K78="","",'[1]TCE - ANEXO IV - Preencher'!K78)</f>
        <v>46237</v>
      </c>
      <c r="J69" s="5" t="str">
        <f>'[1]TCE - ANEXO IV - Preencher'!L78</f>
        <v>26041062204251235000107000000000030726083855562325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40</v>
      </c>
    </row>
    <row r="70" spans="1:12" s="8" customFormat="1" ht="19.5" customHeight="1" x14ac:dyDescent="0.2">
      <c r="A70" s="3">
        <f>IFERROR(VLOOKUP(B70,'[1]DADOS (OCULTAR)'!$Q$3:$S$136,3,0),"")</f>
        <v>10894988000648</v>
      </c>
      <c r="B70" s="4" t="str">
        <f>'[1]TCE - ANEXO IV - Preencher'!C79</f>
        <v>HOSPITAL SÃO SEBASTIÃO</v>
      </c>
      <c r="C70" s="4" t="str">
        <f>'[1]TCE - ANEXO IV - Preencher'!E79</f>
        <v>3.6 - Material de Expediente</v>
      </c>
      <c r="D70" s="3">
        <f>'[1]TCE - ANEXO IV - Preencher'!F79</f>
        <v>46012702000196</v>
      </c>
      <c r="E70" s="5" t="str">
        <f>'[1]TCE - ANEXO IV - Preencher'!G79</f>
        <v>TEC EQUIPAMENTOS E SERVICOS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3921</v>
      </c>
      <c r="I70" s="6">
        <f>IF('[1]TCE - ANEXO IV - Preencher'!K79="","",'[1]TCE - ANEXO IV - Preencher'!K79)</f>
        <v>46219</v>
      </c>
      <c r="J70" s="5" t="str">
        <f>'[1]TCE - ANEXO IV - Preencher'!L79</f>
        <v>35260746012702000196550010000039211181592138</v>
      </c>
      <c r="K70" s="5" t="str">
        <f>IF(F70="B",LEFT('[1]TCE - ANEXO IV - Preencher'!M79,2),IF(F70="S",LEFT('[1]TCE - ANEXO IV - Preencher'!M79,7),IF('[1]TCE - ANEXO IV - Preencher'!H79="","")))</f>
        <v>35</v>
      </c>
      <c r="L70" s="7">
        <f>'[1]TCE - ANEXO IV - Preencher'!N79</f>
        <v>252</v>
      </c>
    </row>
    <row r="71" spans="1:12" s="8" customFormat="1" ht="19.5" customHeight="1" x14ac:dyDescent="0.2">
      <c r="A71" s="3">
        <f>IFERROR(VLOOKUP(B71,'[1]DADOS (OCULTAR)'!$Q$3:$S$136,3,0),"")</f>
        <v>10894988000648</v>
      </c>
      <c r="B71" s="4" t="str">
        <f>'[1]TCE - ANEXO IV - Preencher'!C80</f>
        <v>HOSPITAL SÃO SEBASTIÃO</v>
      </c>
      <c r="C71" s="4" t="str">
        <f>'[1]TCE - ANEXO IV - Preencher'!E80</f>
        <v>3.6 - Material de Expediente</v>
      </c>
      <c r="D71" s="3">
        <f>'[1]TCE - ANEXO IV - Preencher'!F80</f>
        <v>46012702000196</v>
      </c>
      <c r="E71" s="5" t="str">
        <f>'[1]TCE - ANEXO IV - Preencher'!G80</f>
        <v>TEC EQUIPAMENTOS E SERVICOS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3943</v>
      </c>
      <c r="I71" s="6">
        <f>IF('[1]TCE - ANEXO IV - Preencher'!K80="","",'[1]TCE - ANEXO IV - Preencher'!K80)</f>
        <v>46224</v>
      </c>
      <c r="J71" s="5" t="str">
        <f>'[1]TCE - ANEXO IV - Preencher'!L80</f>
        <v>35260746012702000196550010000039431709663677</v>
      </c>
      <c r="K71" s="5" t="str">
        <f>IF(F71="B",LEFT('[1]TCE - ANEXO IV - Preencher'!M80,2),IF(F71="S",LEFT('[1]TCE - ANEXO IV - Preencher'!M80,7),IF('[1]TCE - ANEXO IV - Preencher'!H80="","")))</f>
        <v>35</v>
      </c>
      <c r="L71" s="7">
        <f>'[1]TCE - ANEXO IV - Preencher'!N80</f>
        <v>296.02</v>
      </c>
    </row>
    <row r="72" spans="1:12" s="8" customFormat="1" ht="19.5" customHeight="1" x14ac:dyDescent="0.2">
      <c r="A72" s="3">
        <f>IFERROR(VLOOKUP(B72,'[1]DADOS (OCULTAR)'!$Q$3:$S$136,3,0),"")</f>
        <v>10894988000648</v>
      </c>
      <c r="B72" s="4" t="str">
        <f>'[1]TCE - ANEXO IV - Preencher'!C81</f>
        <v>HOSPITAL SÃO SEBASTIÃO</v>
      </c>
      <c r="C72" s="4" t="str">
        <f>'[1]TCE - ANEXO IV - Preencher'!E81</f>
        <v>3.6 - Material de Expediente</v>
      </c>
      <c r="D72" s="3">
        <f>'[1]TCE - ANEXO IV - Preencher'!F81</f>
        <v>30743270000153</v>
      </c>
      <c r="E72" s="5" t="str">
        <f>'[1]TCE - ANEXO IV - Preencher'!G81</f>
        <v>TRIUNFO COMERCIO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41695</v>
      </c>
      <c r="I72" s="6">
        <f>IF('[1]TCE - ANEXO IV - Preencher'!K81="","",'[1]TCE - ANEXO IV - Preencher'!K81)</f>
        <v>46253</v>
      </c>
      <c r="J72" s="5" t="str">
        <f>'[1]TCE - ANEXO IV - Preencher'!L81</f>
        <v>26260830743270000153550010000416951171468484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734.7</v>
      </c>
    </row>
    <row r="73" spans="1:12" s="8" customFormat="1" ht="19.5" customHeight="1" x14ac:dyDescent="0.2">
      <c r="A73" s="3">
        <f>IFERROR(VLOOKUP(B73,'[1]DADOS (OCULTAR)'!$Q$3:$S$136,3,0),"")</f>
        <v>10894988000648</v>
      </c>
      <c r="B73" s="4" t="str">
        <f>'[1]TCE - ANEXO IV - Preencher'!C82</f>
        <v>HOSPITAL SÃO SEBASTIÃO</v>
      </c>
      <c r="C73" s="4" t="str">
        <f>'[1]TCE - ANEXO IV - Preencher'!E82</f>
        <v>3.6 - Material de Expediente</v>
      </c>
      <c r="D73" s="3">
        <f>'[1]TCE - ANEXO IV - Preencher'!F82</f>
        <v>11101202000146</v>
      </c>
      <c r="E73" s="5" t="str">
        <f>'[1]TCE - ANEXO IV - Preencher'!G82</f>
        <v>VCG COMERCIO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26698</v>
      </c>
      <c r="I73" s="6">
        <f>IF('[1]TCE - ANEXO IV - Preencher'!K82="","",'[1]TCE - ANEXO IV - Preencher'!K82)</f>
        <v>46251</v>
      </c>
      <c r="J73" s="5" t="str">
        <f>'[1]TCE - ANEXO IV - Preencher'!L82</f>
        <v>26260811101202000146550010000266981960638898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542.70000000000005</v>
      </c>
    </row>
    <row r="74" spans="1:12" s="8" customFormat="1" ht="19.5" customHeight="1" x14ac:dyDescent="0.2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">
      <c r="A75" s="3">
        <f>IFERROR(VLOOKUP(B75,'[1]DADOS (OCULTAR)'!$Q$3:$S$136,3,0),"")</f>
        <v>10894988000648</v>
      </c>
      <c r="B75" s="4" t="str">
        <f>'[1]TCE - ANEXO IV - Preencher'!C84</f>
        <v>HOSPITAL SÃO SEBASTIÃO</v>
      </c>
      <c r="C75" s="4" t="str">
        <f>'[1]TCE - ANEXO IV - Preencher'!E84</f>
        <v>3.1 - Combustíveis e Lubrificantes Automotivos</v>
      </c>
      <c r="D75" s="3">
        <f>'[1]TCE - ANEXO IV - Preencher'!F84</f>
        <v>27284516000161</v>
      </c>
      <c r="E75" s="5" t="str">
        <f>'[1]TCE - ANEXO IV - Preencher'!G84</f>
        <v>MAXIFROTA SERVICOS DE MANUTENCAO DE FROTA LTDA</v>
      </c>
      <c r="F75" s="5" t="str">
        <f>'[1]TCE - ANEXO IV - Preencher'!H84</f>
        <v>S</v>
      </c>
      <c r="G75" s="5" t="str">
        <f>'[1]TCE - ANEXO IV - Preencher'!I84</f>
        <v>S</v>
      </c>
      <c r="H75" s="5" t="str">
        <f>'[1]TCE - ANEXO IV - Preencher'!J84</f>
        <v>492516</v>
      </c>
      <c r="I75" s="6">
        <f>IF('[1]TCE - ANEXO IV - Preencher'!K84="","",'[1]TCE - ANEXO IV - Preencher'!K84)</f>
        <v>46260</v>
      </c>
      <c r="J75" s="5" t="str">
        <f>'[1]TCE - ANEXO IV - Preencher'!L84</f>
        <v>JSSH-VDPP</v>
      </c>
      <c r="K75" s="5" t="str">
        <f>IF(F75="B",LEFT('[1]TCE - ANEXO IV - Preencher'!M84,2),IF(F75="S",LEFT('[1]TCE - ANEXO IV - Preencher'!M84,7),IF('[1]TCE - ANEXO IV - Preencher'!H84="","")))</f>
        <v>2927408</v>
      </c>
      <c r="L75" s="7">
        <f>'[1]TCE - ANEXO IV - Preencher'!N84</f>
        <v>1005</v>
      </c>
    </row>
    <row r="76" spans="1:12" s="8" customFormat="1" ht="19.5" customHeight="1" x14ac:dyDescent="0.2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">
      <c r="A77" s="3">
        <f>IFERROR(VLOOKUP(B77,'[1]DADOS (OCULTAR)'!$Q$3:$S$136,3,0),"")</f>
        <v>10894988000648</v>
      </c>
      <c r="B77" s="4" t="str">
        <f>'[1]TCE - ANEXO IV - Preencher'!C86</f>
        <v>HOSPITAL SÃO SEBASTIÃO</v>
      </c>
      <c r="C77" s="4" t="str">
        <f>'[1]TCE - ANEXO IV - Preencher'!E86</f>
        <v xml:space="preserve">3.9 - Material para Manutenção de Bens Imóveis </v>
      </c>
      <c r="D77" s="3">
        <f>'[1]TCE - ANEXO IV - Preencher'!F86</f>
        <v>13596165000110</v>
      </c>
      <c r="E77" s="5" t="str">
        <f>'[1]TCE - ANEXO IV - Preencher'!G86</f>
        <v>RESSEG DISTRIBUIDORA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333317</v>
      </c>
      <c r="I77" s="6">
        <f>IF('[1]TCE - ANEXO IV - Preencher'!K86="","",'[1]TCE - ANEXO IV - Preencher'!K86)</f>
        <v>46261</v>
      </c>
      <c r="J77" s="5" t="str">
        <f>'[1]TCE - ANEXO IV - Preencher'!L86</f>
        <v>26260813596165000110550010003333171549409917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285.8</v>
      </c>
    </row>
    <row r="78" spans="1:12" s="8" customFormat="1" ht="19.5" customHeight="1" x14ac:dyDescent="0.2">
      <c r="A78" s="3">
        <f>IFERROR(VLOOKUP(B78,'[1]DADOS (OCULTAR)'!$Q$3:$S$136,3,0),"")</f>
        <v>10894988000648</v>
      </c>
      <c r="B78" s="4" t="str">
        <f>'[1]TCE - ANEXO IV - Preencher'!C87</f>
        <v>HOSPITAL SÃO SEBASTIÃO</v>
      </c>
      <c r="C78" s="4" t="str">
        <f>'[1]TCE - ANEXO IV - Preencher'!E87</f>
        <v xml:space="preserve">3.9 - Material para Manutenção de Bens Imóveis </v>
      </c>
      <c r="D78" s="3">
        <f>'[1]TCE - ANEXO IV - Preencher'!F87</f>
        <v>24560896000121</v>
      </c>
      <c r="E78" s="5" t="str">
        <f>'[1]TCE - ANEXO IV - Preencher'!G87</f>
        <v>ROBERTA M OLIVEIRA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5591</v>
      </c>
      <c r="I78" s="6">
        <f>IF('[1]TCE - ANEXO IV - Preencher'!K87="","",'[1]TCE - ANEXO IV - Preencher'!K87)</f>
        <v>46251</v>
      </c>
      <c r="J78" s="5" t="str">
        <f>'[1]TCE - ANEXO IV - Preencher'!L87</f>
        <v>26260824560896000121550010000055911627106311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1049.5</v>
      </c>
    </row>
    <row r="79" spans="1:12" s="8" customFormat="1" ht="19.5" customHeight="1" x14ac:dyDescent="0.2">
      <c r="A79" s="3">
        <f>IFERROR(VLOOKUP(B79,'[1]DADOS (OCULTAR)'!$Q$3:$S$136,3,0),"")</f>
        <v>10894988000648</v>
      </c>
      <c r="B79" s="4" t="str">
        <f>'[1]TCE - ANEXO IV - Preencher'!C88</f>
        <v>HOSPITAL SÃO SEBASTIÃO</v>
      </c>
      <c r="C79" s="4" t="str">
        <f>'[1]TCE - ANEXO IV - Preencher'!E88</f>
        <v xml:space="preserve">3.9 - Material para Manutenção de Bens Imóveis </v>
      </c>
      <c r="D79" s="3">
        <f>'[1]TCE - ANEXO IV - Preencher'!F88</f>
        <v>46012702000196</v>
      </c>
      <c r="E79" s="5" t="str">
        <f>'[1]TCE - ANEXO IV - Preencher'!G88</f>
        <v>TEC EQUIPAMENTOS E SERVICOS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3942</v>
      </c>
      <c r="I79" s="6">
        <f>IF('[1]TCE - ANEXO IV - Preencher'!K88="","",'[1]TCE - ANEXO IV - Preencher'!K88)</f>
        <v>46224</v>
      </c>
      <c r="J79" s="5" t="str">
        <f>'[1]TCE - ANEXO IV - Preencher'!L88</f>
        <v>35260746012702000196550010000039421711533789</v>
      </c>
      <c r="K79" s="5" t="str">
        <f>IF(F79="B",LEFT('[1]TCE - ANEXO IV - Preencher'!M88,2),IF(F79="S",LEFT('[1]TCE - ANEXO IV - Preencher'!M88,7),IF('[1]TCE - ANEXO IV - Preencher'!H88="","")))</f>
        <v>35</v>
      </c>
      <c r="L79" s="7">
        <f>'[1]TCE - ANEXO IV - Preencher'!N88</f>
        <v>426</v>
      </c>
    </row>
    <row r="80" spans="1:12" s="8" customFormat="1" ht="19.5" customHeight="1" x14ac:dyDescent="0.2">
      <c r="A80" s="3">
        <f>IFERROR(VLOOKUP(B80,'[1]DADOS (OCULTAR)'!$Q$3:$S$136,3,0),"")</f>
        <v>10894988000648</v>
      </c>
      <c r="B80" s="4" t="str">
        <f>'[1]TCE - ANEXO IV - Preencher'!C89</f>
        <v>HOSPITAL SÃO SEBASTIÃO</v>
      </c>
      <c r="C80" s="4" t="str">
        <f>'[1]TCE - ANEXO IV - Preencher'!E89</f>
        <v xml:space="preserve">3.9 - Material para Manutenção de Bens Imóveis </v>
      </c>
      <c r="D80" s="3">
        <f>'[1]TCE - ANEXO IV - Preencher'!F89</f>
        <v>46012702000196</v>
      </c>
      <c r="E80" s="5" t="str">
        <f>'[1]TCE - ANEXO IV - Preencher'!G89</f>
        <v>TEC EQUIPAMENTOS E SERVICOS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3921</v>
      </c>
      <c r="I80" s="6">
        <f>IF('[1]TCE - ANEXO IV - Preencher'!K89="","",'[1]TCE - ANEXO IV - Preencher'!K89)</f>
        <v>46219</v>
      </c>
      <c r="J80" s="5" t="str">
        <f>'[1]TCE - ANEXO IV - Preencher'!L89</f>
        <v>35260746012702000196550010000039211181592138</v>
      </c>
      <c r="K80" s="5" t="str">
        <f>IF(F80="B",LEFT('[1]TCE - ANEXO IV - Preencher'!M89,2),IF(F80="S",LEFT('[1]TCE - ANEXO IV - Preencher'!M89,7),IF('[1]TCE - ANEXO IV - Preencher'!H89="","")))</f>
        <v>35</v>
      </c>
      <c r="L80" s="7">
        <f>'[1]TCE - ANEXO IV - Preencher'!N89</f>
        <v>90</v>
      </c>
    </row>
    <row r="81" spans="1:12" s="8" customFormat="1" ht="19.5" customHeight="1" x14ac:dyDescent="0.2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">
      <c r="A82" s="3">
        <f>IFERROR(VLOOKUP(B82,'[1]DADOS (OCULTAR)'!$Q$3:$S$136,3,0),"")</f>
        <v>10894988000648</v>
      </c>
      <c r="B82" s="4" t="str">
        <f>'[1]TCE - ANEXO IV - Preencher'!C91</f>
        <v>HOSPITAL SÃO SEBASTIÃO</v>
      </c>
      <c r="C82" s="4" t="str">
        <f>'[1]TCE - ANEXO IV - Preencher'!E91</f>
        <v xml:space="preserve">3.10 - Material para Manutenção de Bens Móveis </v>
      </c>
      <c r="D82" s="3">
        <f>'[1]TCE - ANEXO IV - Preencher'!F91</f>
        <v>46012702000196</v>
      </c>
      <c r="E82" s="5" t="str">
        <f>'[1]TCE - ANEXO IV - Preencher'!G91</f>
        <v>TEC EQUIPAMENTOS E SERVICOS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3920</v>
      </c>
      <c r="I82" s="6">
        <f>IF('[1]TCE - ANEXO IV - Preencher'!K91="","",'[1]TCE - ANEXO IV - Preencher'!K91)</f>
        <v>46219</v>
      </c>
      <c r="J82" s="5" t="str">
        <f>'[1]TCE - ANEXO IV - Preencher'!L91</f>
        <v>35260746012702000196550010000039201757093864</v>
      </c>
      <c r="K82" s="5" t="str">
        <f>IF(F82="B",LEFT('[1]TCE - ANEXO IV - Preencher'!M91,2),IF(F82="S",LEFT('[1]TCE - ANEXO IV - Preencher'!M91,7),IF('[1]TCE - ANEXO IV - Preencher'!H91="","")))</f>
        <v>35</v>
      </c>
      <c r="L82" s="7">
        <f>'[1]TCE - ANEXO IV - Preencher'!N91</f>
        <v>210</v>
      </c>
    </row>
    <row r="83" spans="1:12" s="8" customFormat="1" ht="19.5" customHeight="1" x14ac:dyDescent="0.2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">
      <c r="A84" s="3">
        <f>IFERROR(VLOOKUP(B84,'[1]DADOS (OCULTAR)'!$Q$3:$S$136,3,0),"")</f>
        <v>10894988000648</v>
      </c>
      <c r="B84" s="4" t="str">
        <f>'[1]TCE - ANEXO IV - Preencher'!C93</f>
        <v>HOSPITAL SÃO SEBASTIÃO</v>
      </c>
      <c r="C84" s="4" t="str">
        <f>'[1]TCE - ANEXO IV - Preencher'!E93</f>
        <v xml:space="preserve">3.8 - Uniformes, Tecidos e Aviamentos </v>
      </c>
      <c r="D84" s="3">
        <f>'[1]TCE - ANEXO IV - Preencher'!F93</f>
        <v>8962785000195</v>
      </c>
      <c r="E84" s="5" t="str">
        <f>'[1]TCE - ANEXO IV - Preencher'!G93</f>
        <v xml:space="preserve">DISPHEL DISTRIBUIDORA DE PRODUTOS DE HIGIENE </v>
      </c>
      <c r="F84" s="5" t="str">
        <f>'[1]TCE - ANEXO IV - Preencher'!H93</f>
        <v>S</v>
      </c>
      <c r="G84" s="5" t="str">
        <f>'[1]TCE - ANEXO IV - Preencher'!I93</f>
        <v>S</v>
      </c>
      <c r="H84" s="5" t="str">
        <f>'[1]TCE - ANEXO IV - Preencher'!J93</f>
        <v>41323</v>
      </c>
      <c r="I84" s="6">
        <f>IF('[1]TCE - ANEXO IV - Preencher'!K93="","",'[1]TCE - ANEXO IV - Preencher'!K93)</f>
        <v>46258</v>
      </c>
      <c r="J84" s="5" t="str">
        <f>'[1]TCE - ANEXO IV - Preencher'!L93</f>
        <v>26260808962785000195550010000413231499785072</v>
      </c>
      <c r="K84" s="5" t="str">
        <f>IF(F84="B",LEFT('[1]TCE - ANEXO IV - Preencher'!M93,2),IF(F84="S",LEFT('[1]TCE - ANEXO IV - Preencher'!M93,7),IF('[1]TCE - ANEXO IV - Preencher'!H93="","")))</f>
        <v>26 -  P</v>
      </c>
      <c r="L84" s="7">
        <f>'[1]TCE - ANEXO IV - Preencher'!N93</f>
        <v>100</v>
      </c>
    </row>
    <row r="85" spans="1:12" s="8" customFormat="1" ht="19.5" customHeight="1" x14ac:dyDescent="0.2">
      <c r="A85" s="3">
        <f>IFERROR(VLOOKUP(B85,'[1]DADOS (OCULTAR)'!$Q$3:$S$136,3,0),"")</f>
        <v>10894988000648</v>
      </c>
      <c r="B85" s="4" t="str">
        <f>'[1]TCE - ANEXO IV - Preencher'!C94</f>
        <v>HOSPITAL SÃO SEBASTIÃO</v>
      </c>
      <c r="C85" s="4" t="str">
        <f>'[1]TCE - ANEXO IV - Preencher'!E94</f>
        <v xml:space="preserve">3.8 - Uniformes, Tecidos e Aviamentos </v>
      </c>
      <c r="D85" s="3">
        <f>'[1]TCE - ANEXO IV - Preencher'!F94</f>
        <v>60386079000162</v>
      </c>
      <c r="E85" s="5" t="str">
        <f>'[1]TCE - ANEXO IV - Preencher'!G94</f>
        <v>FORTALEZA DISTRIBUIDORA MRO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3157</v>
      </c>
      <c r="I85" s="6">
        <f>IF('[1]TCE - ANEXO IV - Preencher'!K94="","",'[1]TCE - ANEXO IV - Preencher'!K94)</f>
        <v>46261</v>
      </c>
      <c r="J85" s="5" t="str">
        <f>'[1]TCE - ANEXO IV - Preencher'!L94</f>
        <v>26260860386079000162550010000031571330191191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170.35</v>
      </c>
    </row>
    <row r="86" spans="1:12" s="8" customFormat="1" ht="19.5" customHeight="1" x14ac:dyDescent="0.2">
      <c r="A86" s="3">
        <f>IFERROR(VLOOKUP(B86,'[1]DADOS (OCULTAR)'!$Q$3:$S$136,3,0),"")</f>
        <v>10894988000648</v>
      </c>
      <c r="B86" s="4" t="str">
        <f>'[1]TCE - ANEXO IV - Preencher'!C95</f>
        <v>HOSPITAL SÃO SEBASTIÃO</v>
      </c>
      <c r="C86" s="4" t="str">
        <f>'[1]TCE - ANEXO IV - Preencher'!E95</f>
        <v xml:space="preserve">3.8 - Uniformes, Tecidos e Aviamentos </v>
      </c>
      <c r="D86" s="3">
        <f>'[1]TCE - ANEXO IV - Preencher'!F95</f>
        <v>13596165000110</v>
      </c>
      <c r="E86" s="5" t="str">
        <f>'[1]TCE - ANEXO IV - Preencher'!G95</f>
        <v>RESSEG DISTRIBUIDORA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333317</v>
      </c>
      <c r="I86" s="6">
        <f>IF('[1]TCE - ANEXO IV - Preencher'!K95="","",'[1]TCE - ANEXO IV - Preencher'!K95)</f>
        <v>46261</v>
      </c>
      <c r="J86" s="5" t="str">
        <f>'[1]TCE - ANEXO IV - Preencher'!L95</f>
        <v>26260813596165000110550010003333171549409917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317.39999999999998</v>
      </c>
    </row>
    <row r="87" spans="1:12" s="8" customFormat="1" ht="19.5" customHeight="1" x14ac:dyDescent="0.2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">
      <c r="A88" s="3">
        <f>IFERROR(VLOOKUP(B88,'[1]DADOS (OCULTAR)'!$Q$3:$S$136,3,0),"")</f>
        <v>10894988000648</v>
      </c>
      <c r="B88" s="4" t="str">
        <f>'[1]TCE - ANEXO IV - Preencher'!C97</f>
        <v>HOSPITAL SÃO SEBASTIÃO</v>
      </c>
      <c r="C88" s="4" t="str">
        <f>'[1]TCE - ANEXO IV - Preencher'!E97</f>
        <v>3.99 - Outras despesas com Material de Consumo</v>
      </c>
      <c r="D88" s="3">
        <f>'[1]TCE - ANEXO IV - Preencher'!F97</f>
        <v>46012702000196</v>
      </c>
      <c r="E88" s="5" t="str">
        <f>'[1]TCE - ANEXO IV - Preencher'!G97</f>
        <v>TEC EQUIPAMENTOS E SERVICOS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3943</v>
      </c>
      <c r="I88" s="6">
        <f>IF('[1]TCE - ANEXO IV - Preencher'!K97="","",'[1]TCE - ANEXO IV - Preencher'!K97)</f>
        <v>46224</v>
      </c>
      <c r="J88" s="5" t="str">
        <f>'[1]TCE - ANEXO IV - Preencher'!L97</f>
        <v>35260746012702000196550010000039431709663677</v>
      </c>
      <c r="K88" s="5" t="str">
        <f>IF(F88="B",LEFT('[1]TCE - ANEXO IV - Preencher'!M97,2),IF(F88="S",LEFT('[1]TCE - ANEXO IV - Preencher'!M97,7),IF('[1]TCE - ANEXO IV - Preencher'!H97="","")))</f>
        <v>35</v>
      </c>
      <c r="L88" s="7">
        <f>'[1]TCE - ANEXO IV - Preencher'!N97</f>
        <v>163.5</v>
      </c>
    </row>
    <row r="89" spans="1:12" s="8" customFormat="1" ht="19.5" customHeight="1" x14ac:dyDescent="0.2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">
      <c r="A90" s="3">
        <f>IFERROR(VLOOKUP(B90,'[1]DADOS (OCULTAR)'!$Q$3:$S$136,3,0),"")</f>
        <v>10894988000648</v>
      </c>
      <c r="B90" s="4" t="str">
        <f>'[1]TCE - ANEXO IV - Preencher'!C99</f>
        <v>HOSPITAL SÃO SEBASTIÃO</v>
      </c>
      <c r="C90" s="4" t="str">
        <f>'[1]TCE - ANEXO IV - Preencher'!E99</f>
        <v>1.99 - Outras Despesas com Pessoal</v>
      </c>
      <c r="D90" s="3">
        <f>'[1]TCE - ANEXO IV - Preencher'!F99</f>
        <v>38446162000120</v>
      </c>
      <c r="E90" s="5" t="str">
        <f>'[1]TCE - ANEXO IV - Preencher'!G99</f>
        <v>PLUXEE BENEFICIOS BRASIL</v>
      </c>
      <c r="F90" s="5" t="str">
        <f>'[1]TCE - ANEXO IV - Preencher'!H99</f>
        <v>B</v>
      </c>
      <c r="G90" s="5" t="str">
        <f>'[1]TCE - ANEXO IV - Preencher'!I99</f>
        <v>N</v>
      </c>
      <c r="H90" s="5" t="str">
        <f>'[1]TCE - ANEXO IV - Preencher'!J99</f>
        <v>43093383/26</v>
      </c>
      <c r="I90" s="6">
        <f>IF('[1]TCE - ANEXO IV - Preencher'!K99="","",'[1]TCE - ANEXO IV - Preencher'!K99)</f>
        <v>46226</v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1386</v>
      </c>
    </row>
    <row r="91" spans="1:12" s="8" customFormat="1" ht="19.5" customHeight="1" x14ac:dyDescent="0.2">
      <c r="A91" s="3">
        <f>IFERROR(VLOOKUP(B91,'[1]DADOS (OCULTAR)'!$Q$3:$S$136,3,0),"")</f>
        <v>10894988000648</v>
      </c>
      <c r="B91" s="4" t="str">
        <f>'[1]TCE - ANEXO IV - Preencher'!C100</f>
        <v>HOSPITAL SÃO SEBASTIÃO</v>
      </c>
      <c r="C91" s="4" t="str">
        <f>'[1]TCE - ANEXO IV - Preencher'!E100</f>
        <v>1.99 - Outras Despesas com Pessoal</v>
      </c>
      <c r="D91" s="3">
        <f>'[1]TCE - ANEXO IV - Preencher'!F100</f>
        <v>69034668000156</v>
      </c>
      <c r="E91" s="5" t="str">
        <f>'[1]TCE - ANEXO IV - Preencher'!G100</f>
        <v>R S SOLUCOES EM REFEICOES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000930</v>
      </c>
      <c r="I91" s="6">
        <f>IF('[1]TCE - ANEXO IV - Preencher'!K100="","",'[1]TCE - ANEXO IV - Preencher'!K100)</f>
        <v>46265</v>
      </c>
      <c r="J91" s="5" t="str">
        <f>'[1]TCE - ANEXO IV - Preencher'!L100</f>
        <v>26260838446162000120550010000009301000009650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36590.400000000001</v>
      </c>
    </row>
    <row r="92" spans="1:12" s="8" customFormat="1" ht="19.5" customHeight="1" x14ac:dyDescent="0.2">
      <c r="A92" s="3">
        <f>IFERROR(VLOOKUP(B92,'[1]DADOS (OCULTAR)'!$Q$3:$S$136,3,0),"")</f>
        <v>10894988000648</v>
      </c>
      <c r="B92" s="4" t="str">
        <f>'[1]TCE - ANEXO IV - Preencher'!C101</f>
        <v>HOSPITAL SÃO SEBASTIÃO</v>
      </c>
      <c r="C92" s="4" t="str">
        <f>'[1]TCE - ANEXO IV - Preencher'!E101</f>
        <v>1.99 - Outras Despesas com Pessoal</v>
      </c>
      <c r="D92" s="3">
        <f>'[1]TCE - ANEXO IV - Preencher'!F101</f>
        <v>46731059000150</v>
      </c>
      <c r="E92" s="5" t="str">
        <f>'[1]TCE - ANEXO IV - Preencher'!G101</f>
        <v>AGIBEN BENEFICIOS LTDA</v>
      </c>
      <c r="F92" s="5" t="str">
        <f>'[1]TCE - ANEXO IV - Preencher'!H101</f>
        <v>B</v>
      </c>
      <c r="G92" s="5" t="str">
        <f>'[1]TCE - ANEXO IV - Preencher'!I101</f>
        <v>N</v>
      </c>
      <c r="H92" s="5" t="str">
        <f>'[1]TCE - ANEXO IV - Preencher'!J101</f>
        <v>0013575</v>
      </c>
      <c r="I92" s="6">
        <f>IF('[1]TCE - ANEXO IV - Preencher'!K101="","",'[1]TCE - ANEXO IV - Preencher'!K101)</f>
        <v>46247</v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3079.7</v>
      </c>
    </row>
    <row r="93" spans="1:12" s="8" customFormat="1" ht="19.5" customHeight="1" x14ac:dyDescent="0.2">
      <c r="A93" s="3">
        <f>IFERROR(VLOOKUP(B93,'[1]DADOS (OCULTAR)'!$Q$3:$S$136,3,0),"")</f>
        <v>10894988000648</v>
      </c>
      <c r="B93" s="4" t="str">
        <f>'[1]TCE - ANEXO IV - Preencher'!C102</f>
        <v>HOSPITAL SÃO SEBASTIÃO</v>
      </c>
      <c r="C93" s="4" t="str">
        <f>'[1]TCE - ANEXO IV - Preencher'!E102</f>
        <v>1.99 - Outras Despesas com Pessoal</v>
      </c>
      <c r="D93" s="3" t="str">
        <f>'[1]TCE - ANEXO IV - Preencher'!F102</f>
        <v>02.102.498/0001-29</v>
      </c>
      <c r="E93" s="5" t="str">
        <f>'[1]TCE - ANEXO IV - Preencher'!G102</f>
        <v>METROPOLITAN L SEG P PRIV SA</v>
      </c>
      <c r="F93" s="5" t="str">
        <f>'[1]TCE - ANEXO IV - Preencher'!H102</f>
        <v>B</v>
      </c>
      <c r="G93" s="5" t="str">
        <f>'[1]TCE - ANEXO IV - Preencher'!I102</f>
        <v>N</v>
      </c>
      <c r="H93" s="5" t="str">
        <f>'[1]TCE - ANEXO IV - Preencher'!J102</f>
        <v>935724</v>
      </c>
      <c r="I93" s="6">
        <f>IF('[1]TCE - ANEXO IV - Preencher'!K102="","",'[1]TCE - ANEXO IV - Preencher'!K102)</f>
        <v>46252</v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>35</v>
      </c>
      <c r="L93" s="7">
        <f>'[1]TCE - ANEXO IV - Preencher'!N102</f>
        <v>516.45000000000005</v>
      </c>
    </row>
    <row r="94" spans="1:12" s="8" customFormat="1" ht="19.5" customHeight="1" x14ac:dyDescent="0.2">
      <c r="A94" s="3">
        <f>IFERROR(VLOOKUP(B94,'[1]DADOS (OCULTAR)'!$Q$3:$S$136,3,0),"")</f>
        <v>10894988000648</v>
      </c>
      <c r="B94" s="4" t="str">
        <f>'[1]TCE - ANEXO IV - Preencher'!C103</f>
        <v>HOSPITAL SÃO SEBASTIÃO</v>
      </c>
      <c r="C94" s="4" t="str">
        <f>'[1]TCE - ANEXO IV - Preencher'!E103</f>
        <v>1.99 - Outras Despesas com Pessoal</v>
      </c>
      <c r="D94" s="3">
        <f>'[1]TCE - ANEXO IV - Preencher'!F103</f>
        <v>10548532000111</v>
      </c>
      <c r="E94" s="5" t="str">
        <f>'[1]TCE - ANEXO IV - Preencher'!G103</f>
        <v>ASSOCIAÇÃO DAS EMPRESAS DE TRANSPORTES DE PASSAGEIROS DO MUNICÍPIO DE CARUARU</v>
      </c>
      <c r="F94" s="5" t="str">
        <f>'[1]TCE - ANEXO IV - Preencher'!H103</f>
        <v>B</v>
      </c>
      <c r="G94" s="5" t="str">
        <f>'[1]TCE - ANEXO IV - Preencher'!I103</f>
        <v>N</v>
      </c>
      <c r="H94" s="5" t="str">
        <f>'[1]TCE - ANEXO IV - Preencher'!J103</f>
        <v>6a6766cdcf3bafb227724555</v>
      </c>
      <c r="I94" s="6">
        <f>IF('[1]TCE - ANEXO IV - Preencher'!K103="","",'[1]TCE - ANEXO IV - Preencher'!K103)</f>
        <v>46230</v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3270</v>
      </c>
    </row>
    <row r="95" spans="1:12" s="8" customFormat="1" ht="19.5" customHeight="1" x14ac:dyDescent="0.2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">
      <c r="A97" s="3">
        <f>IFERROR(VLOOKUP(B97,'[1]DADOS (OCULTAR)'!$Q$3:$S$136,3,0),"")</f>
        <v>10894988000648</v>
      </c>
      <c r="B97" s="4" t="str">
        <f>'[1]TCE - ANEXO IV - Preencher'!C106</f>
        <v>HOSPITAL SÃO SEBASTIÃO</v>
      </c>
      <c r="C97" s="4" t="str">
        <f>'[1]TCE - ANEXO IV - Preencher'!E106</f>
        <v xml:space="preserve">5.21 - Seguros em geral </v>
      </c>
      <c r="D97" s="3">
        <f>'[1]TCE - ANEXO IV - Preencher'!F106</f>
        <v>61573796000166</v>
      </c>
      <c r="E97" s="5" t="str">
        <f>'[1]TCE - ANEXO IV - Preencher'!G106</f>
        <v>ALLIANZ SEGUROS S.A.</v>
      </c>
      <c r="F97" s="5" t="str">
        <f>'[1]TCE - ANEXO IV - Preencher'!H106</f>
        <v>S</v>
      </c>
      <c r="G97" s="5" t="str">
        <f>'[1]TCE - ANEXO IV - Preencher'!I106</f>
        <v>N</v>
      </c>
      <c r="H97" s="5" t="str">
        <f>'[1]TCE - ANEXO IV - Preencher'!J106</f>
        <v>5177202641180051176</v>
      </c>
      <c r="I97" s="6">
        <f>IF('[1]TCE - ANEXO IV - Preencher'!K106="","",'[1]TCE - ANEXO IV - Preencher'!K106)</f>
        <v>46111</v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>3550308</v>
      </c>
      <c r="L97" s="7">
        <f>'[1]TCE - ANEXO IV - Preencher'!N106</f>
        <v>571.72</v>
      </c>
    </row>
    <row r="98" spans="1:12" s="8" customFormat="1" ht="19.5" customHeight="1" x14ac:dyDescent="0.2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">
      <c r="A99" s="3">
        <f>IFERROR(VLOOKUP(B99,'[1]DADOS (OCULTAR)'!$Q$3:$S$136,3,0),"")</f>
        <v>10894988000648</v>
      </c>
      <c r="B99" s="4" t="str">
        <f>'[1]TCE - ANEXO IV - Preencher'!C108</f>
        <v>HOSPITAL SÃO SEBASTIÃO</v>
      </c>
      <c r="C99" s="4" t="str">
        <f>'[1]TCE - ANEXO IV - Preencher'!E108</f>
        <v>5.9 - Telefonia Móvel</v>
      </c>
      <c r="D99" s="3">
        <f>'[1]TCE - ANEXO IV - Preencher'!F108</f>
        <v>15544339000126</v>
      </c>
      <c r="E99" s="5" t="str">
        <f>'[1]TCE - ANEXO IV - Preencher'!G108</f>
        <v>ELO GAIVOTA - LOCAÇÃO, COMÉRCIO DE EQUIPAMENTOS ELETRONICOS LTDA</v>
      </c>
      <c r="F99" s="5" t="str">
        <f>'[1]TCE - ANEXO IV - Preencher'!H108</f>
        <v>S</v>
      </c>
      <c r="G99" s="5" t="str">
        <f>'[1]TCE - ANEXO IV - Preencher'!I108</f>
        <v>N</v>
      </c>
      <c r="H99" s="5" t="str">
        <f>'[1]TCE - ANEXO IV - Preencher'!J108</f>
        <v>18797/2026</v>
      </c>
      <c r="I99" s="6">
        <f>IF('[1]TCE - ANEXO IV - Preencher'!K108="","",'[1]TCE - ANEXO IV - Preencher'!K108)</f>
        <v>46255</v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>3547809</v>
      </c>
      <c r="L99" s="7">
        <f>'[1]TCE - ANEXO IV - Preencher'!N108</f>
        <v>595.79999999999995</v>
      </c>
    </row>
    <row r="100" spans="1:12" s="8" customFormat="1" ht="19.5" customHeight="1" x14ac:dyDescent="0.2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">
      <c r="A101" s="3">
        <f>IFERROR(VLOOKUP(B101,'[1]DADOS (OCULTAR)'!$Q$3:$S$136,3,0),"")</f>
        <v>10894988000648</v>
      </c>
      <c r="B101" s="4" t="str">
        <f>'[1]TCE - ANEXO IV - Preencher'!C110</f>
        <v>HOSPITAL SÃO SEBASTIÃO</v>
      </c>
      <c r="C101" s="4" t="str">
        <f>'[1]TCE - ANEXO IV - Preencher'!E110</f>
        <v>5.18 - Teledonia Fixa</v>
      </c>
      <c r="D101" s="3" t="str">
        <f>'[1]TCE - ANEXO IV - Preencher'!F110</f>
        <v>06.985.306/0001-20</v>
      </c>
      <c r="E101" s="5" t="str">
        <f>'[1]TCE - ANEXO IV - Preencher'!G110</f>
        <v>SERVHOST INTERNET LTDA</v>
      </c>
      <c r="F101" s="5" t="str">
        <f>'[1]TCE - ANEXO IV - Preencher'!H110</f>
        <v>S</v>
      </c>
      <c r="G101" s="5" t="str">
        <f>'[1]TCE - ANEXO IV - Preencher'!I110</f>
        <v>S</v>
      </c>
      <c r="H101" s="5">
        <f>'[1]TCE - ANEXO IV - Preencher'!J110</f>
        <v>1194</v>
      </c>
      <c r="I101" s="6">
        <f>IF('[1]TCE - ANEXO IV - Preencher'!K110="","",'[1]TCE - ANEXO IV - Preencher'!K110)</f>
        <v>46237</v>
      </c>
      <c r="J101" s="5" t="str">
        <f>'[1]TCE - ANEXO IV - Preencher'!L110</f>
        <v>26116062206985306000120000000000119426084216171200</v>
      </c>
      <c r="K101" s="5" t="str">
        <f>IF(F101="B",LEFT('[1]TCE - ANEXO IV - Preencher'!M110,2),IF(F101="S",LEFT('[1]TCE - ANEXO IV - Preencher'!M110,7),IF('[1]TCE - ANEXO IV - Preencher'!H110="","")))</f>
        <v>2611606</v>
      </c>
      <c r="L101" s="7">
        <f>'[1]TCE - ANEXO IV - Preencher'!N110</f>
        <v>356.71</v>
      </c>
    </row>
    <row r="102" spans="1:12" s="8" customFormat="1" ht="19.5" customHeight="1" x14ac:dyDescent="0.2">
      <c r="A102" s="3">
        <f>IFERROR(VLOOKUP(B102,'[1]DADOS (OCULTAR)'!$Q$3:$S$136,3,0),"")</f>
        <v>10894988000648</v>
      </c>
      <c r="B102" s="4" t="str">
        <f>'[1]TCE - ANEXO IV - Preencher'!C111</f>
        <v>HOSPITAL SÃO SEBASTIÃO</v>
      </c>
      <c r="C102" s="4" t="str">
        <f>'[1]TCE - ANEXO IV - Preencher'!E111</f>
        <v>5.18 - Teledonia Fixa</v>
      </c>
      <c r="D102" s="3">
        <f>'[1]TCE - ANEXO IV - Preencher'!F111</f>
        <v>73972002000116</v>
      </c>
      <c r="E102" s="5" t="str">
        <f>'[1]TCE - ANEXO IV - Preencher'!G111</f>
        <v>BRFIBRA TELECOMUNICACOES LTDA</v>
      </c>
      <c r="F102" s="5" t="str">
        <f>'[1]TCE - ANEXO IV - Preencher'!H111</f>
        <v>S</v>
      </c>
      <c r="G102" s="5" t="str">
        <f>'[1]TCE - ANEXO IV - Preencher'!I111</f>
        <v>S</v>
      </c>
      <c r="H102" s="5">
        <f>'[1]TCE - ANEXO IV - Preencher'!J111</f>
        <v>3357</v>
      </c>
      <c r="I102" s="6">
        <f>IF('[1]TCE - ANEXO IV - Preencher'!K111="","",'[1]TCE - ANEXO IV - Preencher'!K111)</f>
        <v>46261</v>
      </c>
      <c r="J102" s="5" t="str">
        <f>'[1]TCE - ANEXO IV - Preencher'!L111</f>
        <v>43260873972002000116626010000033571062379591</v>
      </c>
      <c r="K102" s="5" t="str">
        <f>IF(F102="B",LEFT('[1]TCE - ANEXO IV - Preencher'!M111,2),IF(F102="S",LEFT('[1]TCE - ANEXO IV - Preencher'!M111,7),IF('[1]TCE - ANEXO IV - Preencher'!H111="","")))</f>
        <v>4314902</v>
      </c>
      <c r="L102" s="7">
        <f>'[1]TCE - ANEXO IV - Preencher'!N111</f>
        <v>900</v>
      </c>
    </row>
    <row r="103" spans="1:12" s="8" customFormat="1" ht="19.5" customHeight="1" x14ac:dyDescent="0.2">
      <c r="A103" s="3">
        <f>IFERROR(VLOOKUP(B103,'[1]DADOS (OCULTAR)'!$Q$3:$S$136,3,0),"")</f>
        <v>10894988000648</v>
      </c>
      <c r="B103" s="4" t="str">
        <f>'[1]TCE - ANEXO IV - Preencher'!C112</f>
        <v>HOSPITAL SÃO SEBASTIÃO</v>
      </c>
      <c r="C103" s="4" t="str">
        <f>'[1]TCE - ANEXO IV - Preencher'!E112</f>
        <v>5.18 - Teledonia Fixa</v>
      </c>
      <c r="D103" s="3">
        <f>'[1]TCE - ANEXO IV - Preencher'!F112</f>
        <v>1757239000173</v>
      </c>
      <c r="E103" s="5" t="str">
        <f>'[1]TCE - ANEXO IV - Preencher'!G112</f>
        <v>HOTLINK INTERNET LTDA</v>
      </c>
      <c r="F103" s="5" t="str">
        <f>'[1]TCE - ANEXO IV - Preencher'!H112</f>
        <v>S</v>
      </c>
      <c r="G103" s="5" t="str">
        <f>'[1]TCE - ANEXO IV - Preencher'!I112</f>
        <v>S</v>
      </c>
      <c r="H103" s="5" t="str">
        <f>'[1]TCE - ANEXO IV - Preencher'!J112</f>
        <v>000182076</v>
      </c>
      <c r="I103" s="6">
        <f>IF('[1]TCE - ANEXO IV - Preencher'!K112="","",'[1]TCE - ANEXO IV - Preencher'!K112)</f>
        <v>46266</v>
      </c>
      <c r="J103" s="5" t="str">
        <f>'[1]TCE - ANEXO IV - Preencher'!L112</f>
        <v>26260901757239000173620020001820761000102227</v>
      </c>
      <c r="K103" s="5" t="str">
        <f>IF(F103="B",LEFT('[1]TCE - ANEXO IV - Preencher'!M112,2),IF(F103="S",LEFT('[1]TCE - ANEXO IV - Preencher'!M112,7),IF('[1]TCE - ANEXO IV - Preencher'!H112="","")))</f>
        <v>2611606</v>
      </c>
      <c r="L103" s="7">
        <f>'[1]TCE - ANEXO IV - Preencher'!N112</f>
        <v>5</v>
      </c>
    </row>
    <row r="104" spans="1:12" s="8" customFormat="1" ht="19.5" customHeight="1" x14ac:dyDescent="0.2">
      <c r="A104" s="3">
        <f>IFERROR(VLOOKUP(B104,'[1]DADOS (OCULTAR)'!$Q$3:$S$136,3,0),"")</f>
        <v>10894988000648</v>
      </c>
      <c r="B104" s="4" t="str">
        <f>'[1]TCE - ANEXO IV - Preencher'!C113</f>
        <v>HOSPITAL SÃO SEBASTIÃO</v>
      </c>
      <c r="C104" s="4" t="str">
        <f>'[1]TCE - ANEXO IV - Preencher'!E113</f>
        <v>5.18 - Teledonia Fixa</v>
      </c>
      <c r="D104" s="3">
        <f>'[1]TCE - ANEXO IV - Preencher'!F113</f>
        <v>1757239000173</v>
      </c>
      <c r="E104" s="5" t="str">
        <f>'[1]TCE - ANEXO IV - Preencher'!G113</f>
        <v>HOTLINK INTERNET LTDA</v>
      </c>
      <c r="F104" s="5" t="str">
        <f>'[1]TCE - ANEXO IV - Preencher'!H113</f>
        <v>S</v>
      </c>
      <c r="G104" s="5" t="str">
        <f>'[1]TCE - ANEXO IV - Preencher'!I113</f>
        <v>N</v>
      </c>
      <c r="H104" s="5" t="str">
        <f>'[1]TCE - ANEXO IV - Preencher'!J113</f>
        <v>5717642/1.1</v>
      </c>
      <c r="I104" s="6">
        <f>IF('[1]TCE - ANEXO IV - Preencher'!K113="","",'[1]TCE - ANEXO IV - Preencher'!K113)</f>
        <v>46235</v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>2611606</v>
      </c>
      <c r="L104" s="7">
        <f>'[1]TCE - ANEXO IV - Preencher'!N113</f>
        <v>485</v>
      </c>
    </row>
    <row r="105" spans="1:12" s="8" customFormat="1" ht="19.5" customHeight="1" x14ac:dyDescent="0.2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">
      <c r="A107" s="3">
        <f>IFERROR(VLOOKUP(B107,'[1]DADOS (OCULTAR)'!$Q$3:$S$136,3,0),"")</f>
        <v>10894988000648</v>
      </c>
      <c r="B107" s="4" t="str">
        <f>'[1]TCE - ANEXO IV - Preencher'!C116</f>
        <v>HOSPITAL SÃO SEBASTIÃO</v>
      </c>
      <c r="C107" s="4" t="str">
        <f>'[1]TCE - ANEXO IV - Preencher'!E116</f>
        <v>5.13 - Água e Esgoto</v>
      </c>
      <c r="D107" s="3" t="str">
        <f>'[1]TCE - ANEXO IV - Preencher'!F116</f>
        <v xml:space="preserve">41.699.739/0001-10 </v>
      </c>
      <c r="E107" s="5" t="str">
        <f>'[1]TCE - ANEXO IV - Preencher'!G116</f>
        <v>MF TRANSPORTES DE AGUA EIRELI - LIG AGUA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000.000.604</v>
      </c>
      <c r="I107" s="6">
        <f>IF('[1]TCE - ANEXO IV - Preencher'!K116="","",'[1]TCE - ANEXO IV - Preencher'!K116)</f>
        <v>46266</v>
      </c>
      <c r="J107" s="5" t="str">
        <f>'[1]TCE - ANEXO IV - Preencher'!L116</f>
        <v>26260941699739000110550010000006041631695880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1620</v>
      </c>
    </row>
    <row r="108" spans="1:12" s="8" customFormat="1" ht="19.5" customHeight="1" x14ac:dyDescent="0.2">
      <c r="A108" s="3">
        <f>IFERROR(VLOOKUP(B108,'[1]DADOS (OCULTAR)'!$Q$3:$S$136,3,0),"")</f>
        <v>10894988000648</v>
      </c>
      <c r="B108" s="4" t="str">
        <f>'[1]TCE - ANEXO IV - Preencher'!C117</f>
        <v>HOSPITAL SÃO SEBASTIÃO</v>
      </c>
      <c r="C108" s="4" t="str">
        <f>'[1]TCE - ANEXO IV - Preencher'!E117</f>
        <v>5.13 - Água e Esgoto</v>
      </c>
      <c r="D108" s="3" t="str">
        <f>'[1]TCE - ANEXO IV - Preencher'!F117</f>
        <v xml:space="preserve">10.572.048/0001-28 </v>
      </c>
      <c r="E108" s="5" t="str">
        <f>'[1]TCE - ANEXO IV - Preencher'!G117</f>
        <v>COMPANHIA PERNAMBUCANA DE SANEAMENTO</v>
      </c>
      <c r="F108" s="5" t="str">
        <f>'[1]TCE - ANEXO IV - Preencher'!H117</f>
        <v>S</v>
      </c>
      <c r="G108" s="5" t="str">
        <f>'[1]TCE - ANEXO IV - Preencher'!I117</f>
        <v>N</v>
      </c>
      <c r="H108" s="5">
        <f>'[1]TCE - ANEXO IV - Preencher'!J117</f>
        <v>6345263</v>
      </c>
      <c r="I108" s="6">
        <f>IF('[1]TCE - ANEXO IV - Preencher'!K117="","",'[1]TCE - ANEXO IV - Preencher'!K117)</f>
        <v>46268</v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>2611606</v>
      </c>
      <c r="L108" s="7">
        <f>'[1]TCE - ANEXO IV - Preencher'!N117</f>
        <v>10809.69</v>
      </c>
    </row>
    <row r="109" spans="1:12" s="8" customFormat="1" ht="19.5" customHeight="1" x14ac:dyDescent="0.2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">
      <c r="A110" s="3">
        <f>IFERROR(VLOOKUP(B110,'[1]DADOS (OCULTAR)'!$Q$3:$S$136,3,0),"")</f>
        <v>10894988000648</v>
      </c>
      <c r="B110" s="4" t="str">
        <f>'[1]TCE - ANEXO IV - Preencher'!C119</f>
        <v>HOSPITAL SÃO SEBASTIÃO</v>
      </c>
      <c r="C110" s="4" t="str">
        <f>'[1]TCE - ANEXO IV - Preencher'!E119</f>
        <v>5.12 - Energia Elétrica</v>
      </c>
      <c r="D110" s="3" t="str">
        <f>'[1]TCE - ANEXO IV - Preencher'!F119</f>
        <v xml:space="preserve">10.835.932/0001-08 </v>
      </c>
      <c r="E110" s="5" t="str">
        <f>'[1]TCE - ANEXO IV - Preencher'!G119</f>
        <v>COMPANHIA ENERGETICA DE PERNAMBUCO</v>
      </c>
      <c r="F110" s="5" t="str">
        <f>'[1]TCE - ANEXO IV - Preencher'!H119</f>
        <v>S</v>
      </c>
      <c r="G110" s="5" t="str">
        <f>'[1]TCE - ANEXO IV - Preencher'!I119</f>
        <v>S</v>
      </c>
      <c r="H110" s="5" t="str">
        <f>'[1]TCE - ANEXO IV - Preencher'!J119</f>
        <v>426986716</v>
      </c>
      <c r="I110" s="6">
        <f>IF('[1]TCE - ANEXO IV - Preencher'!K119="","",'[1]TCE - ANEXO IV - Preencher'!K119)</f>
        <v>46266</v>
      </c>
      <c r="J110" s="5" t="str">
        <f>'[1]TCE - ANEXO IV - Preencher'!L119</f>
        <v>26260910835932000108660004269867161097498149</v>
      </c>
      <c r="K110" s="5" t="str">
        <f>IF(F110="B",LEFT('[1]TCE - ANEXO IV - Preencher'!M119,2),IF(F110="S",LEFT('[1]TCE - ANEXO IV - Preencher'!M119,7),IF('[1]TCE - ANEXO IV - Preencher'!H119="","")))</f>
        <v>2611606</v>
      </c>
      <c r="L110" s="7">
        <f>'[1]TCE - ANEXO IV - Preencher'!N119</f>
        <v>58929.79</v>
      </c>
    </row>
    <row r="111" spans="1:12" s="8" customFormat="1" ht="19.5" customHeight="1" x14ac:dyDescent="0.2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">
      <c r="A112" s="3">
        <f>IFERROR(VLOOKUP(B112,'[1]DADOS (OCULTAR)'!$Q$3:$S$136,3,0),"")</f>
        <v>10894988000648</v>
      </c>
      <c r="B112" s="4" t="str">
        <f>'[1]TCE - ANEXO IV - Preencher'!C121</f>
        <v>HOSPITAL SÃO SEBASTIÃO</v>
      </c>
      <c r="C112" s="4" t="str">
        <f>'[1]TCE - ANEXO IV - Preencher'!E121</f>
        <v>5.3 - Locação de Máquinas e Equipamentos</v>
      </c>
      <c r="D112" s="3" t="str">
        <f>'[1]TCE - ANEXO IV - Preencher'!F121</f>
        <v>32.520.797/0001-44</v>
      </c>
      <c r="E112" s="5" t="str">
        <f>'[1]TCE - ANEXO IV - Preencher'!G121</f>
        <v>ALBERTE TONY DE SOUZA LTDA</v>
      </c>
      <c r="F112" s="5" t="str">
        <f>'[1]TCE - ANEXO IV - Preencher'!H121</f>
        <v>S</v>
      </c>
      <c r="G112" s="5" t="str">
        <f>'[1]TCE - ANEXO IV - Preencher'!I121</f>
        <v>S</v>
      </c>
      <c r="H112" s="5" t="str">
        <f>'[1]TCE - ANEXO IV - Preencher'!J121</f>
        <v>241</v>
      </c>
      <c r="I112" s="6">
        <f>IF('[1]TCE - ANEXO IV - Preencher'!K121="","",'[1]TCE - ANEXO IV - Preencher'!K121)</f>
        <v>46239</v>
      </c>
      <c r="J112" s="5" t="str">
        <f>'[1]TCE - ANEXO IV - Preencher'!L121</f>
        <v>261 1606223252079700014400000000002412608961 1016930</v>
      </c>
      <c r="K112" s="5" t="str">
        <f>IF(F112="B",LEFT('[1]TCE - ANEXO IV - Preencher'!M121,2),IF(F112="S",LEFT('[1]TCE - ANEXO IV - Preencher'!M121,7),IF('[1]TCE - ANEXO IV - Preencher'!H121="","")))</f>
        <v>2611606</v>
      </c>
      <c r="L112" s="7">
        <f>'[1]TCE - ANEXO IV - Preencher'!N121</f>
        <v>700</v>
      </c>
    </row>
    <row r="113" spans="1:12" s="8" customFormat="1" ht="19.5" customHeight="1" x14ac:dyDescent="0.2">
      <c r="A113" s="3">
        <f>IFERROR(VLOOKUP(B113,'[1]DADOS (OCULTAR)'!$Q$3:$S$136,3,0),"")</f>
        <v>10894988000648</v>
      </c>
      <c r="B113" s="4" t="str">
        <f>'[1]TCE - ANEXO IV - Preencher'!C122</f>
        <v>HOSPITAL SÃO SEBASTIÃO</v>
      </c>
      <c r="C113" s="4" t="str">
        <f>'[1]TCE - ANEXO IV - Preencher'!E122</f>
        <v>5.3 - Locação de Máquinas e Equipamentos</v>
      </c>
      <c r="D113" s="3" t="str">
        <f>'[1]TCE - ANEXO IV - Preencher'!F122</f>
        <v xml:space="preserve">41.096.520/0001-27 </v>
      </c>
      <c r="E113" s="5" t="str">
        <f>'[1]TCE - ANEXO IV - Preencher'!G122</f>
        <v>PRISMA TELECOMUNICAÇÕES LTDA</v>
      </c>
      <c r="F113" s="5" t="str">
        <f>'[1]TCE - ANEXO IV - Preencher'!H122</f>
        <v>S</v>
      </c>
      <c r="G113" s="5" t="str">
        <f>'[1]TCE - ANEXO IV - Preencher'!I122</f>
        <v>S</v>
      </c>
      <c r="H113" s="5" t="str">
        <f>'[1]TCE - ANEXO IV - Preencher'!J122</f>
        <v>1650</v>
      </c>
      <c r="I113" s="6">
        <f>IF('[1]TCE - ANEXO IV - Preencher'!K122="","",'[1]TCE - ANEXO IV - Preencher'!K122)</f>
        <v>46267</v>
      </c>
      <c r="J113" s="5" t="str">
        <f>'[1]TCE - ANEXO IV - Preencher'!L122</f>
        <v>26116062241096520000127000000000165026099064583698</v>
      </c>
      <c r="K113" s="5" t="str">
        <f>IF(F113="B",LEFT('[1]TCE - ANEXO IV - Preencher'!M122,2),IF(F113="S",LEFT('[1]TCE - ANEXO IV - Preencher'!M122,7),IF('[1]TCE - ANEXO IV - Preencher'!H122="","")))</f>
        <v>2611606</v>
      </c>
      <c r="L113" s="7">
        <f>'[1]TCE - ANEXO IV - Preencher'!N122</f>
        <v>770</v>
      </c>
    </row>
    <row r="114" spans="1:12" s="8" customFormat="1" ht="19.5" customHeight="1" x14ac:dyDescent="0.2">
      <c r="A114" s="3">
        <f>IFERROR(VLOOKUP(B114,'[1]DADOS (OCULTAR)'!$Q$3:$S$136,3,0),"")</f>
        <v>10894988000648</v>
      </c>
      <c r="B114" s="4" t="str">
        <f>'[1]TCE - ANEXO IV - Preencher'!C123</f>
        <v>HOSPITAL SÃO SEBASTIÃO</v>
      </c>
      <c r="C114" s="4" t="str">
        <f>'[1]TCE - ANEXO IV - Preencher'!E123</f>
        <v>5.3 - Locação de Máquinas e Equipamentos</v>
      </c>
      <c r="D114" s="3">
        <f>'[1]TCE - ANEXO IV - Preencher'!F123</f>
        <v>15064893000106</v>
      </c>
      <c r="E114" s="5" t="str">
        <f>'[1]TCE - ANEXO IV - Preencher'!G123</f>
        <v>FERNANDO FERREIRA DE LIMA JUNIOR</v>
      </c>
      <c r="F114" s="5" t="str">
        <f>'[1]TCE - ANEXO IV - Preencher'!H123</f>
        <v>S</v>
      </c>
      <c r="G114" s="5" t="str">
        <f>'[1]TCE - ANEXO IV - Preencher'!I123</f>
        <v>N</v>
      </c>
      <c r="H114" s="5" t="str">
        <f>'[1]TCE - ANEXO IV - Preencher'!J123</f>
        <v>10748</v>
      </c>
      <c r="I114" s="6" t="str">
        <f>IF('[1]TCE - ANEXO IV - Preencher'!K123="","",'[1]TCE - ANEXO IV - Preencher'!K123)</f>
        <v>01/09/2026</v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>2611606</v>
      </c>
      <c r="L114" s="7">
        <f>'[1]TCE - ANEXO IV - Preencher'!N123</f>
        <v>330</v>
      </c>
    </row>
    <row r="115" spans="1:12" s="8" customFormat="1" ht="19.5" customHeight="1" x14ac:dyDescent="0.2">
      <c r="A115" s="3">
        <f>IFERROR(VLOOKUP(B115,'[1]DADOS (OCULTAR)'!$Q$3:$S$136,3,0),"")</f>
        <v>10894988000648</v>
      </c>
      <c r="B115" s="4" t="str">
        <f>'[1]TCE - ANEXO IV - Preencher'!C124</f>
        <v>HOSPITAL SÃO SEBASTIÃO</v>
      </c>
      <c r="C115" s="4" t="str">
        <f>'[1]TCE - ANEXO IV - Preencher'!E124</f>
        <v>5.3 - Locação de Máquinas e Equipamentos</v>
      </c>
      <c r="D115" s="3">
        <f>'[1]TCE - ANEXO IV - Preencher'!F124</f>
        <v>24380578002041</v>
      </c>
      <c r="E115" s="5" t="str">
        <f>'[1]TCE - ANEXO IV - Preencher'!G124</f>
        <v>WHITE MARTINS GASES INDUSTRIAIS DO NORDESTE LTDA.</v>
      </c>
      <c r="F115" s="5" t="str">
        <f>'[1]TCE - ANEXO IV - Preencher'!H124</f>
        <v>S</v>
      </c>
      <c r="G115" s="5" t="str">
        <f>'[1]TCE - ANEXO IV - Preencher'!I124</f>
        <v>N</v>
      </c>
      <c r="H115" s="5" t="str">
        <f>'[1]TCE - ANEXO IV - Preencher'!J124</f>
        <v>0101263879</v>
      </c>
      <c r="I115" s="6">
        <f>IF('[1]TCE - ANEXO IV - Preencher'!K124="","",'[1]TCE - ANEXO IV - Preencher'!K124)</f>
        <v>46254</v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>2607901</v>
      </c>
      <c r="L115" s="7">
        <f>'[1]TCE - ANEXO IV - Preencher'!N124</f>
        <v>3259.91</v>
      </c>
    </row>
    <row r="116" spans="1:12" s="8" customFormat="1" ht="19.5" customHeight="1" x14ac:dyDescent="0.2">
      <c r="A116" s="3">
        <f>IFERROR(VLOOKUP(B116,'[1]DADOS (OCULTAR)'!$Q$3:$S$136,3,0),"")</f>
        <v>10894988000648</v>
      </c>
      <c r="B116" s="4" t="str">
        <f>'[1]TCE - ANEXO IV - Preencher'!C125</f>
        <v>HOSPITAL SÃO SEBASTIÃO</v>
      </c>
      <c r="C116" s="4" t="str">
        <f>'[1]TCE - ANEXO IV - Preencher'!E125</f>
        <v>5.3 - Locação de Máquinas e Equipamentos</v>
      </c>
      <c r="D116" s="3" t="str">
        <f>'[1]TCE - ANEXO IV - Preencher'!F125</f>
        <v>19.533.734/0001-64</v>
      </c>
      <c r="E116" s="5" t="str">
        <f>'[1]TCE - ANEXO IV - Preencher'!G125</f>
        <v>ALEXSANDRA DE GUSMÃO NERES</v>
      </c>
      <c r="F116" s="5" t="str">
        <f>'[1]TCE - ANEXO IV - Preencher'!H125</f>
        <v>S</v>
      </c>
      <c r="G116" s="5" t="str">
        <f>'[1]TCE - ANEXO IV - Preencher'!I125</f>
        <v>S</v>
      </c>
      <c r="H116" s="5" t="str">
        <f>'[1]TCE - ANEXO IV - Preencher'!J125</f>
        <v>2364</v>
      </c>
      <c r="I116" s="6">
        <f>IF('[1]TCE - ANEXO IV - Preencher'!K125="","",'[1]TCE - ANEXO IV - Preencher'!K125)</f>
        <v>46268</v>
      </c>
      <c r="J116" s="5" t="str">
        <f>'[1]TCE - ANEXO IV - Preencher'!L125</f>
        <v>26116062219533734000164000000000236426092228672263</v>
      </c>
      <c r="K116" s="5" t="str">
        <f>IF(F116="B",LEFT('[1]TCE - ANEXO IV - Preencher'!M125,2),IF(F116="S",LEFT('[1]TCE - ANEXO IV - Preencher'!M125,7),IF('[1]TCE - ANEXO IV - Preencher'!H125="","")))</f>
        <v>2611606</v>
      </c>
      <c r="L116" s="7">
        <f>'[1]TCE - ANEXO IV - Preencher'!N125</f>
        <v>2410.85</v>
      </c>
    </row>
    <row r="117" spans="1:12" s="8" customFormat="1" ht="19.5" customHeight="1" x14ac:dyDescent="0.2">
      <c r="A117" s="3">
        <f>IFERROR(VLOOKUP(B117,'[1]DADOS (OCULTAR)'!$Q$3:$S$136,3,0),"")</f>
        <v>10894988000648</v>
      </c>
      <c r="B117" s="4" t="str">
        <f>'[1]TCE - ANEXO IV - Preencher'!C126</f>
        <v>HOSPITAL SÃO SEBASTIÃO</v>
      </c>
      <c r="C117" s="4" t="str">
        <f>'[1]TCE - ANEXO IV - Preencher'!E126</f>
        <v>5.3 - Locação de Máquinas e Equipamentos</v>
      </c>
      <c r="D117" s="3">
        <f>'[1]TCE - ANEXO IV - Preencher'!F126</f>
        <v>43559107000187</v>
      </c>
      <c r="E117" s="5" t="str">
        <f>'[1]TCE - ANEXO IV - Preencher'!G126</f>
        <v>SARAH LIMA GUSMAO NERES</v>
      </c>
      <c r="F117" s="5" t="str">
        <f>'[1]TCE - ANEXO IV - Preencher'!H126</f>
        <v>S</v>
      </c>
      <c r="G117" s="5" t="str">
        <f>'[1]TCE - ANEXO IV - Preencher'!I126</f>
        <v>S</v>
      </c>
      <c r="H117" s="5" t="str">
        <f>'[1]TCE - ANEXO IV - Preencher'!J126</f>
        <v>674</v>
      </c>
      <c r="I117" s="6">
        <f>IF('[1]TCE - ANEXO IV - Preencher'!K126="","",'[1]TCE - ANEXO IV - Preencher'!K126)</f>
        <v>46268</v>
      </c>
      <c r="J117" s="5" t="str">
        <f>'[1]TCE - ANEXO IV - Preencher'!L126</f>
        <v>26116062243559107000187000000000067426096168644641</v>
      </c>
      <c r="K117" s="5" t="str">
        <f>IF(F117="B",LEFT('[1]TCE - ANEXO IV - Preencher'!M126,2),IF(F117="S",LEFT('[1]TCE - ANEXO IV - Preencher'!M126,7),IF('[1]TCE - ANEXO IV - Preencher'!H126="","")))</f>
        <v>2611606</v>
      </c>
      <c r="L117" s="7">
        <f>'[1]TCE - ANEXO IV - Preencher'!N126</f>
        <v>1120</v>
      </c>
    </row>
    <row r="118" spans="1:12" s="8" customFormat="1" ht="19.5" customHeight="1" x14ac:dyDescent="0.2">
      <c r="A118" s="3">
        <f>IFERROR(VLOOKUP(B118,'[1]DADOS (OCULTAR)'!$Q$3:$S$136,3,0),"")</f>
        <v>10894988000648</v>
      </c>
      <c r="B118" s="4" t="str">
        <f>'[1]TCE - ANEXO IV - Preencher'!C127</f>
        <v>HOSPITAL SÃO SEBASTIÃO</v>
      </c>
      <c r="C118" s="4" t="str">
        <f>'[1]TCE - ANEXO IV - Preencher'!E127</f>
        <v>5.3 - Locação de Máquinas e Equipamentos</v>
      </c>
      <c r="D118" s="3">
        <f>'[1]TCE - ANEXO IV - Preencher'!F127</f>
        <v>845661000118</v>
      </c>
      <c r="E118" s="5" t="str">
        <f>'[1]TCE - ANEXO IV - Preencher'!G127</f>
        <v>OFFICE TOTAL S.A.</v>
      </c>
      <c r="F118" s="5" t="str">
        <f>'[1]TCE - ANEXO IV - Preencher'!H127</f>
        <v>S</v>
      </c>
      <c r="G118" s="5" t="str">
        <f>'[1]TCE - ANEXO IV - Preencher'!I127</f>
        <v>N</v>
      </c>
      <c r="H118" s="5" t="str">
        <f>'[1]TCE - ANEXO IV - Preencher'!J127</f>
        <v>000157380</v>
      </c>
      <c r="I118" s="6">
        <f>IF('[1]TCE - ANEXO IV - Preencher'!K127="","",'[1]TCE - ANEXO IV - Preencher'!K127)</f>
        <v>46245</v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>3304557</v>
      </c>
      <c r="L118" s="7">
        <f>'[1]TCE - ANEXO IV - Preencher'!N127</f>
        <v>1030.58</v>
      </c>
    </row>
    <row r="119" spans="1:12" s="8" customFormat="1" ht="19.5" customHeight="1" x14ac:dyDescent="0.2">
      <c r="A119" s="3">
        <f>IFERROR(VLOOKUP(B119,'[1]DADOS (OCULTAR)'!$Q$3:$S$136,3,0),"")</f>
        <v>10894988000648</v>
      </c>
      <c r="B119" s="4" t="str">
        <f>'[1]TCE - ANEXO IV - Preencher'!C128</f>
        <v>HOSPITAL SÃO SEBASTIÃO</v>
      </c>
      <c r="C119" s="4" t="str">
        <f>'[1]TCE - ANEXO IV - Preencher'!E128</f>
        <v>5.3 - Locação de Máquinas e Equipamentos</v>
      </c>
      <c r="D119" s="3">
        <f>'[1]TCE - ANEXO IV - Preencher'!F128</f>
        <v>845661000118</v>
      </c>
      <c r="E119" s="5" t="str">
        <f>'[1]TCE - ANEXO IV - Preencher'!G128</f>
        <v>OFFICE TOTAL S.A.</v>
      </c>
      <c r="F119" s="5" t="str">
        <f>'[1]TCE - ANEXO IV - Preencher'!H128</f>
        <v>S</v>
      </c>
      <c r="G119" s="5" t="str">
        <f>'[1]TCE - ANEXO IV - Preencher'!I128</f>
        <v>N</v>
      </c>
      <c r="H119" s="5" t="str">
        <f>'[1]TCE - ANEXO IV - Preencher'!J128</f>
        <v>000157406</v>
      </c>
      <c r="I119" s="6" t="str">
        <f>IF('[1]TCE - ANEXO IV - Preencher'!K128="","",'[1]TCE - ANEXO IV - Preencher'!K128)</f>
        <v>12/08/2026</v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>3304557</v>
      </c>
      <c r="L119" s="7">
        <f>'[1]TCE - ANEXO IV - Preencher'!N128</f>
        <v>5565.31</v>
      </c>
    </row>
    <row r="120" spans="1:12" s="8" customFormat="1" ht="19.5" customHeight="1" x14ac:dyDescent="0.2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">
      <c r="A122" s="3">
        <f>IFERROR(VLOOKUP(B122,'[1]DADOS (OCULTAR)'!$Q$3:$S$136,3,0),"")</f>
        <v>10894988000648</v>
      </c>
      <c r="B122" s="4" t="str">
        <f>'[1]TCE - ANEXO IV - Preencher'!C131</f>
        <v>HOSPITAL SÃO SEBASTIÃO</v>
      </c>
      <c r="C122" s="4" t="str">
        <f>'[1]TCE - ANEXO IV - Preencher'!E131</f>
        <v>5.8 - Locação de Veículos Automotores</v>
      </c>
      <c r="D122" s="3" t="str">
        <f>'[1]TCE - ANEXO IV - Preencher'!F131</f>
        <v>01.838.726/0001-60</v>
      </c>
      <c r="E122" s="5" t="str">
        <f>'[1]TCE - ANEXO IV - Preencher'!G131</f>
        <v>S &amp; B LOCAÇÕES DE VEICULOS LTDA</v>
      </c>
      <c r="F122" s="5" t="str">
        <f>'[1]TCE - ANEXO IV - Preencher'!H131</f>
        <v>S</v>
      </c>
      <c r="G122" s="5" t="str">
        <f>'[1]TCE - ANEXO IV - Preencher'!I131</f>
        <v>N</v>
      </c>
      <c r="H122" s="5" t="str">
        <f>'[1]TCE - ANEXO IV - Preencher'!J131</f>
        <v>15667</v>
      </c>
      <c r="I122" s="6" t="str">
        <f>IF('[1]TCE - ANEXO IV - Preencher'!K131="","",'[1]TCE - ANEXO IV - Preencher'!K131)</f>
        <v>01/09/2026</v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>2611606</v>
      </c>
      <c r="L122" s="7">
        <f>'[1]TCE - ANEXO IV - Preencher'!N131</f>
        <v>2750</v>
      </c>
    </row>
    <row r="123" spans="1:12" s="8" customFormat="1" ht="19.5" customHeight="1" x14ac:dyDescent="0.2">
      <c r="A123" s="3">
        <f>IFERROR(VLOOKUP(B123,'[1]DADOS (OCULTAR)'!$Q$3:$S$136,3,0),"")</f>
        <v>10894988000648</v>
      </c>
      <c r="B123" s="4" t="str">
        <f>'[1]TCE - ANEXO IV - Preencher'!C132</f>
        <v>HOSPITAL SÃO SEBASTIÃO</v>
      </c>
      <c r="C123" s="4" t="str">
        <f>'[1]TCE - ANEXO IV - Preencher'!E132</f>
        <v>5.8 - Locação de Veículos Automotores</v>
      </c>
      <c r="D123" s="3" t="str">
        <f>'[1]TCE - ANEXO IV - Preencher'!F132</f>
        <v>01.838.726/0001-60</v>
      </c>
      <c r="E123" s="5" t="str">
        <f>'[1]TCE - ANEXO IV - Preencher'!G132</f>
        <v>S &amp; B LOCAÇÕES DE VEICULOS LTDA</v>
      </c>
      <c r="F123" s="5" t="str">
        <f>'[1]TCE - ANEXO IV - Preencher'!H132</f>
        <v>S</v>
      </c>
      <c r="G123" s="5" t="str">
        <f>'[1]TCE - ANEXO IV - Preencher'!I132</f>
        <v>N</v>
      </c>
      <c r="H123" s="5" t="str">
        <f>'[1]TCE - ANEXO IV - Preencher'!J132</f>
        <v>15674</v>
      </c>
      <c r="I123" s="6">
        <f>IF('[1]TCE - ANEXO IV - Preencher'!K132="","",'[1]TCE - ANEXO IV - Preencher'!K132)</f>
        <v>46267</v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>2611606</v>
      </c>
      <c r="L123" s="7">
        <f>'[1]TCE - ANEXO IV - Preencher'!N132</f>
        <v>145</v>
      </c>
    </row>
    <row r="124" spans="1:12" s="8" customFormat="1" ht="19.5" customHeight="1" x14ac:dyDescent="0.2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">
      <c r="A126" s="3">
        <f>IFERROR(VLOOKUP(B126,'[1]DADOS (OCULTAR)'!$Q$3:$S$136,3,0),"")</f>
        <v>10894988000648</v>
      </c>
      <c r="B126" s="4" t="str">
        <f>'[1]TCE - ANEXO IV - Preencher'!C135</f>
        <v>HOSPITAL SÃO SEBASTIÃO</v>
      </c>
      <c r="C126" s="4" t="str">
        <f>'[1]TCE - ANEXO IV - Preencher'!E135</f>
        <v>5.99 - Outros Serviços de Terceiros Pessoa Jurídica</v>
      </c>
      <c r="D126" s="3">
        <f>'[1]TCE - ANEXO IV - Preencher'!F135</f>
        <v>394460005887</v>
      </c>
      <c r="E126" s="5" t="str">
        <f>'[1]TCE - ANEXO IV - Preencher'!G135</f>
        <v>SECRETARIA DA RECEITA FEDERAL</v>
      </c>
      <c r="F126" s="5" t="str">
        <f>'[1]TCE - ANEXO IV - Preencher'!H135</f>
        <v>S</v>
      </c>
      <c r="G126" s="5" t="str">
        <f>'[1]TCE - ANEXO IV - Preencher'!I135</f>
        <v>N</v>
      </c>
      <c r="H126" s="5" t="str">
        <f>'[1]TCE - ANEXO IV - Preencher'!J135</f>
        <v>07.17.26223.6986325-3</v>
      </c>
      <c r="I126" s="6">
        <f>IF('[1]TCE - ANEXO IV - Preencher'!K135="","",'[1]TCE - ANEXO IV - Preencher'!K135)</f>
        <v>46265</v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>2604106</v>
      </c>
      <c r="L126" s="7">
        <f>'[1]TCE - ANEXO IV - Preencher'!N135</f>
        <v>2120.29</v>
      </c>
    </row>
    <row r="127" spans="1:12" s="8" customFormat="1" ht="19.5" customHeight="1" x14ac:dyDescent="0.2">
      <c r="A127" s="3">
        <f>IFERROR(VLOOKUP(B127,'[1]DADOS (OCULTAR)'!$Q$3:$S$136,3,0),"")</f>
        <v>10894988000648</v>
      </c>
      <c r="B127" s="4" t="str">
        <f>'[1]TCE - ANEXO IV - Preencher'!C136</f>
        <v>HOSPITAL SÃO SEBASTIÃO</v>
      </c>
      <c r="C127" s="4" t="str">
        <f>'[1]TCE - ANEXO IV - Preencher'!E136</f>
        <v>5.99 - Outros Serviços de Terceiros Pessoa Jurídica</v>
      </c>
      <c r="D127" s="3">
        <f>'[1]TCE - ANEXO IV - Preencher'!F136</f>
        <v>394460005887</v>
      </c>
      <c r="E127" s="5" t="str">
        <f>'[1]TCE - ANEXO IV - Preencher'!G136</f>
        <v>SECRETARIA DA RECEITA FEDERAL</v>
      </c>
      <c r="F127" s="5" t="str">
        <f>'[1]TCE - ANEXO IV - Preencher'!H136</f>
        <v>S</v>
      </c>
      <c r="G127" s="5" t="str">
        <f>'[1]TCE - ANEXO IV - Preencher'!I136</f>
        <v>N</v>
      </c>
      <c r="H127" s="5" t="str">
        <f>'[1]TCE - ANEXO IV - Preencher'!J136</f>
        <v>07.17.26223.6988742-0</v>
      </c>
      <c r="I127" s="6">
        <f>IF('[1]TCE - ANEXO IV - Preencher'!K136="","",'[1]TCE - ANEXO IV - Preencher'!K136)</f>
        <v>46265</v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>2604106</v>
      </c>
      <c r="L127" s="7">
        <f>'[1]TCE - ANEXO IV - Preencher'!N136</f>
        <v>2305.96</v>
      </c>
    </row>
    <row r="128" spans="1:12" s="8" customFormat="1" ht="19.5" customHeight="1" x14ac:dyDescent="0.2">
      <c r="A128" s="3">
        <f>IFERROR(VLOOKUP(B128,'[1]DADOS (OCULTAR)'!$Q$3:$S$136,3,0),"")</f>
        <v>10894988000648</v>
      </c>
      <c r="B128" s="4" t="str">
        <f>'[1]TCE - ANEXO IV - Preencher'!C137</f>
        <v>HOSPITAL SÃO SEBASTIÃO</v>
      </c>
      <c r="C128" s="4" t="str">
        <f>'[1]TCE - ANEXO IV - Preencher'!E137</f>
        <v>5.99 - Outros Serviços de Terceiros Pessoa Jurídica</v>
      </c>
      <c r="D128" s="3" t="str">
        <f>'[1]TCE - ANEXO IV - Preencher'!F137</f>
        <v>37.115.516/0001-91</v>
      </c>
      <c r="E128" s="5" t="str">
        <f>'[1]TCE - ANEXO IV - Preencher'!G137</f>
        <v>CONSELHO REGIONAL DE PSICOLOGIA SEGUNDA REGIAO</v>
      </c>
      <c r="F128" s="5" t="str">
        <f>'[1]TCE - ANEXO IV - Preencher'!H137</f>
        <v>S</v>
      </c>
      <c r="G128" s="5" t="str">
        <f>'[1]TCE - ANEXO IV - Preencher'!I137</f>
        <v>N</v>
      </c>
      <c r="H128" s="5" t="str">
        <f>'[1]TCE - ANEXO IV - Preencher'!J137</f>
        <v>2622493</v>
      </c>
      <c r="I128" s="6">
        <f>IF('[1]TCE - ANEXO IV - Preencher'!K137="","",'[1]TCE - ANEXO IV - Preencher'!K137)</f>
        <v>46240</v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>2611606</v>
      </c>
      <c r="L128" s="7">
        <f>'[1]TCE - ANEXO IV - Preencher'!N137</f>
        <v>51.15</v>
      </c>
    </row>
    <row r="129" spans="1:12" s="8" customFormat="1" ht="19.5" customHeight="1" x14ac:dyDescent="0.2">
      <c r="A129" s="3">
        <f>IFERROR(VLOOKUP(B129,'[1]DADOS (OCULTAR)'!$Q$3:$S$136,3,0),"")</f>
        <v>10894988000648</v>
      </c>
      <c r="B129" s="4" t="str">
        <f>'[1]TCE - ANEXO IV - Preencher'!C138</f>
        <v>HOSPITAL SÃO SEBASTIÃO</v>
      </c>
      <c r="C129" s="4" t="str">
        <f>'[1]TCE - ANEXO IV - Preencher'!E138</f>
        <v>5.99 - Outros Serviços de Terceiros Pessoa Jurídica</v>
      </c>
      <c r="D129" s="3" t="str">
        <f>'[1]TCE - ANEXO IV - Preencher'!F138</f>
        <v>39.794.689/0001-09</v>
      </c>
      <c r="E129" s="5" t="str">
        <f>'[1]TCE - ANEXO IV - Preencher'!G138</f>
        <v>AMITAI GRAFICA DIGITAL LTDA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406</v>
      </c>
      <c r="I129" s="6">
        <f>IF('[1]TCE - ANEXO IV - Preencher'!K138="","",'[1]TCE - ANEXO IV - Preencher'!K138)</f>
        <v>46245</v>
      </c>
      <c r="J129" s="5" t="str">
        <f>'[1]TCE - ANEXO IV - Preencher'!L138</f>
        <v>GCWD7NIYD</v>
      </c>
      <c r="K129" s="5" t="str">
        <f>IF(F129="B",LEFT('[1]TCE - ANEXO IV - Preencher'!M138,2),IF(F129="S",LEFT('[1]TCE - ANEXO IV - Preencher'!M138,7),IF('[1]TCE - ANEXO IV - Preencher'!H138="","")))</f>
        <v>2604106</v>
      </c>
      <c r="L129" s="7">
        <f>'[1]TCE - ANEXO IV - Preencher'!N138</f>
        <v>260</v>
      </c>
    </row>
    <row r="130" spans="1:12" s="8" customFormat="1" ht="19.5" customHeight="1" x14ac:dyDescent="0.2">
      <c r="A130" s="3">
        <f>IFERROR(VLOOKUP(B130,'[1]DADOS (OCULTAR)'!$Q$3:$S$136,3,0),"")</f>
        <v>10894988000648</v>
      </c>
      <c r="B130" s="4" t="str">
        <f>'[1]TCE - ANEXO IV - Preencher'!C139</f>
        <v>HOSPITAL SÃO SEBASTIÃO</v>
      </c>
      <c r="C130" s="4" t="str">
        <f>'[1]TCE - ANEXO IV - Preencher'!E139</f>
        <v>5.99 - Outros Serviços de Terceiros Pessoa Jurídica</v>
      </c>
      <c r="D130" s="3">
        <f>'[1]TCE - ANEXO IV - Preencher'!F139</f>
        <v>46438292000140</v>
      </c>
      <c r="E130" s="5" t="str">
        <f>'[1]TCE - ANEXO IV - Preencher'!G139</f>
        <v>4643 8 292EWERTONN VINICIUS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41</v>
      </c>
      <c r="I130" s="6">
        <f>IF('[1]TCE - ANEXO IV - Preencher'!K139="","",'[1]TCE - ANEXO IV - Preencher'!K139)</f>
        <v>46239</v>
      </c>
      <c r="J130" s="5" t="str">
        <f>'[1]TCE - ANEXO IV - Preencher'!L139</f>
        <v>26260846438292000140550010000000411300007125</v>
      </c>
      <c r="K130" s="5" t="str">
        <f>IF(F130="B",LEFT('[1]TCE - ANEXO IV - Preencher'!M139,2),IF(F130="S",LEFT('[1]TCE - ANEXO IV - Preencher'!M139,7),IF('[1]TCE - ANEXO IV - Preencher'!H139="","")))</f>
        <v>2604106</v>
      </c>
      <c r="L130" s="7">
        <f>'[1]TCE - ANEXO IV - Preencher'!N139</f>
        <v>99</v>
      </c>
    </row>
    <row r="131" spans="1:12" s="8" customFormat="1" ht="19.5" customHeight="1" x14ac:dyDescent="0.2">
      <c r="A131" s="3">
        <f>IFERROR(VLOOKUP(B131,'[1]DADOS (OCULTAR)'!$Q$3:$S$136,3,0),"")</f>
        <v>10894988000648</v>
      </c>
      <c r="B131" s="4" t="str">
        <f>'[1]TCE - ANEXO IV - Preencher'!C140</f>
        <v>HOSPITAL SÃO SEBASTIÃO</v>
      </c>
      <c r="C131" s="4" t="str">
        <f>'[1]TCE - ANEXO IV - Preencher'!E140</f>
        <v>5.99 - Outros Serviços de Terceiros Pessoa Jurídica</v>
      </c>
      <c r="D131" s="3">
        <f>'[1]TCE - ANEXO IV - Preencher'!F140</f>
        <v>10572014000133</v>
      </c>
      <c r="E131" s="5" t="str">
        <f>'[1]TCE - ANEXO IV - Preencher'!G140</f>
        <v>GOVERNO DO ESTADO DE PERNAMBUCO - SEFAZ PE</v>
      </c>
      <c r="F131" s="5" t="str">
        <f>'[1]TCE - ANEXO IV - Preencher'!H140</f>
        <v>S</v>
      </c>
      <c r="G131" s="5" t="str">
        <f>'[1]TCE - ANEXO IV - Preencher'!I140</f>
        <v>N</v>
      </c>
      <c r="H131" s="5" t="str">
        <f>'[1]TCE - ANEXO IV - Preencher'!J140</f>
        <v>08/2026</v>
      </c>
      <c r="I131" s="6">
        <f>IF('[1]TCE - ANEXO IV - Preencher'!K140="","",'[1]TCE - ANEXO IV - Preencher'!K140)</f>
        <v>46262</v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>2611606</v>
      </c>
      <c r="L131" s="7">
        <f>'[1]TCE - ANEXO IV - Preencher'!N140</f>
        <v>180.88</v>
      </c>
    </row>
    <row r="132" spans="1:12" s="8" customFormat="1" ht="19.5" customHeight="1" x14ac:dyDescent="0.2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">
      <c r="A133" s="3">
        <f>IFERROR(VLOOKUP(B133,'[1]DADOS (OCULTAR)'!$Q$3:$S$136,3,0),"")</f>
        <v>10894988000648</v>
      </c>
      <c r="B133" s="4" t="str">
        <f>'[1]TCE - ANEXO IV - Preencher'!C142</f>
        <v>HOSPITAL SÃO SEBASTIÃO</v>
      </c>
      <c r="C133" s="4" t="str">
        <f>'[1]TCE - ANEXO IV - Preencher'!E142</f>
        <v>5.16 - Serviços Médico-Hospitalares, Odotonlogia e Laboratoriais</v>
      </c>
      <c r="D133" s="3">
        <f>'[1]TCE - ANEXO IV - Preencher'!F142</f>
        <v>52857780000194</v>
      </c>
      <c r="E133" s="5" t="str">
        <f>'[1]TCE - ANEXO IV - Preencher'!G142</f>
        <v>LUCAS DOS SANTOS ACCIOLY</v>
      </c>
      <c r="F133" s="5" t="str">
        <f>'[1]TCE - ANEXO IV - Preencher'!H142</f>
        <v>S</v>
      </c>
      <c r="G133" s="5" t="str">
        <f>'[1]TCE - ANEXO IV - Preencher'!I142</f>
        <v>S</v>
      </c>
      <c r="H133" s="5" t="str">
        <f>'[1]TCE - ANEXO IV - Preencher'!J142</f>
        <v>384</v>
      </c>
      <c r="I133" s="6">
        <f>IF('[1]TCE - ANEXO IV - Preencher'!K142="","",'[1]TCE - ANEXO IV - Preencher'!K142)</f>
        <v>46268</v>
      </c>
      <c r="J133" s="5" t="str">
        <f>'[1]TCE - ANEXO IV - Preencher'!L142</f>
        <v>YD8MCKOH6</v>
      </c>
      <c r="K133" s="5" t="str">
        <f>IF(F133="B",LEFT('[1]TCE - ANEXO IV - Preencher'!M142,2),IF(F133="S",LEFT('[1]TCE - ANEXO IV - Preencher'!M142,7),IF('[1]TCE - ANEXO IV - Preencher'!H142="","")))</f>
        <v>2604106</v>
      </c>
      <c r="L133" s="7">
        <f>'[1]TCE - ANEXO IV - Preencher'!N142</f>
        <v>600</v>
      </c>
    </row>
    <row r="134" spans="1:12" s="8" customFormat="1" ht="19.5" customHeight="1" x14ac:dyDescent="0.2">
      <c r="A134" s="3">
        <f>IFERROR(VLOOKUP(B134,'[1]DADOS (OCULTAR)'!$Q$3:$S$136,3,0),"")</f>
        <v>10894988000648</v>
      </c>
      <c r="B134" s="4" t="str">
        <f>'[1]TCE - ANEXO IV - Preencher'!C143</f>
        <v>HOSPITAL SÃO SEBASTIÃO</v>
      </c>
      <c r="C134" s="4" t="str">
        <f>'[1]TCE - ANEXO IV - Preencher'!E143</f>
        <v>5.16 - Serviços Médico-Hospitalares, Odotonlogia e Laboratoriais</v>
      </c>
      <c r="D134" s="3" t="str">
        <f>'[1]TCE - ANEXO IV - Preencher'!F143</f>
        <v xml:space="preserve">10.228.298/0001-45 </v>
      </c>
      <c r="E134" s="5" t="str">
        <f>'[1]TCE - ANEXO IV - Preencher'!G143</f>
        <v>UNINFECTO SERVIÇOS MEDICOS LTDA</v>
      </c>
      <c r="F134" s="5" t="str">
        <f>'[1]TCE - ANEXO IV - Preencher'!H143</f>
        <v>S</v>
      </c>
      <c r="G134" s="5" t="str">
        <f>'[1]TCE - ANEXO IV - Preencher'!I143</f>
        <v>S</v>
      </c>
      <c r="H134" s="5" t="str">
        <f>'[1]TCE - ANEXO IV - Preencher'!J143</f>
        <v>2600000000348</v>
      </c>
      <c r="I134" s="6">
        <f>IF('[1]TCE - ANEXO IV - Preencher'!K143="","",'[1]TCE - ANEXO IV - Preencher'!K143)</f>
        <v>46268</v>
      </c>
      <c r="J134" s="5" t="str">
        <f>'[1]TCE - ANEXO IV - Preencher'!L143</f>
        <v>26096001210228298000145260000000034826096567377393</v>
      </c>
      <c r="K134" s="5" t="str">
        <f>IF(F134="B",LEFT('[1]TCE - ANEXO IV - Preencher'!M143,2),IF(F134="S",LEFT('[1]TCE - ANEXO IV - Preencher'!M143,7),IF('[1]TCE - ANEXO IV - Preencher'!H143="","")))</f>
        <v>2609600</v>
      </c>
      <c r="L134" s="7">
        <f>'[1]TCE - ANEXO IV - Preencher'!N143</f>
        <v>7458</v>
      </c>
    </row>
    <row r="135" spans="1:12" s="8" customFormat="1" ht="19.5" customHeight="1" x14ac:dyDescent="0.2">
      <c r="A135" s="3">
        <f>IFERROR(VLOOKUP(B135,'[1]DADOS (OCULTAR)'!$Q$3:$S$136,3,0),"")</f>
        <v>10894988000648</v>
      </c>
      <c r="B135" s="4" t="str">
        <f>'[1]TCE - ANEXO IV - Preencher'!C144</f>
        <v>HOSPITAL SÃO SEBASTIÃO</v>
      </c>
      <c r="C135" s="4" t="str">
        <f>'[1]TCE - ANEXO IV - Preencher'!E144</f>
        <v>5.16 - Serviços Médico-Hospitalares, Odotonlogia e Laboratoriais</v>
      </c>
      <c r="D135" s="3">
        <f>'[1]TCE - ANEXO IV - Preencher'!F144</f>
        <v>60258130000150</v>
      </c>
      <c r="E135" s="5" t="str">
        <f>'[1]TCE - ANEXO IV - Preencher'!G144</f>
        <v>GSM SERVICOS MEDICOS E CONSULTORIA</v>
      </c>
      <c r="F135" s="5" t="str">
        <f>'[1]TCE - ANEXO IV - Preencher'!H144</f>
        <v>S</v>
      </c>
      <c r="G135" s="5" t="str">
        <f>'[1]TCE - ANEXO IV - Preencher'!I144</f>
        <v>S</v>
      </c>
      <c r="H135" s="5" t="str">
        <f>'[1]TCE - ANEXO IV - Preencher'!J144</f>
        <v>00000089</v>
      </c>
      <c r="I135" s="6">
        <f>IF('[1]TCE - ANEXO IV - Preencher'!K144="","",'[1]TCE - ANEXO IV - Preencher'!K144)</f>
        <v>46266</v>
      </c>
      <c r="J135" s="5" t="str">
        <f>'[1]TCE - ANEXO IV - Preencher'!L144</f>
        <v>6ICT1-6628.1</v>
      </c>
      <c r="K135" s="5" t="str">
        <f>IF(F135="B",LEFT('[1]TCE - ANEXO IV - Preencher'!M144,2),IF(F135="S",LEFT('[1]TCE - ANEXO IV - Preencher'!M144,7),IF('[1]TCE - ANEXO IV - Preencher'!H144="","")))</f>
        <v>2601904</v>
      </c>
      <c r="L135" s="7">
        <f>'[1]TCE - ANEXO IV - Preencher'!N144</f>
        <v>31576</v>
      </c>
    </row>
    <row r="136" spans="1:12" s="8" customFormat="1" ht="19.5" customHeight="1" x14ac:dyDescent="0.2">
      <c r="A136" s="3">
        <f>IFERROR(VLOOKUP(B136,'[1]DADOS (OCULTAR)'!$Q$3:$S$136,3,0),"")</f>
        <v>10894988000648</v>
      </c>
      <c r="B136" s="4" t="str">
        <f>'[1]TCE - ANEXO IV - Preencher'!C145</f>
        <v>HOSPITAL SÃO SEBASTIÃO</v>
      </c>
      <c r="C136" s="4" t="str">
        <f>'[1]TCE - ANEXO IV - Preencher'!E145</f>
        <v>5.16 - Serviços Médico-Hospitalares, Odotonlogia e Laboratoriais</v>
      </c>
      <c r="D136" s="3">
        <f>'[1]TCE - ANEXO IV - Preencher'!F145</f>
        <v>60258130000150</v>
      </c>
      <c r="E136" s="5" t="str">
        <f>'[1]TCE - ANEXO IV - Preencher'!G145</f>
        <v>GSM SERVICOS MEDICOS E CONSULTORIA</v>
      </c>
      <c r="F136" s="5" t="str">
        <f>'[1]TCE - ANEXO IV - Preencher'!H145</f>
        <v>S</v>
      </c>
      <c r="G136" s="5" t="str">
        <f>'[1]TCE - ANEXO IV - Preencher'!I145</f>
        <v>S</v>
      </c>
      <c r="H136" s="5" t="str">
        <f>'[1]TCE - ANEXO IV - Preencher'!J145</f>
        <v>00000090</v>
      </c>
      <c r="I136" s="6">
        <f>IF('[1]TCE - ANEXO IV - Preencher'!K145="","",'[1]TCE - ANEXO IV - Preencher'!K145)</f>
        <v>46273</v>
      </c>
      <c r="J136" s="5" t="str">
        <f>'[1]TCE - ANEXO IV - Preencher'!L145</f>
        <v>GCJT-CBF77</v>
      </c>
      <c r="K136" s="5" t="str">
        <f>IF(F136="B",LEFT('[1]TCE - ANEXO IV - Preencher'!M145,2),IF(F136="S",LEFT('[1]TCE - ANEXO IV - Preencher'!M145,7),IF('[1]TCE - ANEXO IV - Preencher'!H145="","")))</f>
        <v>2601904</v>
      </c>
      <c r="L136" s="7">
        <f>'[1]TCE - ANEXO IV - Preencher'!N145</f>
        <v>33148.89</v>
      </c>
    </row>
    <row r="137" spans="1:12" s="8" customFormat="1" ht="19.5" customHeight="1" x14ac:dyDescent="0.2">
      <c r="A137" s="3">
        <f>IFERROR(VLOOKUP(B137,'[1]DADOS (OCULTAR)'!$Q$3:$S$136,3,0),"")</f>
        <v>10894988000648</v>
      </c>
      <c r="B137" s="4" t="str">
        <f>'[1]TCE - ANEXO IV - Preencher'!C146</f>
        <v>HOSPITAL SÃO SEBASTIÃO</v>
      </c>
      <c r="C137" s="4" t="str">
        <f>'[1]TCE - ANEXO IV - Preencher'!E146</f>
        <v>5.16 - Serviços Médico-Hospitalares, Odotonlogia e Laboratoriais</v>
      </c>
      <c r="D137" s="3">
        <f>'[1]TCE - ANEXO IV - Preencher'!F146</f>
        <v>27816524000101</v>
      </c>
      <c r="E137" s="5" t="str">
        <f>'[1]TCE - ANEXO IV - Preencher'!G146</f>
        <v>CLINICA NEFROAGRESTE LTDA</v>
      </c>
      <c r="F137" s="5" t="str">
        <f>'[1]TCE - ANEXO IV - Preencher'!H146</f>
        <v>S</v>
      </c>
      <c r="G137" s="5" t="str">
        <f>'[1]TCE - ANEXO IV - Preencher'!I146</f>
        <v>S</v>
      </c>
      <c r="H137" s="5" t="str">
        <f>'[1]TCE - ANEXO IV - Preencher'!J146</f>
        <v>318</v>
      </c>
      <c r="I137" s="6">
        <f>IF('[1]TCE - ANEXO IV - Preencher'!K146="","",'[1]TCE - ANEXO IV - Preencher'!K146)</f>
        <v>46266</v>
      </c>
      <c r="J137" s="5" t="str">
        <f>'[1]TCE - ANEXO IV - Preencher'!L146</f>
        <v>ZQOUG59EU</v>
      </c>
      <c r="K137" s="5" t="str">
        <f>IF(F137="B",LEFT('[1]TCE - ANEXO IV - Preencher'!M146,2),IF(F137="S",LEFT('[1]TCE - ANEXO IV - Preencher'!M146,7),IF('[1]TCE - ANEXO IV - Preencher'!H146="","")))</f>
        <v>2604106</v>
      </c>
      <c r="L137" s="7">
        <f>'[1]TCE - ANEXO IV - Preencher'!N146</f>
        <v>80000</v>
      </c>
    </row>
    <row r="138" spans="1:12" s="8" customFormat="1" ht="19.5" customHeight="1" x14ac:dyDescent="0.2">
      <c r="A138" s="3">
        <f>IFERROR(VLOOKUP(B138,'[1]DADOS (OCULTAR)'!$Q$3:$S$136,3,0),"")</f>
        <v>10894988000648</v>
      </c>
      <c r="B138" s="4" t="str">
        <f>'[1]TCE - ANEXO IV - Preencher'!C147</f>
        <v>HOSPITAL SÃO SEBASTIÃO</v>
      </c>
      <c r="C138" s="4" t="str">
        <f>'[1]TCE - ANEXO IV - Preencher'!E147</f>
        <v>5.16 - Serviços Médico-Hospitalares, Odotonlogia e Laboratoriais</v>
      </c>
      <c r="D138" s="3">
        <f>'[1]TCE - ANEXO IV - Preencher'!F147</f>
        <v>55187065000180</v>
      </c>
      <c r="E138" s="5" t="str">
        <f>'[1]TCE - ANEXO IV - Preencher'!G147</f>
        <v>OTAVIO FERREIRA LINS NETO</v>
      </c>
      <c r="F138" s="5" t="str">
        <f>'[1]TCE - ANEXO IV - Preencher'!H147</f>
        <v>S</v>
      </c>
      <c r="G138" s="5" t="str">
        <f>'[1]TCE - ANEXO IV - Preencher'!I147</f>
        <v>S</v>
      </c>
      <c r="H138" s="5" t="str">
        <f>'[1]TCE - ANEXO IV - Preencher'!J147</f>
        <v>52</v>
      </c>
      <c r="I138" s="6">
        <f>IF('[1]TCE - ANEXO IV - Preencher'!K147="","",'[1]TCE - ANEXO IV - Preencher'!K147)</f>
        <v>46266</v>
      </c>
      <c r="J138" s="5" t="str">
        <f>'[1]TCE - ANEXO IV - Preencher'!L147</f>
        <v>MIJMK080LB</v>
      </c>
      <c r="K138" s="5" t="str">
        <f>IF(F138="B",LEFT('[1]TCE - ANEXO IV - Preencher'!M147,2),IF(F138="S",LEFT('[1]TCE - ANEXO IV - Preencher'!M147,7),IF('[1]TCE - ANEXO IV - Preencher'!H147="","")))</f>
        <v>2604106</v>
      </c>
      <c r="L138" s="7">
        <f>'[1]TCE - ANEXO IV - Preencher'!N147</f>
        <v>17387.5</v>
      </c>
    </row>
    <row r="139" spans="1:12" s="8" customFormat="1" ht="19.5" customHeight="1" x14ac:dyDescent="0.2">
      <c r="A139" s="3">
        <f>IFERROR(VLOOKUP(B139,'[1]DADOS (OCULTAR)'!$Q$3:$S$136,3,0),"")</f>
        <v>10894988000648</v>
      </c>
      <c r="B139" s="4" t="str">
        <f>'[1]TCE - ANEXO IV - Preencher'!C148</f>
        <v>HOSPITAL SÃO SEBASTIÃO</v>
      </c>
      <c r="C139" s="4" t="str">
        <f>'[1]TCE - ANEXO IV - Preencher'!E148</f>
        <v>5.16 - Serviços Médico-Hospitalares, Odotonlogia e Laboratoriais</v>
      </c>
      <c r="D139" s="3">
        <f>'[1]TCE - ANEXO IV - Preencher'!F148</f>
        <v>21794062000192</v>
      </c>
      <c r="E139" s="5" t="str">
        <f>'[1]TCE - ANEXO IV - Preencher'!G148</f>
        <v>ASOS OCUPACIONAL LTDA</v>
      </c>
      <c r="F139" s="5" t="str">
        <f>'[1]TCE - ANEXO IV - Preencher'!H148</f>
        <v>S</v>
      </c>
      <c r="G139" s="5" t="str">
        <f>'[1]TCE - ANEXO IV - Preencher'!I148</f>
        <v>S</v>
      </c>
      <c r="H139" s="5" t="str">
        <f>'[1]TCE - ANEXO IV - Preencher'!J148</f>
        <v>2600000000246</v>
      </c>
      <c r="I139" s="6">
        <f>IF('[1]TCE - ANEXO IV - Preencher'!K148="","",'[1]TCE - ANEXO IV - Preencher'!K148)</f>
        <v>46266</v>
      </c>
      <c r="J139" s="5" t="str">
        <f>'[1]TCE - ANEXO IV - Preencher'!L148</f>
        <v>26079011221794062000192260000000024626095725154627</v>
      </c>
      <c r="K139" s="5" t="str">
        <f>IF(F139="B",LEFT('[1]TCE - ANEXO IV - Preencher'!M148,2),IF(F139="S",LEFT('[1]TCE - ANEXO IV - Preencher'!M148,7),IF('[1]TCE - ANEXO IV - Preencher'!H148="","")))</f>
        <v>2607901</v>
      </c>
      <c r="L139" s="7">
        <f>'[1]TCE - ANEXO IV - Preencher'!N148</f>
        <v>4500</v>
      </c>
    </row>
    <row r="140" spans="1:12" s="8" customFormat="1" ht="19.5" customHeight="1" x14ac:dyDescent="0.2">
      <c r="A140" s="3">
        <f>IFERROR(VLOOKUP(B140,'[1]DADOS (OCULTAR)'!$Q$3:$S$136,3,0),"")</f>
        <v>10894988000648</v>
      </c>
      <c r="B140" s="4" t="str">
        <f>'[1]TCE - ANEXO IV - Preencher'!C149</f>
        <v>HOSPITAL SÃO SEBASTIÃO</v>
      </c>
      <c r="C140" s="4" t="str">
        <f>'[1]TCE - ANEXO IV - Preencher'!E149</f>
        <v>5.16 - Serviços Médico-Hospitalares, Odotonlogia e Laboratoriais</v>
      </c>
      <c r="D140" s="3" t="str">
        <f>'[1]TCE - ANEXO IV - Preencher'!F149</f>
        <v>47.200.199/0001-65</v>
      </c>
      <c r="E140" s="5" t="str">
        <f>'[1]TCE - ANEXO IV - Preencher'!G149</f>
        <v>MASTERMED PE VII GESTAO MEDICAS LTDA</v>
      </c>
      <c r="F140" s="5" t="str">
        <f>'[1]TCE - ANEXO IV - Preencher'!H149</f>
        <v>S</v>
      </c>
      <c r="G140" s="5" t="str">
        <f>'[1]TCE - ANEXO IV - Preencher'!I149</f>
        <v>S</v>
      </c>
      <c r="H140" s="5" t="str">
        <f>'[1]TCE - ANEXO IV - Preencher'!J149</f>
        <v>364</v>
      </c>
      <c r="I140" s="6">
        <f>IF('[1]TCE - ANEXO IV - Preencher'!K149="","",'[1]TCE - ANEXO IV - Preencher'!K149)</f>
        <v>46269</v>
      </c>
      <c r="J140" s="5" t="str">
        <f>'[1]TCE - ANEXO IV - Preencher'!L149</f>
        <v>26116062247200199000165000000000036426096902236297</v>
      </c>
      <c r="K140" s="5" t="str">
        <f>IF(F140="B",LEFT('[1]TCE - ANEXO IV - Preencher'!M149,2),IF(F140="S",LEFT('[1]TCE - ANEXO IV - Preencher'!M149,7),IF('[1]TCE - ANEXO IV - Preencher'!H149="","")))</f>
        <v>2611606</v>
      </c>
      <c r="L140" s="7">
        <f>'[1]TCE - ANEXO IV - Preencher'!N149</f>
        <v>17387.5</v>
      </c>
    </row>
    <row r="141" spans="1:12" s="8" customFormat="1" ht="19.5" customHeight="1" x14ac:dyDescent="0.2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">
      <c r="A142" s="3">
        <f>IFERROR(VLOOKUP(B142,'[1]DADOS (OCULTAR)'!$Q$3:$S$136,3,0),"")</f>
        <v>10894988000648</v>
      </c>
      <c r="B142" s="4" t="str">
        <f>'[1]TCE - ANEXO IV - Preencher'!C151</f>
        <v>HOSPITAL SÃO SEBASTIÃO</v>
      </c>
      <c r="C142" s="4" t="str">
        <f>'[1]TCE - ANEXO IV - Preencher'!E151</f>
        <v>5.16 - Serviços Médico-Hospitalares, Odotonlogia e Laboratoriais</v>
      </c>
      <c r="D142" s="3">
        <f>'[1]TCE - ANEXO IV - Preencher'!F151</f>
        <v>31145185000237</v>
      </c>
      <c r="E142" s="5" t="str">
        <f>'[1]TCE - ANEXO IV - Preencher'!G151</f>
        <v>CONSULT LAB LABORATORIO DE ANALISES CLINICAS LTDA</v>
      </c>
      <c r="F142" s="5" t="str">
        <f>'[1]TCE - ANEXO IV - Preencher'!H151</f>
        <v>S</v>
      </c>
      <c r="G142" s="5" t="str">
        <f>'[1]TCE - ANEXO IV - Preencher'!I151</f>
        <v>S</v>
      </c>
      <c r="H142" s="5" t="str">
        <f>'[1]TCE - ANEXO IV - Preencher'!J151</f>
        <v>22</v>
      </c>
      <c r="I142" s="6">
        <f>IF('[1]TCE - ANEXO IV - Preencher'!K151="","",'[1]TCE - ANEXO IV - Preencher'!K151)</f>
        <v>46268</v>
      </c>
      <c r="J142" s="5" t="str">
        <f>'[1]TCE - ANEXO IV - Preencher'!L151</f>
        <v>DOWYDHATH</v>
      </c>
      <c r="K142" s="5" t="str">
        <f>IF(F142="B",LEFT('[1]TCE - ANEXO IV - Preencher'!M151,2),IF(F142="S",LEFT('[1]TCE - ANEXO IV - Preencher'!M151,7),IF('[1]TCE - ANEXO IV - Preencher'!H151="","")))</f>
        <v>2604106</v>
      </c>
      <c r="L142" s="7">
        <f>'[1]TCE - ANEXO IV - Preencher'!N151</f>
        <v>23696.61</v>
      </c>
    </row>
    <row r="143" spans="1:12" s="8" customFormat="1" ht="19.5" customHeight="1" x14ac:dyDescent="0.2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">
      <c r="A144" s="3">
        <f>IFERROR(VLOOKUP(B144,'[1]DADOS (OCULTAR)'!$Q$3:$S$136,3,0),"")</f>
        <v>10894988000648</v>
      </c>
      <c r="B144" s="4" t="str">
        <f>'[1]TCE - ANEXO IV - Preencher'!C153</f>
        <v>HOSPITAL SÃO SEBASTIÃO</v>
      </c>
      <c r="C144" s="4" t="str">
        <f>'[1]TCE - ANEXO IV - Preencher'!E153</f>
        <v>5.8 - Locação de Veículos Automotores</v>
      </c>
      <c r="D144" s="3">
        <f>'[1]TCE - ANEXO IV - Preencher'!F153</f>
        <v>32205672000120</v>
      </c>
      <c r="E144" s="5" t="str">
        <f>'[1]TCE - ANEXO IV - Preencher'!G153</f>
        <v>TENORIO ATIVIDADES MEDICAS LTDA</v>
      </c>
      <c r="F144" s="5" t="str">
        <f>'[1]TCE - ANEXO IV - Preencher'!H153</f>
        <v>S</v>
      </c>
      <c r="G144" s="5" t="str">
        <f>'[1]TCE - ANEXO IV - Preencher'!I153</f>
        <v>S</v>
      </c>
      <c r="H144" s="5" t="str">
        <f>'[1]TCE - ANEXO IV - Preencher'!J153</f>
        <v>499</v>
      </c>
      <c r="I144" s="6">
        <f>IF('[1]TCE - ANEXO IV - Preencher'!K153="","",'[1]TCE - ANEXO IV - Preencher'!K153)</f>
        <v>46275</v>
      </c>
      <c r="J144" s="5" t="str">
        <f>'[1]TCE - ANEXO IV - Preencher'!L153</f>
        <v>R6PKLO1YS</v>
      </c>
      <c r="K144" s="5" t="str">
        <f>IF(F144="B",LEFT('[1]TCE - ANEXO IV - Preencher'!M153,2),IF(F144="S",LEFT('[1]TCE - ANEXO IV - Preencher'!M153,7),IF('[1]TCE - ANEXO IV - Preencher'!H153="","")))</f>
        <v>2604106</v>
      </c>
      <c r="L144" s="7">
        <f>'[1]TCE - ANEXO IV - Preencher'!N153</f>
        <v>17070</v>
      </c>
    </row>
    <row r="145" spans="1:12" s="8" customFormat="1" ht="19.5" customHeight="1" x14ac:dyDescent="0.2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">
      <c r="A146" s="3">
        <f>IFERROR(VLOOKUP(B146,'[1]DADOS (OCULTAR)'!$Q$3:$S$136,3,0),"")</f>
        <v>10894988000648</v>
      </c>
      <c r="B146" s="4" t="str">
        <f>'[1]TCE - ANEXO IV - Preencher'!C155</f>
        <v>HOSPITAL SÃO SEBASTIÃO</v>
      </c>
      <c r="C146" s="4" t="str">
        <f>'[1]TCE - ANEXO IV - Preencher'!E155</f>
        <v>5.15 - Serviços Domésticos</v>
      </c>
      <c r="D146" s="3">
        <f>'[1]TCE - ANEXO IV - Preencher'!F155</f>
        <v>27837083000124</v>
      </c>
      <c r="E146" s="5" t="str">
        <f>'[1]TCE - ANEXO IV - Preencher'!G155</f>
        <v>CLEAN HIGIENIZACAO DE TEXTEIS LTDA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2600000000740</v>
      </c>
      <c r="I146" s="6">
        <f>IF('[1]TCE - ANEXO IV - Preencher'!K155="","",'[1]TCE - ANEXO IV - Preencher'!K155)</f>
        <v>46267</v>
      </c>
      <c r="J146" s="5" t="str">
        <f>'[1]TCE - ANEXO IV - Preencher'!L155</f>
        <v>26079011227837083000124260000000074026090952672214</v>
      </c>
      <c r="K146" s="5" t="str">
        <f>IF(F146="B",LEFT('[1]TCE - ANEXO IV - Preencher'!M155,2),IF(F146="S",LEFT('[1]TCE - ANEXO IV - Preencher'!M155,7),IF('[1]TCE - ANEXO IV - Preencher'!H155="","")))</f>
        <v>2607901</v>
      </c>
      <c r="L146" s="7">
        <f>'[1]TCE - ANEXO IV - Preencher'!N155</f>
        <v>14285.72</v>
      </c>
    </row>
    <row r="147" spans="1:12" s="8" customFormat="1" ht="19.5" customHeight="1" x14ac:dyDescent="0.2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">
      <c r="A148" s="3">
        <f>IFERROR(VLOOKUP(B148,'[1]DADOS (OCULTAR)'!$Q$3:$S$136,3,0),"")</f>
        <v>10894988000648</v>
      </c>
      <c r="B148" s="4" t="str">
        <f>'[1]TCE - ANEXO IV - Preencher'!C157</f>
        <v>HOSPITAL SÃO SEBASTIÃO</v>
      </c>
      <c r="C148" s="4" t="str">
        <f>'[1]TCE - ANEXO IV - Preencher'!E157</f>
        <v>5.10 - Detetização/Tratamento de Resíduos e Afins</v>
      </c>
      <c r="D148" s="3" t="str">
        <f>'[1]TCE - ANEXO IV - Preencher'!F157</f>
        <v>11.863.530/0001-80</v>
      </c>
      <c r="E148" s="5" t="str">
        <f>'[1]TCE - ANEXO IV - Preencher'!G157</f>
        <v>BRASCON GESTÃO AMBIENTAL LTDA</v>
      </c>
      <c r="F148" s="5" t="str">
        <f>'[1]TCE - ANEXO IV - Preencher'!H157</f>
        <v>S</v>
      </c>
      <c r="G148" s="5" t="str">
        <f>'[1]TCE - ANEXO IV - Preencher'!I157</f>
        <v>S</v>
      </c>
      <c r="H148" s="5" t="str">
        <f>'[1]TCE - ANEXO IV - Preencher'!J157</f>
        <v>308314</v>
      </c>
      <c r="I148" s="6">
        <f>IF('[1]TCE - ANEXO IV - Preencher'!K157="","",'[1]TCE - ANEXO IV - Preencher'!K157)</f>
        <v>46266</v>
      </c>
      <c r="J148" s="5" t="str">
        <f>'[1]TCE - ANEXO IV - Preencher'!L157</f>
        <v>Z1IHUCL79</v>
      </c>
      <c r="K148" s="5" t="str">
        <f>IF(F148="B",LEFT('[1]TCE - ANEXO IV - Preencher'!M157,2),IF(F148="S",LEFT('[1]TCE - ANEXO IV - Preencher'!M157,7),IF('[1]TCE - ANEXO IV - Preencher'!H157="","")))</f>
        <v>2611309</v>
      </c>
      <c r="L148" s="7">
        <f>'[1]TCE - ANEXO IV - Preencher'!N157</f>
        <v>1965.1</v>
      </c>
    </row>
    <row r="149" spans="1:12" s="8" customFormat="1" ht="19.5" customHeight="1" x14ac:dyDescent="0.2">
      <c r="A149" s="3">
        <f>IFERROR(VLOOKUP(B149,'[1]DADOS (OCULTAR)'!$Q$3:$S$136,3,0),"")</f>
        <v>10894988000648</v>
      </c>
      <c r="B149" s="4" t="str">
        <f>'[1]TCE - ANEXO IV - Preencher'!C158</f>
        <v>HOSPITAL SÃO SEBASTIÃO</v>
      </c>
      <c r="C149" s="4" t="str">
        <f>'[1]TCE - ANEXO IV - Preencher'!E158</f>
        <v>5.10 - Detetização/Tratamento de Resíduos e Afins</v>
      </c>
      <c r="D149" s="3">
        <f>'[1]TCE - ANEXO IV - Preencher'!F158</f>
        <v>38110228000107</v>
      </c>
      <c r="E149" s="5" t="str">
        <f>'[1]TCE - ANEXO IV - Preencher'!G158</f>
        <v>R B SERVICOS AMBIENTAIS LTDA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00001880</v>
      </c>
      <c r="I149" s="6">
        <f>IF('[1]TCE - ANEXO IV - Preencher'!K158="","",'[1]TCE - ANEXO IV - Preencher'!K158)</f>
        <v>46279</v>
      </c>
      <c r="J149" s="5" t="str">
        <f>'[1]TCE - ANEXO IV - Preencher'!L158</f>
        <v>4P4H-PGZGD</v>
      </c>
      <c r="K149" s="5" t="str">
        <f>IF(F149="B",LEFT('[1]TCE - ANEXO IV - Preencher'!M158,2),IF(F149="S",LEFT('[1]TCE - ANEXO IV - Preencher'!M158,7),IF('[1]TCE - ANEXO IV - Preencher'!H158="","")))</f>
        <v>2613107</v>
      </c>
      <c r="L149" s="7">
        <f>'[1]TCE - ANEXO IV - Preencher'!N158</f>
        <v>4020</v>
      </c>
    </row>
    <row r="150" spans="1:12" s="8" customFormat="1" ht="19.5" customHeight="1" x14ac:dyDescent="0.2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">
      <c r="A151" s="3">
        <f>IFERROR(VLOOKUP(B151,'[1]DADOS (OCULTAR)'!$Q$3:$S$136,3,0),"")</f>
        <v>10894988000648</v>
      </c>
      <c r="B151" s="4" t="str">
        <f>'[1]TCE - ANEXO IV - Preencher'!C160</f>
        <v>HOSPITAL SÃO SEBASTIÃO</v>
      </c>
      <c r="C151" s="4" t="str">
        <f>'[1]TCE - ANEXO IV - Preencher'!E160</f>
        <v>5.17 - Manutenção de Software, Certificação Digital e Microfilmagem</v>
      </c>
      <c r="D151" s="3" t="str">
        <f>'[1]TCE - ANEXO IV - Preencher'!F160</f>
        <v>08.399.167/0001-89</v>
      </c>
      <c r="E151" s="5" t="str">
        <f>'[1]TCE - ANEXO IV - Preencher'!G160</f>
        <v>ICTS GLOBAL DO BRASIL LTDA.</v>
      </c>
      <c r="F151" s="5" t="str">
        <f>'[1]TCE - ANEXO IV - Preencher'!H160</f>
        <v>S</v>
      </c>
      <c r="G151" s="5" t="str">
        <f>'[1]TCE - ANEXO IV - Preencher'!I160</f>
        <v>S</v>
      </c>
      <c r="H151" s="5" t="str">
        <f>'[1]TCE - ANEXO IV - Preencher'!J160</f>
        <v>086951</v>
      </c>
      <c r="I151" s="6">
        <f>IF('[1]TCE - ANEXO IV - Preencher'!K160="","",'[1]TCE - ANEXO IV - Preencher'!K160)</f>
        <v>46267</v>
      </c>
      <c r="J151" s="5" t="str">
        <f>'[1]TCE - ANEXO IV - Preencher'!L160</f>
        <v>161W.0081.2971.4942899-Q</v>
      </c>
      <c r="K151" s="5" t="str">
        <f>IF(F151="B",LEFT('[1]TCE - ANEXO IV - Preencher'!M160,2),IF(F151="S",LEFT('[1]TCE - ANEXO IV - Preencher'!M160,7),IF('[1]TCE - ANEXO IV - Preencher'!H160="","")))</f>
        <v>3505708</v>
      </c>
      <c r="L151" s="7">
        <f>'[1]TCE - ANEXO IV - Preencher'!N160</f>
        <v>256.48</v>
      </c>
    </row>
    <row r="152" spans="1:12" s="8" customFormat="1" ht="19.5" customHeight="1" x14ac:dyDescent="0.2">
      <c r="A152" s="3">
        <f>IFERROR(VLOOKUP(B152,'[1]DADOS (OCULTAR)'!$Q$3:$S$136,3,0),"")</f>
        <v>10894988000648</v>
      </c>
      <c r="B152" s="4" t="str">
        <f>'[1]TCE - ANEXO IV - Preencher'!C161</f>
        <v>HOSPITAL SÃO SEBASTIÃO</v>
      </c>
      <c r="C152" s="4" t="str">
        <f>'[1]TCE - ANEXO IV - Preencher'!E161</f>
        <v>5.17 - Manutenção de Software, Certificação Digital e Microfilmagem</v>
      </c>
      <c r="D152" s="3" t="str">
        <f>'[1]TCE - ANEXO IV - Preencher'!F161</f>
        <v xml:space="preserve">07.560.756/0001-34 </v>
      </c>
      <c r="E152" s="5" t="str">
        <f>'[1]TCE - ANEXO IV - Preencher'!G161</f>
        <v>CARLOS ANDRE DE SOUSA INFORMATICA ME</v>
      </c>
      <c r="F152" s="5" t="str">
        <f>'[1]TCE - ANEXO IV - Preencher'!H161</f>
        <v>S</v>
      </c>
      <c r="G152" s="5" t="str">
        <f>'[1]TCE - ANEXO IV - Preencher'!I161</f>
        <v>S</v>
      </c>
      <c r="H152" s="5" t="str">
        <f>'[1]TCE - ANEXO IV - Preencher'!J161</f>
        <v>123</v>
      </c>
      <c r="I152" s="6">
        <f>IF('[1]TCE - ANEXO IV - Preencher'!K161="","",'[1]TCE - ANEXO IV - Preencher'!K161)</f>
        <v>46266</v>
      </c>
      <c r="J152" s="5" t="str">
        <f>'[1]TCE - ANEXO IV - Preencher'!L161</f>
        <v>LNDV71PNU</v>
      </c>
      <c r="K152" s="5" t="str">
        <f>IF(F152="B",LEFT('[1]TCE - ANEXO IV - Preencher'!M161,2),IF(F152="S",LEFT('[1]TCE - ANEXO IV - Preencher'!M161,7),IF('[1]TCE - ANEXO IV - Preencher'!H161="","")))</f>
        <v>2610707</v>
      </c>
      <c r="L152" s="7">
        <f>'[1]TCE - ANEXO IV - Preencher'!N161</f>
        <v>1250</v>
      </c>
    </row>
    <row r="153" spans="1:12" s="8" customFormat="1" ht="19.5" customHeight="1" x14ac:dyDescent="0.2">
      <c r="A153" s="3">
        <f>IFERROR(VLOOKUP(B153,'[1]DADOS (OCULTAR)'!$Q$3:$S$136,3,0),"")</f>
        <v>10894988000648</v>
      </c>
      <c r="B153" s="4" t="str">
        <f>'[1]TCE - ANEXO IV - Preencher'!C162</f>
        <v>HOSPITAL SÃO SEBASTIÃO</v>
      </c>
      <c r="C153" s="4" t="str">
        <f>'[1]TCE - ANEXO IV - Preencher'!E162</f>
        <v>5.17 - Manutenção de Software, Certificação Digital e Microfilmagem</v>
      </c>
      <c r="D153" s="3" t="str">
        <f>'[1]TCE - ANEXO IV - Preencher'!F162</f>
        <v xml:space="preserve">10.224.281/0001-10 </v>
      </c>
      <c r="E153" s="5" t="str">
        <f>'[1]TCE - ANEXO IV - Preencher'!G162</f>
        <v>QUALITEK TECNOLOGIA LTDA- EPP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233</v>
      </c>
      <c r="I153" s="6">
        <f>IF('[1]TCE - ANEXO IV - Preencher'!K162="","",'[1]TCE - ANEXO IV - Preencher'!K162)</f>
        <v>46266</v>
      </c>
      <c r="J153" s="5" t="str">
        <f>'[1]TCE - ANEXO IV - Preencher'!L162</f>
        <v>24081022210224281000110000000000023326095017048118</v>
      </c>
      <c r="K153" s="5" t="str">
        <f>IF(F153="B",LEFT('[1]TCE - ANEXO IV - Preencher'!M162,2),IF(F153="S",LEFT('[1]TCE - ANEXO IV - Preencher'!M162,7),IF('[1]TCE - ANEXO IV - Preencher'!H162="","")))</f>
        <v>2408102</v>
      </c>
      <c r="L153" s="7">
        <f>'[1]TCE - ANEXO IV - Preencher'!N162</f>
        <v>709.49</v>
      </c>
    </row>
    <row r="154" spans="1:12" s="8" customFormat="1" ht="19.5" customHeight="1" x14ac:dyDescent="0.2">
      <c r="A154" s="3">
        <f>IFERROR(VLOOKUP(B154,'[1]DADOS (OCULTAR)'!$Q$3:$S$136,3,0),"")</f>
        <v>10894988000648</v>
      </c>
      <c r="B154" s="4" t="str">
        <f>'[1]TCE - ANEXO IV - Preencher'!C163</f>
        <v>HOSPITAL SÃO SEBASTIÃO</v>
      </c>
      <c r="C154" s="4" t="str">
        <f>'[1]TCE - ANEXO IV - Preencher'!E163</f>
        <v>5.17 - Manutenção de Software, Certificação Digital e Microfilmagem</v>
      </c>
      <c r="D154" s="3">
        <f>'[1]TCE - ANEXO IV - Preencher'!F163</f>
        <v>24524355000148</v>
      </c>
      <c r="E154" s="5" t="str">
        <f>'[1]TCE - ANEXO IV - Preencher'!G163</f>
        <v>JOB SERVIÇOS E GESTÃO ESTRATEGICA DE TI EIRELI ME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>2600000000164</v>
      </c>
      <c r="I154" s="6">
        <f>IF('[1]TCE - ANEXO IV - Preencher'!K163="","",'[1]TCE - ANEXO IV - Preencher'!K163)</f>
        <v>46266</v>
      </c>
      <c r="J154" s="5" t="str">
        <f>'[1]TCE - ANEXO IV - Preencher'!L163</f>
        <v>26096001224524355000148260000000016426094683550122</v>
      </c>
      <c r="K154" s="5" t="str">
        <f>IF(F154="B",LEFT('[1]TCE - ANEXO IV - Preencher'!M163,2),IF(F154="S",LEFT('[1]TCE - ANEXO IV - Preencher'!M163,7),IF('[1]TCE - ANEXO IV - Preencher'!H163="","")))</f>
        <v>2609600</v>
      </c>
      <c r="L154" s="7">
        <f>'[1]TCE - ANEXO IV - Preencher'!N163</f>
        <v>774</v>
      </c>
    </row>
    <row r="155" spans="1:12" s="8" customFormat="1" ht="19.5" customHeight="1" x14ac:dyDescent="0.2">
      <c r="A155" s="3">
        <f>IFERROR(VLOOKUP(B155,'[1]DADOS (OCULTAR)'!$Q$3:$S$136,3,0),"")</f>
        <v>10894988000648</v>
      </c>
      <c r="B155" s="4" t="str">
        <f>'[1]TCE - ANEXO IV - Preencher'!C164</f>
        <v>HOSPITAL SÃO SEBASTIÃO</v>
      </c>
      <c r="C155" s="4" t="str">
        <f>'[1]TCE - ANEXO IV - Preencher'!E164</f>
        <v>5.17 - Manutenção de Software, Certificação Digital e Microfilmagem</v>
      </c>
      <c r="D155" s="3" t="str">
        <f>'[1]TCE - ANEXO IV - Preencher'!F164</f>
        <v>06.312.868/0001-03</v>
      </c>
      <c r="E155" s="5" t="str">
        <f>'[1]TCE - ANEXO IV - Preencher'!G164</f>
        <v>TASCOM INFORMATICA LTDA</v>
      </c>
      <c r="F155" s="5" t="str">
        <f>'[1]TCE - ANEXO IV - Preencher'!H164</f>
        <v>S</v>
      </c>
      <c r="G155" s="5" t="str">
        <f>'[1]TCE - ANEXO IV - Preencher'!I164</f>
        <v>S</v>
      </c>
      <c r="H155" s="5" t="str">
        <f>'[1]TCE - ANEXO IV - Preencher'!J164</f>
        <v>789</v>
      </c>
      <c r="I155" s="6">
        <f>IF('[1]TCE - ANEXO IV - Preencher'!K164="","",'[1]TCE - ANEXO IV - Preencher'!K164)</f>
        <v>46237</v>
      </c>
      <c r="J155" s="5" t="str">
        <f>'[1]TCE - ANEXO IV - Preencher'!L164</f>
        <v>7ZOONAPYZ</v>
      </c>
      <c r="K155" s="5" t="str">
        <f>IF(F155="B",LEFT('[1]TCE - ANEXO IV - Preencher'!M164,2),IF(F155="S",LEFT('[1]TCE - ANEXO IV - Preencher'!M164,7),IF('[1]TCE - ANEXO IV - Preencher'!H164="","")))</f>
        <v>2610707</v>
      </c>
      <c r="L155" s="7">
        <f>'[1]TCE - ANEXO IV - Preencher'!N164</f>
        <v>1195.17</v>
      </c>
    </row>
    <row r="156" spans="1:12" s="8" customFormat="1" ht="19.5" customHeight="1" x14ac:dyDescent="0.2">
      <c r="A156" s="3">
        <f>IFERROR(VLOOKUP(B156,'[1]DADOS (OCULTAR)'!$Q$3:$S$136,3,0),"")</f>
        <v>10894988000648</v>
      </c>
      <c r="B156" s="4" t="str">
        <f>'[1]TCE - ANEXO IV - Preencher'!C165</f>
        <v>HOSPITAL SÃO SEBASTIÃO</v>
      </c>
      <c r="C156" s="4" t="str">
        <f>'[1]TCE - ANEXO IV - Preencher'!E165</f>
        <v>5.17 - Manutenção de Software, Certificação Digital e Microfilmagem</v>
      </c>
      <c r="D156" s="3" t="str">
        <f>'[1]TCE - ANEXO IV - Preencher'!F165</f>
        <v>92.306.257/0007-80</v>
      </c>
      <c r="E156" s="5" t="str">
        <f>'[1]TCE - ANEXO IV - Preencher'!G165</f>
        <v>MV INFORMATICA NORDESTE LTDA</v>
      </c>
      <c r="F156" s="5" t="str">
        <f>'[1]TCE - ANEXO IV - Preencher'!H165</f>
        <v>S</v>
      </c>
      <c r="G156" s="5" t="str">
        <f>'[1]TCE - ANEXO IV - Preencher'!I165</f>
        <v>S</v>
      </c>
      <c r="H156" s="5" t="str">
        <f>'[1]TCE - ANEXO IV - Preencher'!J165</f>
        <v>10973</v>
      </c>
      <c r="I156" s="6">
        <f>IF('[1]TCE - ANEXO IV - Preencher'!K165="","",'[1]TCE - ANEXO IV - Preencher'!K165)</f>
        <v>46238</v>
      </c>
      <c r="J156" s="5" t="str">
        <f>'[1]TCE - ANEXO IV - Preencher'!L165</f>
        <v>26116062292306257000780000000001097326083016583715</v>
      </c>
      <c r="K156" s="5" t="str">
        <f>IF(F156="B",LEFT('[1]TCE - ANEXO IV - Preencher'!M165,2),IF(F156="S",LEFT('[1]TCE - ANEXO IV - Preencher'!M165,7),IF('[1]TCE - ANEXO IV - Preencher'!H165="","")))</f>
        <v>2611606</v>
      </c>
      <c r="L156" s="7">
        <f>'[1]TCE - ANEXO IV - Preencher'!N165</f>
        <v>7100</v>
      </c>
    </row>
    <row r="157" spans="1:12" s="8" customFormat="1" ht="19.5" customHeight="1" x14ac:dyDescent="0.2">
      <c r="A157" s="3">
        <f>IFERROR(VLOOKUP(B157,'[1]DADOS (OCULTAR)'!$Q$3:$S$136,3,0),"")</f>
        <v>10894988000648</v>
      </c>
      <c r="B157" s="4" t="str">
        <f>'[1]TCE - ANEXO IV - Preencher'!C166</f>
        <v>HOSPITAL SÃO SEBASTIÃO</v>
      </c>
      <c r="C157" s="4" t="str">
        <f>'[1]TCE - ANEXO IV - Preencher'!E166</f>
        <v>5.17 - Manutenção de Software, Certificação Digital e Microfilmagem</v>
      </c>
      <c r="D157" s="3" t="str">
        <f>'[1]TCE - ANEXO IV - Preencher'!F166</f>
        <v>92.306.257/0007-80</v>
      </c>
      <c r="E157" s="5" t="str">
        <f>'[1]TCE - ANEXO IV - Preencher'!G166</f>
        <v>MV INFORMATICA NORDESTE LTDA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10980</v>
      </c>
      <c r="I157" s="6">
        <f>IF('[1]TCE - ANEXO IV - Preencher'!K166="","",'[1]TCE - ANEXO IV - Preencher'!K166)</f>
        <v>46238</v>
      </c>
      <c r="J157" s="5" t="str">
        <f>'[1]TCE - ANEXO IV - Preencher'!L166</f>
        <v>26116062292306257000780000000001098026084631492165</v>
      </c>
      <c r="K157" s="5" t="str">
        <f>IF(F157="B",LEFT('[1]TCE - ANEXO IV - Preencher'!M166,2),IF(F157="S",LEFT('[1]TCE - ANEXO IV - Preencher'!M166,7),IF('[1]TCE - ANEXO IV - Preencher'!H166="","")))</f>
        <v>2611606</v>
      </c>
      <c r="L157" s="7">
        <f>'[1]TCE - ANEXO IV - Preencher'!N166</f>
        <v>15022.81</v>
      </c>
    </row>
    <row r="158" spans="1:12" s="8" customFormat="1" ht="19.5" customHeight="1" x14ac:dyDescent="0.2">
      <c r="A158" s="3">
        <f>IFERROR(VLOOKUP(B158,'[1]DADOS (OCULTAR)'!$Q$3:$S$136,3,0),"")</f>
        <v>10894988000648</v>
      </c>
      <c r="B158" s="4" t="str">
        <f>'[1]TCE - ANEXO IV - Preencher'!C167</f>
        <v>HOSPITAL SÃO SEBASTIÃO</v>
      </c>
      <c r="C158" s="4" t="str">
        <f>'[1]TCE - ANEXO IV - Preencher'!E167</f>
        <v>5.17 - Manutenção de Software, Certificação Digital e Microfilmagem</v>
      </c>
      <c r="D158" s="3">
        <f>'[1]TCE - ANEXO IV - Preencher'!F167</f>
        <v>1504686000110</v>
      </c>
      <c r="E158" s="5" t="str">
        <f>'[1]TCE - ANEXO IV - Preencher'!G167</f>
        <v>POLYGON COMERCIO E SERVIÇOS DE INFORMATICA LTDA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6102</v>
      </c>
      <c r="I158" s="6">
        <f>IF('[1]TCE - ANEXO IV - Preencher'!K167="","",'[1]TCE - ANEXO IV - Preencher'!K167)</f>
        <v>46235</v>
      </c>
      <c r="J158" s="5" t="str">
        <f>'[1]TCE - ANEXO IV - Preencher'!L167</f>
        <v>VLRHNYML</v>
      </c>
      <c r="K158" s="5" t="str">
        <f>IF(F158="B",LEFT('[1]TCE - ANEXO IV - Preencher'!M167,2),IF(F158="S",LEFT('[1]TCE - ANEXO IV - Preencher'!M167,7),IF('[1]TCE - ANEXO IV - Preencher'!H167="","")))</f>
        <v>3548500</v>
      </c>
      <c r="L158" s="7">
        <f>'[1]TCE - ANEXO IV - Preencher'!N167</f>
        <v>676.91</v>
      </c>
    </row>
    <row r="159" spans="1:12" s="8" customFormat="1" ht="19.5" customHeight="1" x14ac:dyDescent="0.2">
      <c r="A159" s="3">
        <f>IFERROR(VLOOKUP(B159,'[1]DADOS (OCULTAR)'!$Q$3:$S$136,3,0),"")</f>
        <v>10894988000648</v>
      </c>
      <c r="B159" s="4" t="str">
        <f>'[1]TCE - ANEXO IV - Preencher'!C168</f>
        <v>HOSPITAL SÃO SEBASTIÃO</v>
      </c>
      <c r="C159" s="4" t="str">
        <f>'[1]TCE - ANEXO IV - Preencher'!E168</f>
        <v>5.17 - Manutenção de Software, Certificação Digital e Microfilmagem</v>
      </c>
      <c r="D159" s="3">
        <f>'[1]TCE - ANEXO IV - Preencher'!F168</f>
        <v>28193385000170</v>
      </c>
      <c r="E159" s="5" t="str">
        <f>'[1]TCE - ANEXO IV - Preencher'!G168</f>
        <v>RH GESTOR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1680</v>
      </c>
      <c r="I159" s="6">
        <f>IF('[1]TCE - ANEXO IV - Preencher'!K168="","",'[1]TCE - ANEXO IV - Preencher'!K168)</f>
        <v>46237</v>
      </c>
      <c r="J159" s="5" t="str">
        <f>'[1]TCE - ANEXO IV - Preencher'!L168</f>
        <v>41152002228193385000170000000000168026082666243247</v>
      </c>
      <c r="K159" s="5" t="str">
        <f>IF(F159="B",LEFT('[1]TCE - ANEXO IV - Preencher'!M168,2),IF(F159="S",LEFT('[1]TCE - ANEXO IV - Preencher'!M168,7),IF('[1]TCE - ANEXO IV - Preencher'!H168="","")))</f>
        <v>4115200</v>
      </c>
      <c r="L159" s="7">
        <f>'[1]TCE - ANEXO IV - Preencher'!N168</f>
        <v>1584.55</v>
      </c>
    </row>
    <row r="160" spans="1:12" s="8" customFormat="1" ht="19.5" customHeight="1" x14ac:dyDescent="0.2">
      <c r="A160" s="3">
        <f>IFERROR(VLOOKUP(B160,'[1]DADOS (OCULTAR)'!$Q$3:$S$136,3,0),"")</f>
        <v>10894988000648</v>
      </c>
      <c r="B160" s="4" t="str">
        <f>'[1]TCE - ANEXO IV - Preencher'!C169</f>
        <v>HOSPITAL SÃO SEBASTIÃO</v>
      </c>
      <c r="C160" s="4" t="str">
        <f>'[1]TCE - ANEXO IV - Preencher'!E169</f>
        <v>5.17 - Manutenção de Software, Certificação Digital e Microfilmagem</v>
      </c>
      <c r="D160" s="3">
        <f>'[1]TCE - ANEXO IV - Preencher'!F169</f>
        <v>31919216000189</v>
      </c>
      <c r="E160" s="5" t="str">
        <f>'[1]TCE - ANEXO IV - Preencher'!G169</f>
        <v>BE COMPLIANCE CONSULTORIA</v>
      </c>
      <c r="F160" s="5" t="str">
        <f>'[1]TCE - ANEXO IV - Preencher'!H169</f>
        <v>S</v>
      </c>
      <c r="G160" s="5" t="str">
        <f>'[1]TCE - ANEXO IV - Preencher'!I169</f>
        <v>S</v>
      </c>
      <c r="H160" s="5" t="str">
        <f>'[1]TCE - ANEXO IV - Preencher'!J169</f>
        <v>006271</v>
      </c>
      <c r="I160" s="6">
        <f>IF('[1]TCE - ANEXO IV - Preencher'!K169="","",'[1]TCE - ANEXO IV - Preencher'!K169)</f>
        <v>46266</v>
      </c>
      <c r="J160" s="5" t="str">
        <f>'[1]TCE - ANEXO IV - Preencher'!L169</f>
        <v>185Q.2523.5411.9112399-U</v>
      </c>
      <c r="K160" s="5" t="str">
        <f>IF(F160="B",LEFT('[1]TCE - ANEXO IV - Preencher'!M169,2),IF(F160="S",LEFT('[1]TCE - ANEXO IV - Preencher'!M169,7),IF('[1]TCE - ANEXO IV - Preencher'!H169="","")))</f>
        <v>3505708</v>
      </c>
      <c r="L160" s="7">
        <f>'[1]TCE - ANEXO IV - Preencher'!N169</f>
        <v>124</v>
      </c>
    </row>
    <row r="161" spans="1:12" s="8" customFormat="1" ht="19.5" customHeight="1" x14ac:dyDescent="0.2">
      <c r="A161" s="3">
        <f>IFERROR(VLOOKUP(B161,'[1]DADOS (OCULTAR)'!$Q$3:$S$136,3,0),"")</f>
        <v>10894988000648</v>
      </c>
      <c r="B161" s="4" t="str">
        <f>'[1]TCE - ANEXO IV - Preencher'!C170</f>
        <v>HOSPITAL SÃO SEBASTIÃO</v>
      </c>
      <c r="C161" s="4" t="str">
        <f>'[1]TCE - ANEXO IV - Preencher'!E170</f>
        <v>5.17 - Manutenção de Software, Certificação Digital e Microfilmagem</v>
      </c>
      <c r="D161" s="3">
        <f>'[1]TCE - ANEXO IV - Preencher'!F170</f>
        <v>23412408000176</v>
      </c>
      <c r="E161" s="5" t="str">
        <f>'[1]TCE - ANEXO IV - Preencher'!G170</f>
        <v>WEK - TECHNOLOGY IN BUSINESS LTDA</v>
      </c>
      <c r="F161" s="5" t="str">
        <f>'[1]TCE - ANEXO IV - Preencher'!H170</f>
        <v>S</v>
      </c>
      <c r="G161" s="5" t="str">
        <f>'[1]TCE - ANEXO IV - Preencher'!I170</f>
        <v>S</v>
      </c>
      <c r="H161" s="5" t="str">
        <f>'[1]TCE - ANEXO IV - Preencher'!J170</f>
        <v>429</v>
      </c>
      <c r="I161" s="6">
        <f>IF('[1]TCE - ANEXO IV - Preencher'!K170="","",'[1]TCE - ANEXO IV - Preencher'!K170)</f>
        <v>46266</v>
      </c>
      <c r="J161" s="5" t="str">
        <f>'[1]TCE - ANEXO IV - Preencher'!L170</f>
        <v>42091022223412408000176000000000042926096027283570,</v>
      </c>
      <c r="K161" s="5" t="str">
        <f>IF(F161="B",LEFT('[1]TCE - ANEXO IV - Preencher'!M170,2),IF(F161="S",LEFT('[1]TCE - ANEXO IV - Preencher'!M170,7),IF('[1]TCE - ANEXO IV - Preencher'!H170="","")))</f>
        <v>4209102</v>
      </c>
      <c r="L161" s="7">
        <f>'[1]TCE - ANEXO IV - Preencher'!N170</f>
        <v>826.83</v>
      </c>
    </row>
    <row r="162" spans="1:12" s="8" customFormat="1" ht="19.5" customHeight="1" x14ac:dyDescent="0.2">
      <c r="A162" s="3">
        <f>IFERROR(VLOOKUP(B162,'[1]DADOS (OCULTAR)'!$Q$3:$S$136,3,0),"")</f>
        <v>10894988000648</v>
      </c>
      <c r="B162" s="4" t="str">
        <f>'[1]TCE - ANEXO IV - Preencher'!C171</f>
        <v>HOSPITAL SÃO SEBASTIÃO</v>
      </c>
      <c r="C162" s="4" t="str">
        <f>'[1]TCE - ANEXO IV - Preencher'!E171</f>
        <v>5.17 - Manutenção de Software, Certificação Digital e Microfilmagem</v>
      </c>
      <c r="D162" s="3">
        <f>'[1]TCE - ANEXO IV - Preencher'!F171</f>
        <v>5620302000267</v>
      </c>
      <c r="E162" s="5" t="str">
        <f>'[1]TCE - ANEXO IV - Preencher'!G171</f>
        <v>GREEN PAPER FREE SOLUCOES</v>
      </c>
      <c r="F162" s="5" t="str">
        <f>'[1]TCE - ANEXO IV - Preencher'!H171</f>
        <v>S</v>
      </c>
      <c r="G162" s="5" t="str">
        <f>'[1]TCE - ANEXO IV - Preencher'!I171</f>
        <v>S</v>
      </c>
      <c r="H162" s="5" t="str">
        <f>'[1]TCE - ANEXO IV - Preencher'!J171</f>
        <v>2600000003304</v>
      </c>
      <c r="I162" s="6">
        <f>IF('[1]TCE - ANEXO IV - Preencher'!K171="","",'[1]TCE - ANEXO IV - Preencher'!K171)</f>
        <v>46268</v>
      </c>
      <c r="J162" s="5" t="str">
        <f>'[1]TCE - ANEXO IV - Preencher'!L171</f>
        <v>26060021205620302000267260000000330426098274727970</v>
      </c>
      <c r="K162" s="5" t="str">
        <f>IF(F162="B",LEFT('[1]TCE - ANEXO IV - Preencher'!M171,2),IF(F162="S",LEFT('[1]TCE - ANEXO IV - Preencher'!M171,7),IF('[1]TCE - ANEXO IV - Preencher'!H171="","")))</f>
        <v>2606002</v>
      </c>
      <c r="L162" s="7">
        <f>'[1]TCE - ANEXO IV - Preencher'!N171</f>
        <v>2353.89</v>
      </c>
    </row>
    <row r="163" spans="1:12" s="8" customFormat="1" ht="19.5" customHeight="1" x14ac:dyDescent="0.2">
      <c r="A163" s="3">
        <f>IFERROR(VLOOKUP(B163,'[1]DADOS (OCULTAR)'!$Q$3:$S$136,3,0),"")</f>
        <v>10894988000648</v>
      </c>
      <c r="B163" s="4" t="str">
        <f>'[1]TCE - ANEXO IV - Preencher'!C172</f>
        <v>HOSPITAL SÃO SEBASTIÃO</v>
      </c>
      <c r="C163" s="4" t="str">
        <f>'[1]TCE - ANEXO IV - Preencher'!E172</f>
        <v>5.17 - Manutenção de Software, Certificação Digital e Microfilmagem</v>
      </c>
      <c r="D163" s="3" t="str">
        <f>'[1]TCE - ANEXO IV - Preencher'!F172</f>
        <v>40.648.686/0001-46</v>
      </c>
      <c r="E163" s="5" t="str">
        <f>'[1]TCE - ANEXO IV - Preencher'!G172</f>
        <v>DOCNUVEM SOLUÇÕES DIGITAIS LTDA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2026000001639</v>
      </c>
      <c r="I163" s="6">
        <f>IF('[1]TCE - ANEXO IV - Preencher'!K172="","",'[1]TCE - ANEXO IV - Preencher'!K172)</f>
        <v>46273</v>
      </c>
      <c r="J163" s="5" t="str">
        <f>'[1]TCE - ANEXO IV - Preencher'!L172</f>
        <v>2WR4-IUKZ</v>
      </c>
      <c r="K163" s="5" t="str">
        <f>IF(F163="B",LEFT('[1]TCE - ANEXO IV - Preencher'!M172,2),IF(F163="S",LEFT('[1]TCE - ANEXO IV - Preencher'!M172,7),IF('[1]TCE - ANEXO IV - Preencher'!H172="","")))</f>
        <v>3126109</v>
      </c>
      <c r="L163" s="7">
        <f>'[1]TCE - ANEXO IV - Preencher'!N172</f>
        <v>212.94</v>
      </c>
    </row>
    <row r="164" spans="1:12" s="8" customFormat="1" ht="19.5" customHeight="1" x14ac:dyDescent="0.2">
      <c r="A164" s="3">
        <f>IFERROR(VLOOKUP(B164,'[1]DADOS (OCULTAR)'!$Q$3:$S$136,3,0),"")</f>
        <v>10894988000648</v>
      </c>
      <c r="B164" s="4" t="str">
        <f>'[1]TCE - ANEXO IV - Preencher'!C173</f>
        <v>HOSPITAL SÃO SEBASTIÃO</v>
      </c>
      <c r="C164" s="4" t="str">
        <f>'[1]TCE - ANEXO IV - Preencher'!E173</f>
        <v>5.17 - Manutenção de Software, Certificação Digital e Microfilmagem</v>
      </c>
      <c r="D164" s="3">
        <f>'[1]TCE - ANEXO IV - Preencher'!F173</f>
        <v>9461647000195</v>
      </c>
      <c r="E164" s="5" t="str">
        <f>'[1]TCE - ANEXO IV - Preencher'!G173</f>
        <v>SOLUTI SOLUCOES EM NEGOCIOS INTELIGENTES</v>
      </c>
      <c r="F164" s="5" t="str">
        <f>'[1]TCE - ANEXO IV - Preencher'!H173</f>
        <v>S</v>
      </c>
      <c r="G164" s="5" t="str">
        <f>'[1]TCE - ANEXO IV - Preencher'!I173</f>
        <v>S</v>
      </c>
      <c r="H164" s="5" t="str">
        <f>'[1]TCE - ANEXO IV - Preencher'!J173</f>
        <v>49564</v>
      </c>
      <c r="I164" s="6">
        <f>IF('[1]TCE - ANEXO IV - Preencher'!K173="","",'[1]TCE - ANEXO IV - Preencher'!K173)</f>
        <v>46270</v>
      </c>
      <c r="J164" s="5" t="str">
        <f>'[1]TCE - ANEXO IV - Preencher'!L173</f>
        <v>52087071209461647000195000000004956426091788647249</v>
      </c>
      <c r="K164" s="5" t="str">
        <f>IF(F164="B",LEFT('[1]TCE - ANEXO IV - Preencher'!M173,2),IF(F164="S",LEFT('[1]TCE - ANEXO IV - Preencher'!M173,7),IF('[1]TCE - ANEXO IV - Preencher'!H173="","")))</f>
        <v>5208707</v>
      </c>
      <c r="L164" s="7">
        <f>'[1]TCE - ANEXO IV - Preencher'!N173</f>
        <v>53.4</v>
      </c>
    </row>
    <row r="165" spans="1:12" s="8" customFormat="1" ht="19.5" customHeight="1" x14ac:dyDescent="0.2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>
        <f>IFERROR(VLOOKUP(B167,'[1]DADOS (OCULTAR)'!$Q$3:$S$136,3,0),"")</f>
        <v>10894988000648</v>
      </c>
      <c r="B167" s="4" t="str">
        <f>'[1]TCE - ANEXO IV - Preencher'!C176</f>
        <v>HOSPITAL SÃO SEBASTIÃO</v>
      </c>
      <c r="C167" s="4" t="str">
        <f>'[1]TCE - ANEXO IV - Preencher'!E176</f>
        <v>5.22 - Vigilância Ostensiva / Monitorada</v>
      </c>
      <c r="D167" s="3" t="str">
        <f>'[1]TCE - ANEXO IV - Preencher'!F176</f>
        <v>07.774.050/0001-75</v>
      </c>
      <c r="E167" s="5" t="str">
        <f>'[1]TCE - ANEXO IV - Preencher'!G176</f>
        <v>TKS SEGURANCA PRIVADA LTDA</v>
      </c>
      <c r="F167" s="5" t="str">
        <f>'[1]TCE - ANEXO IV - Preencher'!H176</f>
        <v>S</v>
      </c>
      <c r="G167" s="5" t="str">
        <f>'[1]TCE - ANEXO IV - Preencher'!I176</f>
        <v>S</v>
      </c>
      <c r="H167" s="5" t="str">
        <f>'[1]TCE - ANEXO IV - Preencher'!J176</f>
        <v>1225</v>
      </c>
      <c r="I167" s="6">
        <f>IF('[1]TCE - ANEXO IV - Preencher'!K176="","",'[1]TCE - ANEXO IV - Preencher'!K176)</f>
        <v>46253</v>
      </c>
      <c r="J167" s="5" t="str">
        <f>'[1]TCE - ANEXO IV - Preencher'!L176</f>
        <v>26116062207774050000175000000000122526086966923042</v>
      </c>
      <c r="K167" s="5" t="str">
        <f>IF(F167="B",LEFT('[1]TCE - ANEXO IV - Preencher'!M176,2),IF(F167="S",LEFT('[1]TCE - ANEXO IV - Preencher'!M176,7),IF('[1]TCE - ANEXO IV - Preencher'!H176="","")))</f>
        <v>2611606</v>
      </c>
      <c r="L167" s="7">
        <f>'[1]TCE - ANEXO IV - Preencher'!N176</f>
        <v>26885.49</v>
      </c>
    </row>
    <row r="168" spans="1:12" s="8" customFormat="1" ht="19.5" customHeight="1" x14ac:dyDescent="0.2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>
        <f>IFERROR(VLOOKUP(B169,'[1]DADOS (OCULTAR)'!$Q$3:$S$136,3,0),"")</f>
        <v>10894988000648</v>
      </c>
      <c r="B169" s="4" t="str">
        <f>'[1]TCE - ANEXO IV - Preencher'!C178</f>
        <v>HOSPITAL SÃO SEBASTIÃO</v>
      </c>
      <c r="C169" s="4" t="str">
        <f>'[1]TCE - ANEXO IV - Preencher'!E178</f>
        <v>5.99 - Outros Serviços de Terceiros Pessoa Jurídica</v>
      </c>
      <c r="D169" s="3">
        <f>'[1]TCE - ANEXO IV - Preencher'!F178</f>
        <v>21216498000102</v>
      </c>
      <c r="E169" s="5" t="str">
        <f>'[1]TCE - ANEXO IV - Preencher'!G178</f>
        <v>VIDON E CORREIA ADVOGADOS ASSOCIADOS</v>
      </c>
      <c r="F169" s="5" t="str">
        <f>'[1]TCE - ANEXO IV - Preencher'!H178</f>
        <v>S</v>
      </c>
      <c r="G169" s="5" t="str">
        <f>'[1]TCE - ANEXO IV - Preencher'!I178</f>
        <v>S</v>
      </c>
      <c r="H169" s="5" t="str">
        <f>'[1]TCE - ANEXO IV - Preencher'!J178</f>
        <v>216</v>
      </c>
      <c r="I169" s="6">
        <f>IF('[1]TCE - ANEXO IV - Preencher'!K178="","",'[1]TCE - ANEXO IV - Preencher'!K178)</f>
        <v>46281</v>
      </c>
      <c r="J169" s="5" t="str">
        <f>'[1]TCE - ANEXO IV - Preencher'!L178</f>
        <v>26116062221216498000102000000000021626099956067658</v>
      </c>
      <c r="K169" s="5" t="str">
        <f>IF(F169="B",LEFT('[1]TCE - ANEXO IV - Preencher'!M178,2),IF(F169="S",LEFT('[1]TCE - ANEXO IV - Preencher'!M178,7),IF('[1]TCE - ANEXO IV - Preencher'!H178="","")))</f>
        <v>2611606</v>
      </c>
      <c r="L169" s="7">
        <f>'[1]TCE - ANEXO IV - Preencher'!N178</f>
        <v>7500</v>
      </c>
    </row>
    <row r="170" spans="1:12" s="8" customFormat="1" ht="19.5" customHeight="1" x14ac:dyDescent="0.2">
      <c r="A170" s="3">
        <f>IFERROR(VLOOKUP(B170,'[1]DADOS (OCULTAR)'!$Q$3:$S$136,3,0),"")</f>
        <v>10894988000648</v>
      </c>
      <c r="B170" s="4" t="str">
        <f>'[1]TCE - ANEXO IV - Preencher'!C179</f>
        <v>HOSPITAL SÃO SEBASTIÃO</v>
      </c>
      <c r="C170" s="4" t="str">
        <f>'[1]TCE - ANEXO IV - Preencher'!E179</f>
        <v>5.99 - Outros Serviços de Terceiros Pessoa Jurídica</v>
      </c>
      <c r="D170" s="3">
        <f>'[1]TCE - ANEXO IV - Preencher'!F179</f>
        <v>12332754000128</v>
      </c>
      <c r="E170" s="5" t="str">
        <f>'[1]TCE - ANEXO IV - Preencher'!G179</f>
        <v>PAULO WAGNER SAMPAIO DA SILVA ME</v>
      </c>
      <c r="F170" s="5" t="str">
        <f>'[1]TCE - ANEXO IV - Preencher'!H179</f>
        <v>S</v>
      </c>
      <c r="G170" s="5" t="str">
        <f>'[1]TCE - ANEXO IV - Preencher'!I179</f>
        <v>S</v>
      </c>
      <c r="H170" s="5" t="str">
        <f>'[1]TCE - ANEXO IV - Preencher'!J179</f>
        <v>202</v>
      </c>
      <c r="I170" s="6">
        <f>IF('[1]TCE - ANEXO IV - Preencher'!K179="","",'[1]TCE - ANEXO IV - Preencher'!K179)</f>
        <v>46266</v>
      </c>
      <c r="J170" s="5" t="str">
        <f>'[1]TCE - ANEXO IV - Preencher'!L179</f>
        <v>26116062212332754000128000000000020226091364398549</v>
      </c>
      <c r="K170" s="5" t="str">
        <f>IF(F170="B",LEFT('[1]TCE - ANEXO IV - Preencher'!M179,2),IF(F170="S",LEFT('[1]TCE - ANEXO IV - Preencher'!M179,7),IF('[1]TCE - ANEXO IV - Preencher'!H179="","")))</f>
        <v>2611606</v>
      </c>
      <c r="L170" s="7">
        <f>'[1]TCE - ANEXO IV - Preencher'!N179</f>
        <v>3914</v>
      </c>
    </row>
    <row r="171" spans="1:12" s="8" customFormat="1" ht="19.5" customHeight="1" x14ac:dyDescent="0.2">
      <c r="A171" s="3">
        <f>IFERROR(VLOOKUP(B171,'[1]DADOS (OCULTAR)'!$Q$3:$S$136,3,0),"")</f>
        <v>10894988000648</v>
      </c>
      <c r="B171" s="4" t="str">
        <f>'[1]TCE - ANEXO IV - Preencher'!C180</f>
        <v>HOSPITAL SÃO SEBASTIÃO</v>
      </c>
      <c r="C171" s="4" t="str">
        <f>'[1]TCE - ANEXO IV - Preencher'!E180</f>
        <v>5.99 - Outros Serviços de Terceiros Pessoa Jurídica</v>
      </c>
      <c r="D171" s="3">
        <f>'[1]TCE - ANEXO IV - Preencher'!F180</f>
        <v>10998292000157</v>
      </c>
      <c r="E171" s="5" t="str">
        <f>'[1]TCE - ANEXO IV - Preencher'!G180</f>
        <v>CENTRO DE INTEGRAÇÃO EMPRESA ESCOLA DE PERMANBUCO - CIEE/PE</v>
      </c>
      <c r="F171" s="5" t="str">
        <f>'[1]TCE - ANEXO IV - Preencher'!H180</f>
        <v>S</v>
      </c>
      <c r="G171" s="5" t="str">
        <f>'[1]TCE - ANEXO IV - Preencher'!I180</f>
        <v>N</v>
      </c>
      <c r="H171" s="5" t="str">
        <f>'[1]TCE - ANEXO IV - Preencher'!J180</f>
        <v>102430</v>
      </c>
      <c r="I171" s="6">
        <f>IF('[1]TCE - ANEXO IV - Preencher'!K180="","",'[1]TCE - ANEXO IV - Preencher'!K180)</f>
        <v>46273</v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>2604106</v>
      </c>
      <c r="L171" s="7">
        <f>'[1]TCE - ANEXO IV - Preencher'!N180</f>
        <v>680</v>
      </c>
    </row>
    <row r="172" spans="1:12" s="8" customFormat="1" ht="19.5" customHeight="1" x14ac:dyDescent="0.2">
      <c r="A172" s="3">
        <f>IFERROR(VLOOKUP(B172,'[1]DADOS (OCULTAR)'!$Q$3:$S$136,3,0),"")</f>
        <v>10894988000648</v>
      </c>
      <c r="B172" s="4" t="str">
        <f>'[1]TCE - ANEXO IV - Preencher'!C181</f>
        <v>HOSPITAL SÃO SEBASTIÃO</v>
      </c>
      <c r="C172" s="4" t="str">
        <f>'[1]TCE - ANEXO IV - Preencher'!E181</f>
        <v>5.99 - Outros Serviços de Terceiros Pessoa Jurídica</v>
      </c>
      <c r="D172" s="3" t="str">
        <f>'[1]TCE - ANEXO IV - Preencher'!F181</f>
        <v>11.735.586/0001-59</v>
      </c>
      <c r="E172" s="5" t="str">
        <f>'[1]TCE - ANEXO IV - Preencher'!G181</f>
        <v>FUNDACAO DE APOIO AO DESENVOLVIMENTO DA UFPE</v>
      </c>
      <c r="F172" s="5" t="str">
        <f>'[1]TCE - ANEXO IV - Preencher'!H181</f>
        <v>S</v>
      </c>
      <c r="G172" s="5" t="str">
        <f>'[1]TCE - ANEXO IV - Preencher'!I181</f>
        <v>S</v>
      </c>
      <c r="H172" s="5" t="str">
        <f>'[1]TCE - ANEXO IV - Preencher'!J181</f>
        <v>2891</v>
      </c>
      <c r="I172" s="6">
        <f>IF('[1]TCE - ANEXO IV - Preencher'!K181="","",'[1]TCE - ANEXO IV - Preencher'!K181)</f>
        <v>46269</v>
      </c>
      <c r="J172" s="5" t="str">
        <f>'[1]TCE - ANEXO IV - Preencher'!L181</f>
        <v>26116062211735586000159000000000289126098994620218</v>
      </c>
      <c r="K172" s="5" t="str">
        <f>IF(F172="B",LEFT('[1]TCE - ANEXO IV - Preencher'!M181,2),IF(F172="S",LEFT('[1]TCE - ANEXO IV - Preencher'!M181,7),IF('[1]TCE - ANEXO IV - Preencher'!H181="","")))</f>
        <v>2611606</v>
      </c>
      <c r="L172" s="7">
        <f>'[1]TCE - ANEXO IV - Preencher'!N181</f>
        <v>233.6</v>
      </c>
    </row>
    <row r="173" spans="1:12" s="8" customFormat="1" ht="19.5" customHeight="1" x14ac:dyDescent="0.2">
      <c r="A173" s="3">
        <f>IFERROR(VLOOKUP(B173,'[1]DADOS (OCULTAR)'!$Q$3:$S$136,3,0),"")</f>
        <v>10894988000648</v>
      </c>
      <c r="B173" s="4" t="str">
        <f>'[1]TCE - ANEXO IV - Preencher'!C182</f>
        <v>HOSPITAL SÃO SEBASTIÃO</v>
      </c>
      <c r="C173" s="4" t="str">
        <f>'[1]TCE - ANEXO IV - Preencher'!E182</f>
        <v>5.99 - Outros Serviços de Terceiros Pessoa Jurídica</v>
      </c>
      <c r="D173" s="3" t="str">
        <f>'[1]TCE - ANEXO IV - Preencher'!F182</f>
        <v>51.739.429/0001-36</v>
      </c>
      <c r="E173" s="5" t="str">
        <f>'[1]TCE - ANEXO IV - Preencher'!G182</f>
        <v>GALVÃO EXTINTORES LTDA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2600000001449</v>
      </c>
      <c r="I173" s="6">
        <f>IF('[1]TCE - ANEXO IV - Preencher'!K182="","",'[1]TCE - ANEXO IV - Preencher'!K182)</f>
        <v>46253</v>
      </c>
      <c r="J173" s="5" t="str">
        <f>'[1]TCE - ANEXO IV - Preencher'!L182</f>
        <v>6062001251739429000136260000000144926080701090526</v>
      </c>
      <c r="K173" s="5" t="str">
        <f>IF(F173="B",LEFT('[1]TCE - ANEXO IV - Preencher'!M182,2),IF(F173="S",LEFT('[1]TCE - ANEXO IV - Preencher'!M182,7),IF('[1]TCE - ANEXO IV - Preencher'!H182="","")))</f>
        <v>2606200</v>
      </c>
      <c r="L173" s="7">
        <f>'[1]TCE - ANEXO IV - Preencher'!N182</f>
        <v>1296</v>
      </c>
    </row>
    <row r="174" spans="1:12" s="8" customFormat="1" ht="19.5" customHeight="1" x14ac:dyDescent="0.2">
      <c r="A174" s="3">
        <f>IFERROR(VLOOKUP(B174,'[1]DADOS (OCULTAR)'!$Q$3:$S$136,3,0),"")</f>
        <v>10894988000648</v>
      </c>
      <c r="B174" s="4" t="str">
        <f>'[1]TCE - ANEXO IV - Preencher'!C183</f>
        <v>HOSPITAL SÃO SEBASTIÃO</v>
      </c>
      <c r="C174" s="4" t="str">
        <f>'[1]TCE - ANEXO IV - Preencher'!E183</f>
        <v>5.99 - Outros Serviços de Terceiros Pessoa Jurídica</v>
      </c>
      <c r="D174" s="3" t="str">
        <f>'[1]TCE - ANEXO IV - Preencher'!F183</f>
        <v>24.135.279/0001-89</v>
      </c>
      <c r="E174" s="5" t="str">
        <f>'[1]TCE - ANEXO IV - Preencher'!G183</f>
        <v>JAIRO  AQUINO &amp; ADVOGADOS ASSOCIADOS</v>
      </c>
      <c r="F174" s="5" t="str">
        <f>'[1]TCE - ANEXO IV - Preencher'!H183</f>
        <v>S</v>
      </c>
      <c r="G174" s="5" t="str">
        <f>'[1]TCE - ANEXO IV - Preencher'!I183</f>
        <v>S</v>
      </c>
      <c r="H174" s="5" t="str">
        <f>'[1]TCE - ANEXO IV - Preencher'!J183</f>
        <v>490</v>
      </c>
      <c r="I174" s="6">
        <f>IF('[1]TCE - ANEXO IV - Preencher'!K183="","",'[1]TCE - ANEXO IV - Preencher'!K183)</f>
        <v>46266</v>
      </c>
      <c r="J174" s="5" t="str">
        <f>'[1]TCE - ANEXO IV - Preencher'!L183</f>
        <v>2611606222413529000189000000000049026093941328436</v>
      </c>
      <c r="K174" s="5" t="str">
        <f>IF(F174="B",LEFT('[1]TCE - ANEXO IV - Preencher'!M183,2),IF(F174="S",LEFT('[1]TCE - ANEXO IV - Preencher'!M183,7),IF('[1]TCE - ANEXO IV - Preencher'!H183="","")))</f>
        <v>2611606</v>
      </c>
      <c r="L174" s="7">
        <f>'[1]TCE - ANEXO IV - Preencher'!N183</f>
        <v>3805.46</v>
      </c>
    </row>
    <row r="175" spans="1:12" s="8" customFormat="1" ht="19.5" customHeight="1" x14ac:dyDescent="0.2">
      <c r="A175" s="3">
        <f>IFERROR(VLOOKUP(B175,'[1]DADOS (OCULTAR)'!$Q$3:$S$136,3,0),"")</f>
        <v>10894988000648</v>
      </c>
      <c r="B175" s="4" t="str">
        <f>'[1]TCE - ANEXO IV - Preencher'!C184</f>
        <v>HOSPITAL SÃO SEBASTIÃO</v>
      </c>
      <c r="C175" s="4" t="str">
        <f>'[1]TCE - ANEXO IV - Preencher'!E184</f>
        <v>5.99 - Outros Serviços de Terceiros Pessoa Jurídica</v>
      </c>
      <c r="D175" s="3" t="str">
        <f>'[1]TCE - ANEXO IV - Preencher'!F184</f>
        <v>24.135.279/0001-89</v>
      </c>
      <c r="E175" s="5" t="str">
        <f>'[1]TCE - ANEXO IV - Preencher'!G184</f>
        <v>JAIRO  AQUINO &amp; ADVOGADOS ASSOCIADOS</v>
      </c>
      <c r="F175" s="5" t="str">
        <f>'[1]TCE - ANEXO IV - Preencher'!H184</f>
        <v>S</v>
      </c>
      <c r="G175" s="5" t="str">
        <f>'[1]TCE - ANEXO IV - Preencher'!I184</f>
        <v>S</v>
      </c>
      <c r="H175" s="5" t="str">
        <f>'[1]TCE - ANEXO IV - Preencher'!J184</f>
        <v>498</v>
      </c>
      <c r="I175" s="6">
        <f>IF('[1]TCE - ANEXO IV - Preencher'!K184="","",'[1]TCE - ANEXO IV - Preencher'!K184)</f>
        <v>46266</v>
      </c>
      <c r="J175" s="5" t="str">
        <f>'[1]TCE - ANEXO IV - Preencher'!L184</f>
        <v>26116062224135279000189000000000049826092182816300</v>
      </c>
      <c r="K175" s="5" t="str">
        <f>IF(F175="B",LEFT('[1]TCE - ANEXO IV - Preencher'!M184,2),IF(F175="S",LEFT('[1]TCE - ANEXO IV - Preencher'!M184,7),IF('[1]TCE - ANEXO IV - Preencher'!H184="","")))</f>
        <v>2611606</v>
      </c>
      <c r="L175" s="7">
        <f>'[1]TCE - ANEXO IV - Preencher'!N184</f>
        <v>2536.9699999999998</v>
      </c>
    </row>
    <row r="176" spans="1:12" s="8" customFormat="1" ht="19.5" customHeight="1" x14ac:dyDescent="0.2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>
        <f>IFERROR(VLOOKUP(B177,'[1]DADOS (OCULTAR)'!$Q$3:$S$136,3,0),"")</f>
        <v>10894988000648</v>
      </c>
      <c r="B177" s="4" t="str">
        <f>'[1]TCE - ANEXO IV - Preencher'!C186</f>
        <v>HOSPITAL SÃO SEBASTIÃO</v>
      </c>
      <c r="C177" s="4" t="str">
        <f>'[1]TCE - ANEXO IV - Preencher'!E186</f>
        <v>5.5 - Reparo e Manutenção de Máquinas e Equipamentos</v>
      </c>
      <c r="D177" s="3">
        <f>'[1]TCE - ANEXO IV - Preencher'!F186</f>
        <v>41628548000168</v>
      </c>
      <c r="E177" s="5" t="str">
        <f>'[1]TCE - ANEXO IV - Preencher'!G186</f>
        <v>EXITO SOLUCOES EM SAUDE COMERCIO E SERVICO LTDA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584</v>
      </c>
      <c r="I177" s="6">
        <f>IF('[1]TCE - ANEXO IV - Preencher'!K186="","",'[1]TCE - ANEXO IV - Preencher'!K186)</f>
        <v>46267</v>
      </c>
      <c r="J177" s="5" t="str">
        <f>'[1]TCE - ANEXO IV - Preencher'!L186</f>
        <v>26116062241628548000168000000000058426091905947525</v>
      </c>
      <c r="K177" s="5" t="str">
        <f>IF(F177="B",LEFT('[1]TCE - ANEXO IV - Preencher'!M186,2),IF(F177="S",LEFT('[1]TCE - ANEXO IV - Preencher'!M186,7),IF('[1]TCE - ANEXO IV - Preencher'!H186="","")))</f>
        <v>2611606</v>
      </c>
      <c r="L177" s="7">
        <f>'[1]TCE - ANEXO IV - Preencher'!N186</f>
        <v>8054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>
        <f>IFERROR(VLOOKUP(B179,'[1]DADOS (OCULTAR)'!$Q$3:$S$136,3,0),"")</f>
        <v>10894988000648</v>
      </c>
      <c r="B179" s="4" t="str">
        <f>'[1]TCE - ANEXO IV - Preencher'!C188</f>
        <v>HOSPITAL SÃO SEBASTIÃO</v>
      </c>
      <c r="C179" s="4" t="str">
        <f>'[1]TCE - ANEXO IV - Preencher'!E188</f>
        <v>5.5 - Reparo e Manutenção de Máquinas e Equipamentos</v>
      </c>
      <c r="D179" s="3">
        <f>'[1]TCE - ANEXO IV - Preencher'!F188</f>
        <v>34853171000185</v>
      </c>
      <c r="E179" s="5" t="str">
        <f>'[1]TCE - ANEXO IV - Preencher'!G188</f>
        <v>KEILA DIAS DA SILVA SOUZA</v>
      </c>
      <c r="F179" s="5" t="str">
        <f>'[1]TCE - ANEXO IV - Preencher'!H188</f>
        <v>S</v>
      </c>
      <c r="G179" s="5" t="str">
        <f>'[1]TCE - ANEXO IV - Preencher'!I188</f>
        <v>S</v>
      </c>
      <c r="H179" s="5" t="str">
        <f>'[1]TCE - ANEXO IV - Preencher'!J188</f>
        <v>99</v>
      </c>
      <c r="I179" s="6">
        <f>IF('[1]TCE - ANEXO IV - Preencher'!K188="","",'[1]TCE - ANEXO IV - Preencher'!K188)</f>
        <v>46267</v>
      </c>
      <c r="J179" s="5" t="str">
        <f>'[1]TCE - ANEXO IV - Preencher'!L188</f>
        <v>26116062234853171000185000000000009926099387160190</v>
      </c>
      <c r="K179" s="5" t="str">
        <f>IF(F179="B",LEFT('[1]TCE - ANEXO IV - Preencher'!M188,2),IF(F179="S",LEFT('[1]TCE - ANEXO IV - Preencher'!M188,7),IF('[1]TCE - ANEXO IV - Preencher'!H188="","")))</f>
        <v>2611606</v>
      </c>
      <c r="L179" s="7">
        <f>'[1]TCE - ANEXO IV - Preencher'!N188</f>
        <v>6950</v>
      </c>
    </row>
    <row r="180" spans="1:12" s="8" customFormat="1" ht="19.5" customHeight="1" x14ac:dyDescent="0.2">
      <c r="A180" s="3">
        <f>IFERROR(VLOOKUP(B180,'[1]DADOS (OCULTAR)'!$Q$3:$S$136,3,0),"")</f>
        <v>10894988000648</v>
      </c>
      <c r="B180" s="4" t="str">
        <f>'[1]TCE - ANEXO IV - Preencher'!C189</f>
        <v>HOSPITAL SÃO SEBASTIÃO</v>
      </c>
      <c r="C180" s="4" t="str">
        <f>'[1]TCE - ANEXO IV - Preencher'!E189</f>
        <v>5.5 - Reparo e Manutenção de Máquinas e Equipamentos</v>
      </c>
      <c r="D180" s="3">
        <f>'[1]TCE - ANEXO IV - Preencher'!F189</f>
        <v>11189101000179</v>
      </c>
      <c r="E180" s="5" t="str">
        <f>'[1]TCE - ANEXO IV - Preencher'!G189</f>
        <v>GENSETS ENERGIA INSTALACAO E MANUTENCAO ELETRICA LTDA</v>
      </c>
      <c r="F180" s="5" t="str">
        <f>'[1]TCE - ANEXO IV - Preencher'!H189</f>
        <v>S</v>
      </c>
      <c r="G180" s="5" t="str">
        <f>'[1]TCE - ANEXO IV - Preencher'!I189</f>
        <v>S</v>
      </c>
      <c r="H180" s="5" t="str">
        <f>'[1]TCE - ANEXO IV - Preencher'!J189</f>
        <v>323</v>
      </c>
      <c r="I180" s="6">
        <f>IF('[1]TCE - ANEXO IV - Preencher'!K189="","",'[1]TCE - ANEXO IV - Preencher'!K189)</f>
        <v>46266</v>
      </c>
      <c r="J180" s="5" t="str">
        <f>'[1]TCE - ANEXO IV - Preencher'!L189</f>
        <v>26116062211189101000179000000000032326090328224356</v>
      </c>
      <c r="K180" s="5" t="str">
        <f>IF(F180="B",LEFT('[1]TCE - ANEXO IV - Preencher'!M189,2),IF(F180="S",LEFT('[1]TCE - ANEXO IV - Preencher'!M189,7),IF('[1]TCE - ANEXO IV - Preencher'!H189="","")))</f>
        <v>2611606</v>
      </c>
      <c r="L180" s="7">
        <f>'[1]TCE - ANEXO IV - Preencher'!N189</f>
        <v>660</v>
      </c>
    </row>
    <row r="181" spans="1:12" s="8" customFormat="1" ht="19.5" customHeight="1" x14ac:dyDescent="0.2">
      <c r="A181" s="3">
        <f>IFERROR(VLOOKUP(B181,'[1]DADOS (OCULTAR)'!$Q$3:$S$136,3,0),"")</f>
        <v>10894988000648</v>
      </c>
      <c r="B181" s="4" t="str">
        <f>'[1]TCE - ANEXO IV - Preencher'!C190</f>
        <v>HOSPITAL SÃO SEBASTIÃO</v>
      </c>
      <c r="C181" s="4" t="str">
        <f>'[1]TCE - ANEXO IV - Preencher'!E190</f>
        <v>5.5 - Reparo e Manutenção de Máquinas e Equipamentos</v>
      </c>
      <c r="D181" s="3">
        <f>'[1]TCE - ANEXO IV - Preencher'!F190</f>
        <v>33262200000171</v>
      </c>
      <c r="E181" s="5" t="str">
        <f>'[1]TCE - ANEXO IV - Preencher'!G190</f>
        <v>JOSE SEVERINO DA SILVA 11609243846</v>
      </c>
      <c r="F181" s="5" t="str">
        <f>'[1]TCE - ANEXO IV - Preencher'!H190</f>
        <v>S</v>
      </c>
      <c r="G181" s="5" t="str">
        <f>'[1]TCE - ANEXO IV - Preencher'!I190</f>
        <v>S</v>
      </c>
      <c r="H181" s="5" t="str">
        <f>'[1]TCE - ANEXO IV - Preencher'!J190</f>
        <v>34</v>
      </c>
      <c r="I181" s="6">
        <f>IF('[1]TCE - ANEXO IV - Preencher'!K190="","",'[1]TCE - ANEXO IV - Preencher'!K190)</f>
        <v>46268</v>
      </c>
      <c r="J181" s="5" t="str">
        <f>'[1]TCE - ANEXO IV - Preencher'!L190</f>
        <v>26041062233262200000171000000000003426098017065285</v>
      </c>
      <c r="K181" s="5" t="str">
        <f>IF(F181="B",LEFT('[1]TCE - ANEXO IV - Preencher'!M190,2),IF(F181="S",LEFT('[1]TCE - ANEXO IV - Preencher'!M190,7),IF('[1]TCE - ANEXO IV - Preencher'!H190="","")))</f>
        <v>2604106</v>
      </c>
      <c r="L181" s="7">
        <f>'[1]TCE - ANEXO IV - Preencher'!N190</f>
        <v>2784.5</v>
      </c>
    </row>
    <row r="182" spans="1:12" s="8" customFormat="1" ht="19.5" customHeight="1" x14ac:dyDescent="0.2">
      <c r="A182" s="3">
        <f>IFERROR(VLOOKUP(B182,'[1]DADOS (OCULTAR)'!$Q$3:$S$136,3,0),"")</f>
        <v>10894988000648</v>
      </c>
      <c r="B182" s="4" t="str">
        <f>'[1]TCE - ANEXO IV - Preencher'!C191</f>
        <v>HOSPITAL SÃO SEBASTIÃO</v>
      </c>
      <c r="C182" s="4" t="str">
        <f>'[1]TCE - ANEXO IV - Preencher'!E191</f>
        <v>5.5 - Reparo e Manutenção de Máquinas e Equipamentos</v>
      </c>
      <c r="D182" s="3">
        <f>'[1]TCE - ANEXO IV - Preencher'!F191</f>
        <v>8980641000161</v>
      </c>
      <c r="E182" s="5" t="str">
        <f>'[1]TCE - ANEXO IV - Preencher'!G191</f>
        <v>MAPROS LTDA</v>
      </c>
      <c r="F182" s="5" t="str">
        <f>'[1]TCE - ANEXO IV - Preencher'!H191</f>
        <v>S</v>
      </c>
      <c r="G182" s="5" t="str">
        <f>'[1]TCE - ANEXO IV - Preencher'!I191</f>
        <v>S</v>
      </c>
      <c r="H182" s="5" t="str">
        <f>'[1]TCE - ANEXO IV - Preencher'!J191</f>
        <v>1559</v>
      </c>
      <c r="I182" s="6">
        <f>IF('[1]TCE - ANEXO IV - Preencher'!K191="","",'[1]TCE - ANEXO IV - Preencher'!K191)</f>
        <v>46244</v>
      </c>
      <c r="J182" s="5" t="str">
        <f>'[1]TCE - ANEXO IV - Preencher'!L191</f>
        <v>26116062208980641000161000000000155926085603154721</v>
      </c>
      <c r="K182" s="5" t="str">
        <f>IF(F182="B",LEFT('[1]TCE - ANEXO IV - Preencher'!M191,2),IF(F182="S",LEFT('[1]TCE - ANEXO IV - Preencher'!M191,7),IF('[1]TCE - ANEXO IV - Preencher'!H191="","")))</f>
        <v>2611606</v>
      </c>
      <c r="L182" s="7">
        <f>'[1]TCE - ANEXO IV - Preencher'!N191</f>
        <v>1650</v>
      </c>
    </row>
    <row r="183" spans="1:12" s="8" customFormat="1" ht="19.5" customHeight="1" x14ac:dyDescent="0.2">
      <c r="A183" s="3">
        <f>IFERROR(VLOOKUP(B183,'[1]DADOS (OCULTAR)'!$Q$3:$S$136,3,0),"")</f>
        <v>10894988000648</v>
      </c>
      <c r="B183" s="4" t="str">
        <f>'[1]TCE - ANEXO IV - Preencher'!C192</f>
        <v>HOSPITAL SÃO SEBASTIÃO</v>
      </c>
      <c r="C183" s="4" t="str">
        <f>'[1]TCE - ANEXO IV - Preencher'!E192</f>
        <v>5.5 - Reparo e Manutenção de Máquinas e Equipamentos</v>
      </c>
      <c r="D183" s="3" t="str">
        <f>'[1]TCE - ANEXO IV - Preencher'!F192</f>
        <v>21.854.632/0001-92</v>
      </c>
      <c r="E183" s="5" t="str">
        <f>'[1]TCE - ANEXO IV - Preencher'!G192</f>
        <v>VITA ELEVADORES LTDA</v>
      </c>
      <c r="F183" s="5" t="str">
        <f>'[1]TCE - ANEXO IV - Preencher'!H192</f>
        <v>S</v>
      </c>
      <c r="G183" s="5" t="str">
        <f>'[1]TCE - ANEXO IV - Preencher'!I192</f>
        <v>S</v>
      </c>
      <c r="H183" s="5" t="str">
        <f>'[1]TCE - ANEXO IV - Preencher'!J192</f>
        <v>174</v>
      </c>
      <c r="I183" s="6">
        <f>IF('[1]TCE - ANEXO IV - Preencher'!K192="","",'[1]TCE - ANEXO IV - Preencher'!K192)</f>
        <v>46266</v>
      </c>
      <c r="J183" s="5" t="str">
        <f>'[1]TCE - ANEXO IV - Preencher'!L192</f>
        <v>26116062221854632000192000000000017426096826115165</v>
      </c>
      <c r="K183" s="5" t="str">
        <f>IF(F183="B",LEFT('[1]TCE - ANEXO IV - Preencher'!M192,2),IF(F183="S",LEFT('[1]TCE - ANEXO IV - Preencher'!M192,7),IF('[1]TCE - ANEXO IV - Preencher'!H192="","")))</f>
        <v>2611606</v>
      </c>
      <c r="L183" s="7">
        <f>'[1]TCE - ANEXO IV - Preencher'!N192</f>
        <v>1750</v>
      </c>
    </row>
    <row r="184" spans="1:12" s="8" customFormat="1" ht="19.5" customHeight="1" x14ac:dyDescent="0.2">
      <c r="A184" s="3">
        <f>IFERROR(VLOOKUP(B184,'[1]DADOS (OCULTAR)'!$Q$3:$S$136,3,0),"")</f>
        <v>10894988000648</v>
      </c>
      <c r="B184" s="4" t="str">
        <f>'[1]TCE - ANEXO IV - Preencher'!C193</f>
        <v>HOSPITAL SÃO SEBASTIÃO</v>
      </c>
      <c r="C184" s="4" t="str">
        <f>'[1]TCE - ANEXO IV - Preencher'!E193</f>
        <v>5.5 - Reparo e Manutenção de Máquinas e Equipamentos</v>
      </c>
      <c r="D184" s="3" t="str">
        <f>'[1]TCE - ANEXO IV - Preencher'!F193</f>
        <v>32.248.290/0001-83</v>
      </c>
      <c r="E184" s="5" t="str">
        <f>'[1]TCE - ANEXO IV - Preencher'!G193</f>
        <v>LUCI CARLOS SILVA DE LIMA 09061457408</v>
      </c>
      <c r="F184" s="5" t="str">
        <f>'[1]TCE - ANEXO IV - Preencher'!H193</f>
        <v>S</v>
      </c>
      <c r="G184" s="5" t="str">
        <f>'[1]TCE - ANEXO IV - Preencher'!I193</f>
        <v>S</v>
      </c>
      <c r="H184" s="5" t="str">
        <f>'[1]TCE - ANEXO IV - Preencher'!J193</f>
        <v>172</v>
      </c>
      <c r="I184" s="6">
        <f>IF('[1]TCE - ANEXO IV - Preencher'!K193="","",'[1]TCE - ANEXO IV - Preencher'!K193)</f>
        <v>46239</v>
      </c>
      <c r="J184" s="5" t="str">
        <f>'[1]TCE - ANEXO IV - Preencher'!L193</f>
        <v>26041 0622322482900001 8300000000001722608282751 7306</v>
      </c>
      <c r="K184" s="5" t="str">
        <f>IF(F184="B",LEFT('[1]TCE - ANEXO IV - Preencher'!M193,2),IF(F184="S",LEFT('[1]TCE - ANEXO IV - Preencher'!M193,7),IF('[1]TCE - ANEXO IV - Preencher'!H193="","")))</f>
        <v>2604106</v>
      </c>
      <c r="L184" s="7">
        <f>'[1]TCE - ANEXO IV - Preencher'!N193</f>
        <v>900</v>
      </c>
    </row>
    <row r="185" spans="1:12" s="8" customFormat="1" ht="19.5" customHeight="1" x14ac:dyDescent="0.2">
      <c r="A185" s="3">
        <f>IFERROR(VLOOKUP(B185,'[1]DADOS (OCULTAR)'!$Q$3:$S$136,3,0),"")</f>
        <v>10894988000648</v>
      </c>
      <c r="B185" s="4" t="str">
        <f>'[1]TCE - ANEXO IV - Preencher'!C194</f>
        <v>HOSPITAL SÃO SEBASTIÃO</v>
      </c>
      <c r="C185" s="4" t="str">
        <f>'[1]TCE - ANEXO IV - Preencher'!E194</f>
        <v>5.5 - Reparo e Manutenção de Máquinas e Equipamentos</v>
      </c>
      <c r="D185" s="3" t="str">
        <f>'[1]TCE - ANEXO IV - Preencher'!F194</f>
        <v>32.248.290/0001-83</v>
      </c>
      <c r="E185" s="5" t="str">
        <f>'[1]TCE - ANEXO IV - Preencher'!G194</f>
        <v>LUCI CARLOS SILVA DE LIMA 09061457408</v>
      </c>
      <c r="F185" s="5" t="str">
        <f>'[1]TCE - ANEXO IV - Preencher'!H194</f>
        <v>S</v>
      </c>
      <c r="G185" s="5" t="str">
        <f>'[1]TCE - ANEXO IV - Preencher'!I194</f>
        <v>S</v>
      </c>
      <c r="H185" s="5" t="str">
        <f>'[1]TCE - ANEXO IV - Preencher'!J194</f>
        <v>174</v>
      </c>
      <c r="I185" s="6">
        <f>IF('[1]TCE - ANEXO IV - Preencher'!K194="","",'[1]TCE - ANEXO IV - Preencher'!K194)</f>
        <v>46254</v>
      </c>
      <c r="J185" s="5" t="str">
        <f>'[1]TCE - ANEXO IV - Preencher'!L194</f>
        <v>26041062232248290000183000000000017426086888516776</v>
      </c>
      <c r="K185" s="5" t="str">
        <f>IF(F185="B",LEFT('[1]TCE - ANEXO IV - Preencher'!M194,2),IF(F185="S",LEFT('[1]TCE - ANEXO IV - Preencher'!M194,7),IF('[1]TCE - ANEXO IV - Preencher'!H194="","")))</f>
        <v>2604106</v>
      </c>
      <c r="L185" s="7">
        <f>'[1]TCE - ANEXO IV - Preencher'!N194</f>
        <v>3200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>
        <f>IFERROR(VLOOKUP(B187,'[1]DADOS (OCULTAR)'!$Q$3:$S$136,3,0),"")</f>
        <v>10894988000648</v>
      </c>
      <c r="B187" s="4" t="str">
        <f>'[1]TCE - ANEXO IV - Preencher'!C196</f>
        <v>HOSPITAL SÃO SEBASTIÃO</v>
      </c>
      <c r="C187" s="4" t="str">
        <f>'[1]TCE - ANEXO IV - Preencher'!E196</f>
        <v>5.4 - Reparo e Manutenção de Bens Imóveis</v>
      </c>
      <c r="D187" s="3" t="str">
        <f>'[1]TCE - ANEXO IV - Preencher'!F196</f>
        <v>46.819.716/0001-16</v>
      </c>
      <c r="E187" s="5" t="str">
        <f>'[1]TCE - ANEXO IV - Preencher'!G196</f>
        <v>PAINE CONTROLE DE PRAGAS LTDA</v>
      </c>
      <c r="F187" s="5" t="str">
        <f>'[1]TCE - ANEXO IV - Preencher'!H196</f>
        <v>S</v>
      </c>
      <c r="G187" s="5" t="str">
        <f>'[1]TCE - ANEXO IV - Preencher'!I196</f>
        <v>S</v>
      </c>
      <c r="H187" s="5" t="str">
        <f>'[1]TCE - ANEXO IV - Preencher'!J196</f>
        <v>2091</v>
      </c>
      <c r="I187" s="6">
        <f>IF('[1]TCE - ANEXO IV - Preencher'!K196="","",'[1]TCE - ANEXO IV - Preencher'!K196)</f>
        <v>46244</v>
      </c>
      <c r="J187" s="5" t="str">
        <f>'[1]TCE - ANEXO IV - Preencher'!L196</f>
        <v>26116062246819716000116000000000209126085982785969</v>
      </c>
      <c r="K187" s="5" t="str">
        <f>IF(F187="B",LEFT('[1]TCE - ANEXO IV - Preencher'!M196,2),IF(F187="S",LEFT('[1]TCE - ANEXO IV - Preencher'!M196,7),IF('[1]TCE - ANEXO IV - Preencher'!H196="","")))</f>
        <v>2611606</v>
      </c>
      <c r="L187" s="7">
        <f>'[1]TCE - ANEXO IV - Preencher'!N196</f>
        <v>984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>
        <f>IFERROR(VLOOKUP(B189,'[1]DADOS (OCULTAR)'!$Q$3:$S$136,3,0),"")</f>
        <v>10894988000648</v>
      </c>
      <c r="B189" s="4" t="str">
        <f>'[1]TCE - ANEXO IV - Preencher'!C198</f>
        <v>HOSPITAL SÃO SEBASTIÃO</v>
      </c>
      <c r="C189" s="4" t="str">
        <f>'[1]TCE - ANEXO IV - Preencher'!E198</f>
        <v>5.99 - Outros Serviços de Terceiros Pessoa Jurídica</v>
      </c>
      <c r="D189" s="3" t="str">
        <f>'[1]TCE - ANEXO IV - Preencher'!F198</f>
        <v>24.135.279/0001-89</v>
      </c>
      <c r="E189" s="5" t="str">
        <f>'[1]TCE - ANEXO IV - Preencher'!G198</f>
        <v>JAIRO  AQUINO &amp; ADVOGADOS ASSOCIADOS</v>
      </c>
      <c r="F189" s="5" t="str">
        <f>'[1]TCE - ANEXO IV - Preencher'!H198</f>
        <v>S</v>
      </c>
      <c r="G189" s="5" t="str">
        <f>'[1]TCE - ANEXO IV - Preencher'!I198</f>
        <v>S</v>
      </c>
      <c r="H189" s="5" t="str">
        <f>'[1]TCE - ANEXO IV - Preencher'!J198</f>
        <v>445</v>
      </c>
      <c r="I189" s="6">
        <f>IF('[1]TCE - ANEXO IV - Preencher'!K198="","",'[1]TCE - ANEXO IV - Preencher'!K198)</f>
        <v>46251</v>
      </c>
      <c r="J189" s="5" t="str">
        <f>'[1]TCE - ANEXO IV - Preencher'!L198</f>
        <v>26116062224135279000189000000000044526082245179610</v>
      </c>
      <c r="K189" s="5" t="str">
        <f>IF(F189="B",LEFT('[1]TCE - ANEXO IV - Preencher'!M198,2),IF(F189="S",LEFT('[1]TCE - ANEXO IV - Preencher'!M198,7),IF('[1]TCE - ANEXO IV - Preencher'!H198="","")))</f>
        <v>2611606</v>
      </c>
      <c r="L189" s="7">
        <f>'[1]TCE - ANEXO IV - Preencher'!N198</f>
        <v>3805.46</v>
      </c>
    </row>
    <row r="190" spans="1:12" s="8" customFormat="1" ht="19.5" customHeight="1" x14ac:dyDescent="0.2">
      <c r="A190" s="3">
        <f>IFERROR(VLOOKUP(B190,'[1]DADOS (OCULTAR)'!$Q$3:$S$136,3,0),"")</f>
        <v>10894988000648</v>
      </c>
      <c r="B190" s="4" t="str">
        <f>'[1]TCE - ANEXO IV - Preencher'!C199</f>
        <v>HOSPITAL SÃO SEBASTIÃO</v>
      </c>
      <c r="C190" s="4" t="str">
        <f>'[1]TCE - ANEXO IV - Preencher'!E199</f>
        <v>5.99 - Outros Serviços de Terceiros Pessoa Jurídica</v>
      </c>
      <c r="D190" s="3" t="str">
        <f>'[1]TCE - ANEXO IV - Preencher'!F199</f>
        <v>24.135.279/0001-89</v>
      </c>
      <c r="E190" s="5" t="str">
        <f>'[1]TCE - ANEXO IV - Preencher'!G199</f>
        <v>JAIRO  AQUINO &amp; ADVOGADOS ASSOCIADOS</v>
      </c>
      <c r="F190" s="5" t="str">
        <f>'[1]TCE - ANEXO IV - Preencher'!H199</f>
        <v>S</v>
      </c>
      <c r="G190" s="5" t="str">
        <f>'[1]TCE - ANEXO IV - Preencher'!I199</f>
        <v>S</v>
      </c>
      <c r="H190" s="5" t="str">
        <f>'[1]TCE - ANEXO IV - Preencher'!J199</f>
        <v>448</v>
      </c>
      <c r="I190" s="6">
        <f>IF('[1]TCE - ANEXO IV - Preencher'!K199="","",'[1]TCE - ANEXO IV - Preencher'!K199)</f>
        <v>46251</v>
      </c>
      <c r="J190" s="5" t="str">
        <f>'[1]TCE - ANEXO IV - Preencher'!L199</f>
        <v>26116062224135279000189000000000044826082662710725</v>
      </c>
      <c r="K190" s="5" t="str">
        <f>IF(F190="B",LEFT('[1]TCE - ANEXO IV - Preencher'!M199,2),IF(F190="S",LEFT('[1]TCE - ANEXO IV - Preencher'!M199,7),IF('[1]TCE - ANEXO IV - Preencher'!H199="","")))</f>
        <v>2611606</v>
      </c>
      <c r="L190" s="7">
        <f>'[1]TCE - ANEXO IV - Preencher'!N199</f>
        <v>2536.9699999999998</v>
      </c>
    </row>
    <row r="191" spans="1:12" s="8" customFormat="1" ht="19.5" customHeight="1" x14ac:dyDescent="0.2">
      <c r="A191" s="3">
        <f>IFERROR(VLOOKUP(B191,'[1]DADOS (OCULTAR)'!$Q$3:$S$136,3,0),"")</f>
        <v>10894988000648</v>
      </c>
      <c r="B191" s="4" t="str">
        <f>'[1]TCE - ANEXO IV - Preencher'!C200</f>
        <v>HOSPITAL SÃO SEBASTIÃO</v>
      </c>
      <c r="C191" s="4" t="str">
        <f>'[1]TCE - ANEXO IV - Preencher'!E200</f>
        <v>5.17 - Manutenção de Software, Certificação Digital e Microfilmagem</v>
      </c>
      <c r="D191" s="3">
        <f>'[1]TCE - ANEXO IV - Preencher'!F200</f>
        <v>9461647000195</v>
      </c>
      <c r="E191" s="5" t="str">
        <f>'[1]TCE - ANEXO IV - Preencher'!G200</f>
        <v>SOLUTI SOLUCOES EM NEGOCIOS INTELIGENTES</v>
      </c>
      <c r="F191" s="5" t="str">
        <f>'[1]TCE - ANEXO IV - Preencher'!H200</f>
        <v>S</v>
      </c>
      <c r="G191" s="5" t="str">
        <f>'[1]TCE - ANEXO IV - Preencher'!I200</f>
        <v>S</v>
      </c>
      <c r="H191" s="5" t="str">
        <f>'[1]TCE - ANEXO IV - Preencher'!J200</f>
        <v>46426</v>
      </c>
      <c r="I191" s="6">
        <f>IF('[1]TCE - ANEXO IV - Preencher'!K200="","",'[1]TCE - ANEXO IV - Preencher'!K200)</f>
        <v>46251</v>
      </c>
      <c r="J191" s="5" t="str">
        <f>'[1]TCE - ANEXO IV - Preencher'!L200</f>
        <v>520870712094616470001950000000046426260817869720</v>
      </c>
      <c r="K191" s="5" t="str">
        <f>IF(F191="B",LEFT('[1]TCE - ANEXO IV - Preencher'!M200,2),IF(F191="S",LEFT('[1]TCE - ANEXO IV - Preencher'!M200,7),IF('[1]TCE - ANEXO IV - Preencher'!H200="","")))</f>
        <v>5208707</v>
      </c>
      <c r="L191" s="7">
        <f>'[1]TCE - ANEXO IV - Preencher'!N200</f>
        <v>53.4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>
        <f>IFERROR(VLOOKUP(B193,'[1]DADOS (OCULTAR)'!$Q$3:$S$136,3,0),"")</f>
        <v>10894988000648</v>
      </c>
      <c r="B193" s="4" t="str">
        <f>'[1]TCE - ANEXO IV - Preencher'!C202</f>
        <v>HOSPITAL SÃO SEBASTIÃO</v>
      </c>
      <c r="C193" s="4" t="str">
        <f>'[1]TCE - ANEXO IV - Preencher'!E202</f>
        <v>4.6 - Serviços de Profissionais de Saúde</v>
      </c>
      <c r="D193" s="3" t="str">
        <f>'[1]TCE - ANEXO IV - Preencher'!F202</f>
        <v>111.593.724-38</v>
      </c>
      <c r="E193" s="5" t="str">
        <f>'[1]TCE - ANEXO IV - Preencher'!G202</f>
        <v>FERNANDA MAYARA DOS SANTOS DANTAS</v>
      </c>
      <c r="F193" s="5" t="str">
        <f>'[1]TCE - ANEXO IV - Preencher'!H202</f>
        <v>S</v>
      </c>
      <c r="G193" s="5" t="str">
        <f>'[1]TCE - ANEXO IV - Preencher'!I202</f>
        <v>N</v>
      </c>
      <c r="H193" s="5" t="str">
        <f>'[1]TCE - ANEXO IV - Preencher'!J202</f>
        <v>08/2026</v>
      </c>
      <c r="I193" s="6">
        <f>IF('[1]TCE - ANEXO IV - Preencher'!K202="","",'[1]TCE - ANEXO IV - Preencher'!K202)</f>
        <v>46262</v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>2604106</v>
      </c>
      <c r="L193" s="7">
        <f>'[1]TCE - ANEXO IV - Preencher'!N202</f>
        <v>383.68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>
        <f>IFERROR(VLOOKUP(B195,'[1]DADOS (OCULTAR)'!$Q$3:$S$136,3,0),"")</f>
        <v>10894988000648</v>
      </c>
      <c r="B195" s="4" t="str">
        <f>'[1]TCE - ANEXO IV - Preencher'!C204</f>
        <v>HOSPITAL SÃO SEBASTIÃO</v>
      </c>
      <c r="C195" s="4" t="str">
        <f>'[1]TCE - ANEXO IV - Preencher'!E204</f>
        <v>4.7 - Apoio Administrativo, Técnico e Operacional</v>
      </c>
      <c r="D195" s="3" t="str">
        <f>'[1]TCE - ANEXO IV - Preencher'!F204</f>
        <v>728.681.204-15</v>
      </c>
      <c r="E195" s="5" t="str">
        <f>'[1]TCE - ANEXO IV - Preencher'!G204</f>
        <v>CHARLES BEZERRA DA SILVA</v>
      </c>
      <c r="F195" s="5" t="str">
        <f>'[1]TCE - ANEXO IV - Preencher'!H204</f>
        <v>S</v>
      </c>
      <c r="G195" s="5" t="str">
        <f>'[1]TCE - ANEXO IV - Preencher'!I204</f>
        <v>N</v>
      </c>
      <c r="H195" s="5" t="str">
        <f>'[1]TCE - ANEXO IV - Preencher'!J204</f>
        <v>08/2026</v>
      </c>
      <c r="I195" s="6">
        <f>IF('[1]TCE - ANEXO IV - Preencher'!K204="","",'[1]TCE - ANEXO IV - Preencher'!K204)</f>
        <v>46265</v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>2604106</v>
      </c>
      <c r="L195" s="7">
        <f>'[1]TCE - ANEXO IV - Preencher'!N204</f>
        <v>2392.65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2026-09-23T16:09:24Z</dcterms:created>
  <dcterms:modified xsi:type="dcterms:W3CDTF">2026-09-23T16:09:55Z</dcterms:modified>
</cp:coreProperties>
</file>