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3040" windowHeight="9264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 s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 s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 s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 s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 s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 s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 s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 s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 s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 s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 s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 s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 s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 s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 s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 s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 s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 s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 s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 s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 s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 s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 s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 s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 s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 s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 s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 s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 s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 s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 s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 s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 s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 s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 s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 s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 s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 s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 s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 s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 s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 s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 s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 s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 s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 s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 s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 s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 s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 s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 s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 s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 s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 s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 s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 s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 s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 s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 s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 s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 s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<sst xmlns="http://schemas.openxmlformats.org/spreadsheetml/2006/main" count="12" uniqueCount="12">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</sst>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ESCADA - CG Nº 021/2022</v>
          </cell>
          <cell r="E11" t="str">
            <v>1.99 - Outras Despesas com Pessoal</v>
          </cell>
          <cell r="F11" t="str">
            <v>33.608.308/0001-73</v>
          </cell>
          <cell r="G11" t="str">
            <v>MONGERAL AEGON SEGUROS E PREVIDENCIA SA</v>
          </cell>
          <cell r="H11" t="str">
            <v>S</v>
          </cell>
          <cell r="I11" t="str">
            <v>N</v>
          </cell>
          <cell r="J11" t="str">
            <v>34</v>
          </cell>
          <cell r="K11">
            <v>46275</v>
          </cell>
          <cell r="M11" t="str">
            <v>3304557 - Rio de Janeiro - RJ</v>
          </cell>
          <cell r="N11">
            <v>59.69</v>
          </cell>
        </row>
        <row r="12">
          <cell r="C12" t="str">
            <v>UPAE ESCADA - CG Nº 021/2022</v>
          </cell>
          <cell r="E12" t="str">
            <v>1.99 - Outras Despesas com Pessoal</v>
          </cell>
          <cell r="F12" t="str">
            <v>46.731.059/0001-50</v>
          </cell>
          <cell r="G12" t="str">
            <v>AGIBEN BENEFICIOS LTDA</v>
          </cell>
          <cell r="H12" t="str">
            <v>S</v>
          </cell>
          <cell r="I12" t="str">
            <v>S</v>
          </cell>
          <cell r="J12" t="str">
            <v>13513</v>
          </cell>
          <cell r="K12">
            <v>46246</v>
          </cell>
          <cell r="M12" t="str">
            <v>2611606 - Recife - PE</v>
          </cell>
          <cell r="N12">
            <v>1136.2</v>
          </cell>
        </row>
        <row r="13">
          <cell r="C13" t="str">
            <v>UPAE ESCADA - CG Nº 021/2022</v>
          </cell>
          <cell r="E13" t="str">
            <v>1.99 - Outras Despesas com Pessoal</v>
          </cell>
          <cell r="F13" t="str">
            <v>04.740.876/0001-25</v>
          </cell>
          <cell r="G13" t="str">
            <v>ALELO INSTITUICAO DE PAGAMENTO SA</v>
          </cell>
          <cell r="H13" t="str">
            <v>S</v>
          </cell>
          <cell r="I13" t="str">
            <v>S</v>
          </cell>
          <cell r="J13" t="str">
            <v>61186342</v>
          </cell>
          <cell r="K13">
            <v>46225</v>
          </cell>
          <cell r="M13" t="str">
            <v>3505708 - Barueri - SP</v>
          </cell>
          <cell r="N13">
            <v>25204.97</v>
          </cell>
        </row>
        <row r="14">
          <cell r="C14" t="str">
            <v>UPAE ESCADA - CG Nº 021/2022</v>
          </cell>
          <cell r="E14" t="str">
            <v>1.99 - Outras Despesas com Pessoal</v>
          </cell>
          <cell r="F14" t="str">
            <v>09.759.606/0001-80</v>
          </cell>
          <cell r="G14" t="str">
            <v>SIND EMP TRANS PAS EST PERNAMBUCO</v>
          </cell>
          <cell r="H14" t="str">
            <v>S</v>
          </cell>
          <cell r="I14" t="str">
            <v>N</v>
          </cell>
          <cell r="J14" t="str">
            <v>27080212</v>
          </cell>
          <cell r="K14">
            <v>46233</v>
          </cell>
          <cell r="M14" t="str">
            <v>2611606 - Recife - PE</v>
          </cell>
          <cell r="N14">
            <v>249.02</v>
          </cell>
        </row>
        <row r="15">
          <cell r="C15" t="str">
            <v>UPAE ESCADA - CG Nº 021/2022</v>
          </cell>
          <cell r="E15" t="str">
            <v>1.99 - Outras Despesas com Pessoal</v>
          </cell>
          <cell r="F15" t="str">
            <v>24.441.891/0001-80</v>
          </cell>
          <cell r="G15" t="str">
            <v>RODOVIÁRIA BORBOREMA LTDA</v>
          </cell>
          <cell r="H15" t="str">
            <v>S</v>
          </cell>
          <cell r="I15" t="str">
            <v>N</v>
          </cell>
          <cell r="J15" t="str">
            <v>52077</v>
          </cell>
          <cell r="K15">
            <v>46233</v>
          </cell>
          <cell r="M15" t="str">
            <v>2611606 - Recife - PE</v>
          </cell>
          <cell r="N15">
            <v>3330</v>
          </cell>
        </row>
        <row r="16">
          <cell r="C16" t="str">
            <v>UPAE ESCADA - CG Nº 021/2022</v>
          </cell>
          <cell r="E16" t="str">
            <v>3.12 - Material Hospitalar</v>
          </cell>
          <cell r="F16" t="str">
            <v>11.101.202/0001-46</v>
          </cell>
          <cell r="G16" t="str">
            <v>VGC ALVES COMERCIO E SERVIÇOS</v>
          </cell>
          <cell r="H16" t="str">
            <v>B</v>
          </cell>
          <cell r="I16" t="str">
            <v>S</v>
          </cell>
          <cell r="J16" t="str">
            <v>000026614</v>
          </cell>
          <cell r="K16" t="str">
            <v>04/08/2026</v>
          </cell>
          <cell r="L16" t="str">
            <v>26260811101202000146550010000266141670615631</v>
          </cell>
          <cell r="M16" t="str">
            <v>26 - Pernambuco</v>
          </cell>
          <cell r="N16">
            <v>470.4</v>
          </cell>
        </row>
        <row r="17">
          <cell r="C17" t="str">
            <v>UPAE ESCADA - CG Nº 021/2022</v>
          </cell>
          <cell r="E17" t="str">
            <v>3.4 - Material Farmacológico</v>
          </cell>
          <cell r="F17" t="str">
            <v>11.012.952/0001-41</v>
          </cell>
          <cell r="G17" t="str">
            <v>DROGARIA QUATRO CANTOS LTDA</v>
          </cell>
          <cell r="H17" t="str">
            <v>B</v>
          </cell>
          <cell r="I17" t="str">
            <v>S</v>
          </cell>
          <cell r="J17" t="str">
            <v>142849</v>
          </cell>
          <cell r="K17" t="str">
            <v>22/07/2026</v>
          </cell>
          <cell r="L17" t="str">
            <v>26260711012952000141550010001428491815717597</v>
          </cell>
          <cell r="M17" t="str">
            <v>26 - Pernambuco</v>
          </cell>
          <cell r="N17">
            <v>78</v>
          </cell>
        </row>
        <row r="18">
          <cell r="C18" t="str">
            <v>UPAE ESCADA - CG Nº 021/2022</v>
          </cell>
          <cell r="E18" t="str">
            <v>3.99 - Outras despesas com Material de Consumo</v>
          </cell>
          <cell r="F18" t="str">
            <v>07.729.919/0001-60</v>
          </cell>
          <cell r="G18" t="str">
            <v>ICELERA INDUSTRIA E COMERCIO DE EQUIPAMENTOS MEDICOS LTDA</v>
          </cell>
          <cell r="H18" t="str">
            <v>B</v>
          </cell>
          <cell r="I18" t="str">
            <v>S</v>
          </cell>
          <cell r="J18" t="str">
            <v>000029136</v>
          </cell>
          <cell r="K18" t="str">
            <v>10/08/2026</v>
          </cell>
          <cell r="L18" t="str">
            <v>35260807729919000160550010000291361909072721</v>
          </cell>
          <cell r="M18" t="str">
            <v>35 - São Paulo</v>
          </cell>
          <cell r="N18">
            <v>2826.3</v>
          </cell>
        </row>
        <row r="19">
          <cell r="C19" t="str">
            <v>UPAE ESCADA - CG Nº 021/2022</v>
          </cell>
          <cell r="E19" t="str">
            <v>3.7 - Material de Limpeza e Produtos de Hgienização</v>
          </cell>
          <cell r="F19" t="str">
            <v>22.006.201/0001-39</v>
          </cell>
          <cell r="G19" t="str">
            <v>FORTPEL COMERCIO DE DESCARTAVEIS LTDA</v>
          </cell>
          <cell r="H19" t="str">
            <v>B</v>
          </cell>
          <cell r="I19" t="str">
            <v>S</v>
          </cell>
          <cell r="J19" t="str">
            <v>408601</v>
          </cell>
          <cell r="K19" t="str">
            <v>24/08/2026</v>
          </cell>
          <cell r="L19" t="str">
            <v>26260822006201000139550000004086011104086011</v>
          </cell>
          <cell r="M19" t="str">
            <v>26 - Pernambuco</v>
          </cell>
          <cell r="N19">
            <v>186.76</v>
          </cell>
        </row>
        <row r="20">
          <cell r="C20" t="str">
            <v>UPAE ESCADA - CG Nº 021/2022</v>
          </cell>
          <cell r="E20" t="str">
            <v>3.7 - Material de Limpeza e Produtos de Hgienização</v>
          </cell>
          <cell r="F20" t="str">
            <v>18.577.850/0001-12</v>
          </cell>
          <cell r="G20" t="str">
            <v>MATTOS DISTRIBUIDORA DE PRODUTOS DE LIMPEZA LTDA</v>
          </cell>
          <cell r="H20" t="str">
            <v>B</v>
          </cell>
          <cell r="I20" t="str">
            <v>S</v>
          </cell>
          <cell r="J20" t="str">
            <v>000012239</v>
          </cell>
          <cell r="K20" t="str">
            <v>14/08/2026</v>
          </cell>
          <cell r="L20" t="str">
            <v>26260818577850000112550010000122391000122400</v>
          </cell>
          <cell r="M20" t="str">
            <v>26 - Pernambuco</v>
          </cell>
          <cell r="N20">
            <v>684</v>
          </cell>
        </row>
        <row r="21">
          <cell r="C21" t="str">
            <v>UPAE ESCADA - CG Nº 021/2022</v>
          </cell>
          <cell r="E21" t="str">
            <v>3.7 - Material de Limpeza e Produtos de Hgienização</v>
          </cell>
          <cell r="F21" t="str">
            <v>04.004.741/0001-00</v>
          </cell>
          <cell r="G21" t="str">
            <v>NORLUX LTDA-ME</v>
          </cell>
          <cell r="H21" t="str">
            <v>B</v>
          </cell>
          <cell r="I21" t="str">
            <v>S</v>
          </cell>
          <cell r="J21" t="str">
            <v>000013137</v>
          </cell>
          <cell r="K21" t="str">
            <v>03/08/2026</v>
          </cell>
          <cell r="L21" t="str">
            <v>26260804004741000100550010000131371000915190</v>
          </cell>
          <cell r="M21" t="str">
            <v>26 - Pernambuco</v>
          </cell>
          <cell r="N21">
            <v>209.04</v>
          </cell>
        </row>
        <row r="22">
          <cell r="C22" t="str">
            <v>UPAE ESCADA - CG Nº 021/2022</v>
          </cell>
          <cell r="E22" t="str">
            <v>3.7 - Material de Limpeza e Produtos de Hgienização</v>
          </cell>
          <cell r="F22" t="str">
            <v>11.101.202/0001-46</v>
          </cell>
          <cell r="G22" t="str">
            <v>VGC ALVES COMERCIO E SERVIÇOS</v>
          </cell>
          <cell r="H22" t="str">
            <v>B</v>
          </cell>
          <cell r="I22" t="str">
            <v>S</v>
          </cell>
          <cell r="J22" t="str">
            <v>000026614</v>
          </cell>
          <cell r="K22" t="str">
            <v>04/08/2026</v>
          </cell>
          <cell r="L22" t="str">
            <v>26260811101202000146550010000266141670615631</v>
          </cell>
          <cell r="M22" t="str">
            <v>26 - Pernambuco</v>
          </cell>
          <cell r="N22">
            <v>492.9</v>
          </cell>
        </row>
        <row r="23">
          <cell r="C23" t="str">
            <v>UPAE ESCADA - CG Nº 021/2022</v>
          </cell>
          <cell r="E23" t="str">
            <v>3.14 - Alimentação Preparada</v>
          </cell>
          <cell r="F23" t="str">
            <v>61.170.012/0001-59</v>
          </cell>
          <cell r="G23" t="str">
            <v>C M DISTRIBUIDORA LTDA</v>
          </cell>
          <cell r="H23" t="str">
            <v>B</v>
          </cell>
          <cell r="I23" t="str">
            <v>S</v>
          </cell>
          <cell r="J23" t="str">
            <v>000003098</v>
          </cell>
          <cell r="K23" t="str">
            <v>20/08/2026</v>
          </cell>
          <cell r="L23" t="str">
            <v>26260861170012000159550000000030981100030986</v>
          </cell>
          <cell r="M23" t="str">
            <v>26 - Pernambuco</v>
          </cell>
          <cell r="N23">
            <v>719.6</v>
          </cell>
        </row>
        <row r="24">
          <cell r="C24" t="str">
            <v>UPAE ESCADA - CG Nº 021/2022</v>
          </cell>
          <cell r="E24" t="str">
            <v>3.14 - Alimentação Preparada</v>
          </cell>
          <cell r="F24" t="str">
            <v>04.004.741/0001-00</v>
          </cell>
          <cell r="G24" t="str">
            <v>NORLUX LTDA-ME</v>
          </cell>
          <cell r="H24" t="str">
            <v>B</v>
          </cell>
          <cell r="I24" t="str">
            <v>S</v>
          </cell>
          <cell r="J24" t="str">
            <v>000013137</v>
          </cell>
          <cell r="K24" t="str">
            <v>03/08/2026</v>
          </cell>
          <cell r="L24" t="str">
            <v>26260804004741000100550010000131371000915190</v>
          </cell>
          <cell r="M24" t="str">
            <v>26 - Pernambuco</v>
          </cell>
          <cell r="N24">
            <v>15.25</v>
          </cell>
        </row>
        <row r="25">
          <cell r="C25" t="str">
            <v>UPAE ESCADA - CG Nº 021/2022</v>
          </cell>
          <cell r="E25" t="str">
            <v>3.14 - Alimentação Preparada</v>
          </cell>
          <cell r="F25" t="str">
            <v>30.743.270/0001-53</v>
          </cell>
          <cell r="G25" t="str">
            <v>TRIUNFO COMERC. DE ALIMENTOS PAPEIS E MAT. DE LIMP. EIRELI</v>
          </cell>
          <cell r="H25" t="str">
            <v>B</v>
          </cell>
          <cell r="I25" t="str">
            <v>S</v>
          </cell>
          <cell r="J25" t="str">
            <v>000041285</v>
          </cell>
          <cell r="K25" t="str">
            <v>05/08/2026</v>
          </cell>
          <cell r="L25" t="str">
            <v>26260830743270000153550010000412851171709807</v>
          </cell>
          <cell r="M25" t="str">
            <v>26 - Pernambuco</v>
          </cell>
          <cell r="N25">
            <v>600</v>
          </cell>
        </row>
        <row r="26">
          <cell r="C26" t="str">
            <v>UPAE ESCADA - CG Nº 021/2022</v>
          </cell>
          <cell r="E26" t="str">
            <v>3.6 - Material de Expediente</v>
          </cell>
          <cell r="F26" t="str">
            <v>09.515.628/0004-47</v>
          </cell>
          <cell r="G26" t="str">
            <v>ATACADO DOS PRESENTE</v>
          </cell>
          <cell r="H26" t="str">
            <v>B</v>
          </cell>
          <cell r="I26" t="str">
            <v>S</v>
          </cell>
          <cell r="J26" t="str">
            <v>000249368</v>
          </cell>
          <cell r="K26" t="str">
            <v>02/08/2026</v>
          </cell>
          <cell r="L26" t="str">
            <v>26260809515628000447550050002493681438274056</v>
          </cell>
          <cell r="M26" t="str">
            <v>26 - Pernambuco</v>
          </cell>
          <cell r="N26">
            <v>63.6</v>
          </cell>
        </row>
        <row r="27">
          <cell r="C27" t="str">
            <v>UPAE ESCADA - CG Nº 021/2022</v>
          </cell>
          <cell r="E27" t="str">
            <v>3.6 - Material de Expediente</v>
          </cell>
          <cell r="F27" t="str">
            <v>41.601.210/0001-12</v>
          </cell>
          <cell r="G27" t="str">
            <v>CLS HOSPITALAR LTDA</v>
          </cell>
          <cell r="H27" t="str">
            <v>B</v>
          </cell>
          <cell r="I27" t="str">
            <v>S</v>
          </cell>
          <cell r="J27" t="str">
            <v>000002328</v>
          </cell>
          <cell r="K27" t="str">
            <v>13/08/2026</v>
          </cell>
          <cell r="L27" t="str">
            <v>26260841601210000112550010000023281046403273</v>
          </cell>
          <cell r="M27" t="str">
            <v>26 - Pernambuco</v>
          </cell>
          <cell r="N27">
            <v>15</v>
          </cell>
        </row>
        <row r="28">
          <cell r="C28" t="str">
            <v>UPAE ESCADA - CG Nº 021/2022</v>
          </cell>
          <cell r="E28" t="str">
            <v>3.6 - Material de Expediente</v>
          </cell>
          <cell r="F28" t="str">
            <v>04.004.741/0001-00</v>
          </cell>
          <cell r="G28" t="str">
            <v>NORLUX LTDA-ME</v>
          </cell>
          <cell r="H28" t="str">
            <v>B</v>
          </cell>
          <cell r="I28" t="str">
            <v>S</v>
          </cell>
          <cell r="J28" t="str">
            <v>000013137</v>
          </cell>
          <cell r="K28" t="str">
            <v>03/08/2026</v>
          </cell>
          <cell r="L28" t="str">
            <v>26260804004741000100550010000131371000915190</v>
          </cell>
          <cell r="M28" t="str">
            <v>26 - Pernambuco</v>
          </cell>
          <cell r="N28">
            <v>25.9</v>
          </cell>
        </row>
        <row r="29">
          <cell r="C29" t="str">
            <v>UPAE ESCADA - CG Nº 021/2022</v>
          </cell>
          <cell r="E29" t="str">
            <v>3.6 - Material de Expediente</v>
          </cell>
          <cell r="F29" t="str">
            <v>58.815.571/0001-64</v>
          </cell>
          <cell r="G29" t="str">
            <v>THF SERVICOS E VENDAS MERCANTIL LTDA</v>
          </cell>
          <cell r="H29" t="str">
            <v>B</v>
          </cell>
          <cell r="I29" t="str">
            <v>S</v>
          </cell>
          <cell r="J29" t="str">
            <v>000000407</v>
          </cell>
          <cell r="K29" t="str">
            <v>03/08/2026</v>
          </cell>
          <cell r="L29" t="str">
            <v>26260858815571000164550000000004071000915200</v>
          </cell>
          <cell r="M29" t="str">
            <v>26 - Pernambuco</v>
          </cell>
          <cell r="N29">
            <v>330</v>
          </cell>
        </row>
        <row r="30">
          <cell r="C30" t="str">
            <v>UPAE ESCADA - CG Nº 021/2022</v>
          </cell>
          <cell r="E30" t="str">
            <v>3.6 - Material de Expediente</v>
          </cell>
          <cell r="F30" t="str">
            <v>11.101.202/0001-46</v>
          </cell>
          <cell r="G30" t="str">
            <v>VGC ALVES COMERCIO E SERVIÇOS</v>
          </cell>
          <cell r="H30" t="str">
            <v>B</v>
          </cell>
          <cell r="I30" t="str">
            <v>S</v>
          </cell>
          <cell r="J30" t="str">
            <v>000026614</v>
          </cell>
          <cell r="K30" t="str">
            <v>04/08/2026</v>
          </cell>
          <cell r="L30" t="str">
            <v>26260811101202000146550010000266141670615631</v>
          </cell>
          <cell r="M30" t="str">
            <v>26 - Pernambuco</v>
          </cell>
          <cell r="N30">
            <v>309.08</v>
          </cell>
        </row>
        <row r="31">
          <cell r="C31" t="str">
            <v>UPAE ESCADA - CG Nº 021/2022</v>
          </cell>
          <cell r="E31" t="str">
            <v xml:space="preserve">3.9 - Material para Manutenção de Bens Imóveis </v>
          </cell>
          <cell r="F31" t="str">
            <v>41.248.067/0013-60</v>
          </cell>
          <cell r="G31" t="str">
            <v>FBS COMERCIO DE TINTAS LTDA</v>
          </cell>
          <cell r="H31" t="str">
            <v>B</v>
          </cell>
          <cell r="I31" t="str">
            <v>S</v>
          </cell>
          <cell r="J31" t="str">
            <v>2370</v>
          </cell>
          <cell r="K31" t="str">
            <v>21/08/2026</v>
          </cell>
          <cell r="L31" t="str">
            <v>26260841248067001360550010000023701262787520</v>
          </cell>
          <cell r="M31" t="str">
            <v>26 - Pernambuco</v>
          </cell>
          <cell r="N31">
            <v>2556.9899999999998</v>
          </cell>
        </row>
        <row r="32">
          <cell r="C32" t="str">
            <v>UPAE ESCADA - CG Nº 021/2022</v>
          </cell>
          <cell r="E32" t="str">
            <v xml:space="preserve">3.9 - Material para Manutenção de Bens Imóveis </v>
          </cell>
          <cell r="F32" t="str">
            <v>28.913.743/0001-71</v>
          </cell>
          <cell r="G32" t="str">
            <v>J. P. MATERIAIS DE CONSTRUCAO E MADEIREIRA LTDA</v>
          </cell>
          <cell r="H32" t="str">
            <v>B</v>
          </cell>
          <cell r="I32" t="str">
            <v>S</v>
          </cell>
          <cell r="J32" t="str">
            <v>9</v>
          </cell>
          <cell r="K32" t="str">
            <v>20/08/2026</v>
          </cell>
          <cell r="L32" t="str">
            <v>26260828913743000171650030000000091836071304</v>
          </cell>
          <cell r="M32" t="str">
            <v>26 - Pernambuco</v>
          </cell>
          <cell r="N32">
            <v>590</v>
          </cell>
        </row>
        <row r="33">
          <cell r="C33" t="str">
            <v>UPAE ESCADA - CG Nº 021/2022</v>
          </cell>
          <cell r="E33" t="str">
            <v xml:space="preserve">3.9 - Material para Manutenção de Bens Imóveis </v>
          </cell>
          <cell r="F33" t="str">
            <v>00.815.518/0001-83</v>
          </cell>
          <cell r="G33" t="str">
            <v>O ESCADAO MATERIAIS DE CONSTRUCAO LTDA</v>
          </cell>
          <cell r="H33" t="str">
            <v>B</v>
          </cell>
          <cell r="I33" t="str">
            <v>S</v>
          </cell>
          <cell r="J33" t="str">
            <v>000035820</v>
          </cell>
          <cell r="K33" t="str">
            <v>11/08/2026</v>
          </cell>
          <cell r="L33" t="str">
            <v>26260800815518000183550010000358201665926976</v>
          </cell>
          <cell r="M33" t="str">
            <v>26 - Pernambuco</v>
          </cell>
          <cell r="N33">
            <v>144.19999999999999</v>
          </cell>
        </row>
        <row r="34">
          <cell r="C34" t="str">
            <v>UPAE ESCADA - CG Nº 021/2022</v>
          </cell>
          <cell r="E34" t="str">
            <v xml:space="preserve">3.9 - Material para Manutenção de Bens Imóveis </v>
          </cell>
          <cell r="F34" t="str">
            <v>00.815.518/0001-83</v>
          </cell>
          <cell r="G34" t="str">
            <v>O ESCADAO MATERIAIS DE CONSTRUCAO LTDA</v>
          </cell>
          <cell r="H34" t="str">
            <v>B</v>
          </cell>
          <cell r="I34" t="str">
            <v>S</v>
          </cell>
          <cell r="J34" t="str">
            <v>000035824</v>
          </cell>
          <cell r="K34" t="str">
            <v>12/08/2026</v>
          </cell>
          <cell r="L34" t="str">
            <v>26260800815518000183550010000358241292616305</v>
          </cell>
          <cell r="M34" t="str">
            <v>26 - Pernambuco</v>
          </cell>
          <cell r="N34">
            <v>139</v>
          </cell>
        </row>
        <row r="35">
          <cell r="C35" t="str">
            <v>UPAE ESCADA - CG Nº 021/2022</v>
          </cell>
          <cell r="E35" t="str">
            <v xml:space="preserve">3.9 - Material para Manutenção de Bens Imóveis </v>
          </cell>
          <cell r="F35" t="str">
            <v>51.413.651/0001-44</v>
          </cell>
          <cell r="G35" t="str">
            <v>PROSPEQTUS LTDA</v>
          </cell>
          <cell r="H35" t="str">
            <v>B</v>
          </cell>
          <cell r="I35" t="str">
            <v>S</v>
          </cell>
          <cell r="J35" t="str">
            <v>000002133</v>
          </cell>
          <cell r="K35" t="str">
            <v>07/08/2026</v>
          </cell>
          <cell r="L35" t="str">
            <v>26260851413651000144550010000021331981713799</v>
          </cell>
          <cell r="M35" t="str">
            <v>26 - Pernambuco</v>
          </cell>
          <cell r="N35">
            <v>412.58</v>
          </cell>
        </row>
        <row r="36">
          <cell r="C36" t="str">
            <v>UPAE ESCADA - CG Nº 021/2022</v>
          </cell>
          <cell r="E36" t="str">
            <v xml:space="preserve">3.9 - Material para Manutenção de Bens Imóveis </v>
          </cell>
          <cell r="F36" t="str">
            <v>64.299.077/0001-97</v>
          </cell>
          <cell r="G36" t="str">
            <v>W DOS SANTOS TELLES LTDA</v>
          </cell>
          <cell r="H36" t="str">
            <v>B</v>
          </cell>
          <cell r="I36" t="str">
            <v>S</v>
          </cell>
          <cell r="J36" t="str">
            <v>2290</v>
          </cell>
          <cell r="K36" t="str">
            <v>25/08/2026</v>
          </cell>
          <cell r="L36" t="str">
            <v>26260864299077000197550010000022901737610056</v>
          </cell>
          <cell r="M36" t="str">
            <v>26 - Pernambuco</v>
          </cell>
          <cell r="N36">
            <v>223.12</v>
          </cell>
        </row>
        <row r="37">
          <cell r="C37" t="str">
            <v>UPAE ESCADA - CG Nº 021/2022</v>
          </cell>
          <cell r="E37" t="str">
            <v xml:space="preserve">3.10 - Material para Manutenção de Bens Móveis </v>
          </cell>
          <cell r="F37" t="str">
            <v>46.012.702/0001-96</v>
          </cell>
          <cell r="G37" t="str">
            <v>TEC EQUIPAMENTOS E SERVIÇOS LTDA</v>
          </cell>
          <cell r="H37" t="str">
            <v>B</v>
          </cell>
          <cell r="I37" t="str">
            <v>S</v>
          </cell>
          <cell r="J37" t="str">
            <v>000003974</v>
          </cell>
          <cell r="K37" t="str">
            <v>03/08/2026</v>
          </cell>
          <cell r="L37" t="str">
            <v>35260846012702000196550010000039741377096319</v>
          </cell>
          <cell r="M37" t="str">
            <v>35 - São Paulo</v>
          </cell>
          <cell r="N37">
            <v>300</v>
          </cell>
        </row>
        <row r="38">
          <cell r="C38" t="str">
            <v>UPAE ESCADA - CG Nº 021/2022</v>
          </cell>
          <cell r="E38" t="str">
            <v xml:space="preserve">3.10 - Material para Manutenção de Bens Móveis </v>
          </cell>
          <cell r="F38" t="str">
            <v>11.101.202/0001-46</v>
          </cell>
          <cell r="G38" t="str">
            <v>VGC ALVES COMERCIO E SERVIÇOS</v>
          </cell>
          <cell r="H38" t="str">
            <v>B</v>
          </cell>
          <cell r="I38" t="str">
            <v>S</v>
          </cell>
          <cell r="J38" t="str">
            <v>000026614</v>
          </cell>
          <cell r="K38" t="str">
            <v>04/08/2026</v>
          </cell>
          <cell r="L38" t="str">
            <v>26260811101202000146550010000266141670615631</v>
          </cell>
          <cell r="M38" t="str">
            <v>26 - Pernambuco</v>
          </cell>
          <cell r="N38">
            <v>151.19999999999999</v>
          </cell>
        </row>
        <row r="39">
          <cell r="C39" t="str">
            <v>UPAE ESCADA - CG Nº 021/2022</v>
          </cell>
          <cell r="E39" t="str">
            <v xml:space="preserve">3.10 - Material para Manutenção de Bens Móveis </v>
          </cell>
          <cell r="F39" t="str">
            <v>71.256.283/0001-85</v>
          </cell>
          <cell r="G39" t="str">
            <v>KONICA MINOLTA HEALTHCARE DO BRASIL INDUSTRIA DE EQUIPAMENTOS MEDICOS LTDA</v>
          </cell>
          <cell r="H39" t="str">
            <v>B</v>
          </cell>
          <cell r="I39" t="str">
            <v>S</v>
          </cell>
          <cell r="J39" t="str">
            <v>42787</v>
          </cell>
          <cell r="K39" t="str">
            <v>06/08/2026</v>
          </cell>
          <cell r="L39" t="str">
            <v>31260871256283000185550010000427871777615408</v>
          </cell>
          <cell r="M39" t="str">
            <v>31 - Minas Gerais</v>
          </cell>
          <cell r="N39">
            <v>6061.36</v>
          </cell>
        </row>
        <row r="40">
          <cell r="C40" t="str">
            <v>UPAE ESCADA - CG Nº 021/2022</v>
          </cell>
          <cell r="E40" t="str">
            <v xml:space="preserve">3.8 - Uniformes, Tecidos e Aviamentos </v>
          </cell>
          <cell r="F40" t="str">
            <v>10.230.480/0019-60</v>
          </cell>
          <cell r="G40" t="str">
            <v>FERREIRA COSTA &amp; CIA LTDA</v>
          </cell>
          <cell r="H40" t="str">
            <v>B</v>
          </cell>
          <cell r="I40" t="str">
            <v>S</v>
          </cell>
          <cell r="J40" t="str">
            <v>002692694</v>
          </cell>
          <cell r="K40" t="str">
            <v>15/08/2026</v>
          </cell>
          <cell r="L40" t="str">
            <v>26260810230480001960550100026926941154161088</v>
          </cell>
          <cell r="M40" t="str">
            <v>26 - Pernambuco</v>
          </cell>
          <cell r="N40">
            <v>272.8</v>
          </cell>
        </row>
        <row r="41">
          <cell r="C41" t="str">
            <v>UPAE ESCADA - CG Nº 021/2022</v>
          </cell>
          <cell r="E41" t="str">
            <v xml:space="preserve">3.8 - Uniformes, Tecidos e Aviamentos </v>
          </cell>
          <cell r="F41" t="str">
            <v>47.291.882/0001-55</v>
          </cell>
          <cell r="G41" t="str">
            <v>FERTEK EQUIPAMENTOS DE PROTECAO INDIVIDUAL LTDA</v>
          </cell>
          <cell r="H41" t="str">
            <v>B</v>
          </cell>
          <cell r="I41" t="str">
            <v>S</v>
          </cell>
          <cell r="J41" t="str">
            <v>006907</v>
          </cell>
          <cell r="K41" t="str">
            <v>10/08/2026</v>
          </cell>
          <cell r="L41" t="str">
            <v>26260847291882000155550010000069071635986736</v>
          </cell>
          <cell r="M41" t="str">
            <v>26 - Pernambuco</v>
          </cell>
          <cell r="N41">
            <v>356.76</v>
          </cell>
        </row>
        <row r="42">
          <cell r="C42" t="str">
            <v>UPAE ESCADA - CG Nº 021/2022</v>
          </cell>
          <cell r="E42" t="str">
            <v xml:space="preserve">3.8 - Uniformes, Tecidos e Aviamentos </v>
          </cell>
          <cell r="F42" t="str">
            <v>11.348.741/0001-84</v>
          </cell>
          <cell r="G42" t="str">
            <v>M DE FATIMA G E SILVA CONFECCOES ME</v>
          </cell>
          <cell r="H42" t="str">
            <v>B</v>
          </cell>
          <cell r="I42" t="str">
            <v>S</v>
          </cell>
          <cell r="J42" t="str">
            <v>000002060</v>
          </cell>
          <cell r="K42" t="str">
            <v>06/08/2026</v>
          </cell>
          <cell r="L42" t="str">
            <v>26260811348741000184550010000020601733764158</v>
          </cell>
          <cell r="M42" t="str">
            <v>26 - Pernambuco</v>
          </cell>
          <cell r="N42">
            <v>5271.1</v>
          </cell>
        </row>
        <row r="43">
          <cell r="C43" t="str">
            <v>UPAE ESCADA - CG Nº 021/2022</v>
          </cell>
          <cell r="E43" t="str">
            <v xml:space="preserve">3.8 - Uniformes, Tecidos e Aviamentos </v>
          </cell>
          <cell r="F43" t="str">
            <v>36.484.212/0001-39</v>
          </cell>
          <cell r="G43" t="str">
            <v>MANUEL LOPES PESSOA DE ARAUJO FILHO</v>
          </cell>
          <cell r="H43" t="str">
            <v>B</v>
          </cell>
          <cell r="I43" t="str">
            <v>S</v>
          </cell>
          <cell r="J43" t="str">
            <v>000002028</v>
          </cell>
          <cell r="K43" t="str">
            <v>03/08/2026</v>
          </cell>
          <cell r="L43" t="str">
            <v>26260836484212000139550020000020281369908023</v>
          </cell>
          <cell r="M43" t="str">
            <v>26 - Pernambuco</v>
          </cell>
          <cell r="N43">
            <v>3620</v>
          </cell>
        </row>
        <row r="44">
          <cell r="C44" t="str">
            <v>UPAE ESCADA - CG Nº 021/2022</v>
          </cell>
          <cell r="E44" t="str">
            <v>3.99 - Outras despesas com Material de Consumo</v>
          </cell>
          <cell r="F44" t="str">
            <v>41.601.210/0001-12</v>
          </cell>
          <cell r="G44" t="str">
            <v>CLS HOSPITALAR LTDA</v>
          </cell>
          <cell r="H44" t="str">
            <v>B</v>
          </cell>
          <cell r="I44" t="str">
            <v>S</v>
          </cell>
          <cell r="J44" t="str">
            <v>000002328</v>
          </cell>
          <cell r="K44" t="str">
            <v>13/08/2026</v>
          </cell>
          <cell r="L44" t="str">
            <v>26260841601210000112550010000023281046403273</v>
          </cell>
          <cell r="M44" t="str">
            <v>26 - Pernambuco</v>
          </cell>
          <cell r="N44">
            <v>502</v>
          </cell>
        </row>
        <row r="45">
          <cell r="C45" t="str">
            <v>UPAE ESCADA - CG Nº 021/2022</v>
          </cell>
          <cell r="E45" t="str">
            <v>5.18 - Teledonia Fixa</v>
          </cell>
          <cell r="F45" t="str">
            <v>41.644.220/0001-35</v>
          </cell>
          <cell r="G45" t="str">
            <v>DB3 SERVICOS DE TELECOMUNICACOES</v>
          </cell>
          <cell r="H45" t="str">
            <v>S</v>
          </cell>
          <cell r="I45" t="str">
            <v>S</v>
          </cell>
          <cell r="J45">
            <v>127903</v>
          </cell>
          <cell r="K45">
            <v>46266</v>
          </cell>
          <cell r="L45" t="str">
            <v xml:space="preserve">26260941644220001700620020001279031071587121 </v>
          </cell>
          <cell r="M45" t="str">
            <v>2611606 - Recife - PE</v>
          </cell>
          <cell r="N45">
            <v>1000</v>
          </cell>
        </row>
        <row r="46">
          <cell r="C46" t="str">
            <v>UPAE ESCADA - CG Nº 021/2022</v>
          </cell>
          <cell r="E46" t="str">
            <v>5.18 - Teledonia Fixa</v>
          </cell>
          <cell r="F46" t="str">
            <v>41.644.220/0001-35</v>
          </cell>
          <cell r="G46" t="str">
            <v>DB3 SERVICOS DE TELECOMUNICACOES</v>
          </cell>
          <cell r="H46" t="str">
            <v>S</v>
          </cell>
          <cell r="I46" t="str">
            <v>S</v>
          </cell>
          <cell r="J46">
            <v>514733</v>
          </cell>
          <cell r="K46">
            <v>46269</v>
          </cell>
          <cell r="M46" t="str">
            <v>2611606 - Recife - PE</v>
          </cell>
          <cell r="N46">
            <v>500.51</v>
          </cell>
        </row>
        <row r="47">
          <cell r="C47" t="str">
            <v>UPAE ESCADA - CG Nº 021/2022</v>
          </cell>
          <cell r="E47" t="str">
            <v>5.13 - Água e Esgoto</v>
          </cell>
          <cell r="F47" t="str">
            <v>09.769.035/0001-64</v>
          </cell>
          <cell r="G47" t="str">
            <v>COMPESA-COMPANHIA PERNAMBUCANA DE SANEAMENTO</v>
          </cell>
          <cell r="H47" t="str">
            <v>S</v>
          </cell>
          <cell r="I47" t="str">
            <v>S</v>
          </cell>
          <cell r="J47" t="str">
            <v>08/2026</v>
          </cell>
          <cell r="K47">
            <v>46289</v>
          </cell>
          <cell r="M47" t="str">
            <v>2611606 - Recife - PE</v>
          </cell>
          <cell r="N47">
            <v>3164.76</v>
          </cell>
        </row>
        <row r="48">
          <cell r="C48" t="str">
            <v>UPAE ESCADA - CG Nº 021/2022</v>
          </cell>
          <cell r="E48" t="str">
            <v>5.12 - Energia Elétrica</v>
          </cell>
          <cell r="F48" t="str">
            <v>10.835.932/0001-08</v>
          </cell>
          <cell r="G48" t="str">
            <v>COMPANHIA ENERGÉTICA DE PERNAMBUCO -  NEOENERGIA</v>
          </cell>
          <cell r="H48" t="str">
            <v>S</v>
          </cell>
          <cell r="I48" t="str">
            <v>S</v>
          </cell>
          <cell r="J48" t="str">
            <v>427782542</v>
          </cell>
          <cell r="K48">
            <v>46273</v>
          </cell>
          <cell r="L48" t="str">
            <v xml:space="preserve"> 2626 0910 8359 3200 0108 6600 0427 7825 4210 7480 9781</v>
          </cell>
          <cell r="M48" t="str">
            <v>2611606 - Recife - PE</v>
          </cell>
          <cell r="N48">
            <v>14288.18</v>
          </cell>
        </row>
        <row r="49">
          <cell r="C49" t="str">
            <v>UPAE ESCADA - CG Nº 021/2022</v>
          </cell>
          <cell r="E49" t="str">
            <v>5.3 - Locação de Máquinas e Equipamentos</v>
          </cell>
          <cell r="F49" t="str">
            <v>24.801.362/0001-40</v>
          </cell>
          <cell r="G49" t="str">
            <v>AMD TECNOLOGIA DA INFORMACAO E SISTEMAS LTDA</v>
          </cell>
          <cell r="H49" t="str">
            <v>S</v>
          </cell>
          <cell r="I49" t="str">
            <v>S</v>
          </cell>
          <cell r="J49">
            <v>3027</v>
          </cell>
          <cell r="K49">
            <v>46266</v>
          </cell>
          <cell r="M49" t="str">
            <v>2611606 - Recife - PE</v>
          </cell>
          <cell r="N49">
            <v>11767</v>
          </cell>
        </row>
        <row r="50">
          <cell r="C50" t="str">
            <v>UPAE ESCADA - CG Nº 021/2022</v>
          </cell>
          <cell r="E50" t="str">
            <v>5.3 - Locação de Máquinas e Equipamentos</v>
          </cell>
          <cell r="F50" t="str">
            <v>24.801.362/0001-40</v>
          </cell>
          <cell r="G50" t="str">
            <v>AMD TECNOLOGIA DA INFORMACAO E SISTEMAS LTDA</v>
          </cell>
          <cell r="H50" t="str">
            <v>S</v>
          </cell>
          <cell r="I50" t="str">
            <v>S</v>
          </cell>
          <cell r="J50">
            <v>3044</v>
          </cell>
          <cell r="K50">
            <v>46266</v>
          </cell>
          <cell r="M50" t="str">
            <v>2611606 - Recife - PE</v>
          </cell>
          <cell r="N50">
            <v>249</v>
          </cell>
        </row>
        <row r="51">
          <cell r="C51" t="str">
            <v>UPAE ESCADA - CG Nº 021/2022</v>
          </cell>
          <cell r="E51" t="str">
            <v>5.3 - Locação de Máquinas e Equipamentos</v>
          </cell>
          <cell r="F51" t="str">
            <v>24.801.362/0001-40</v>
          </cell>
          <cell r="G51" t="str">
            <v>AMD TECNOLOGIA DA INFORMACAO E SISTEMAS LTDA</v>
          </cell>
          <cell r="H51" t="str">
            <v>S</v>
          </cell>
          <cell r="I51" t="str">
            <v>S</v>
          </cell>
          <cell r="J51">
            <v>3048</v>
          </cell>
          <cell r="K51">
            <v>46266</v>
          </cell>
          <cell r="M51" t="str">
            <v>2611606 - Recife - PE</v>
          </cell>
          <cell r="N51">
            <v>1971</v>
          </cell>
        </row>
        <row r="52">
          <cell r="C52" t="str">
            <v>UPAE ESCADA - CG Nº 021/2022</v>
          </cell>
          <cell r="E52" t="str">
            <v>5.3 - Locação de Máquinas e Equipamentos</v>
          </cell>
          <cell r="F52" t="str">
            <v>24.801.362/0001-40</v>
          </cell>
          <cell r="G52" t="str">
            <v>AMD TECNOLOGIA DA INFORMACAO E SISTEMAS LTDA</v>
          </cell>
          <cell r="H52" t="str">
            <v>S</v>
          </cell>
          <cell r="I52" t="str">
            <v>S</v>
          </cell>
          <cell r="J52">
            <v>3060</v>
          </cell>
          <cell r="K52">
            <v>46266</v>
          </cell>
          <cell r="M52" t="str">
            <v>2611606 - Recife - PE</v>
          </cell>
          <cell r="N52">
            <v>1014</v>
          </cell>
        </row>
        <row r="53">
          <cell r="C53" t="str">
            <v>UPAE ESCADA - CG Nº 021/2022</v>
          </cell>
          <cell r="E53" t="str">
            <v>5.3 - Locação de Máquinas e Equipamentos</v>
          </cell>
          <cell r="F53" t="str">
            <v xml:space="preserve">26.081.685/0001-31 </v>
          </cell>
          <cell r="G53" t="str">
            <v>CG REFRIGERAÇÕES LTDA</v>
          </cell>
          <cell r="H53" t="str">
            <v>S</v>
          </cell>
          <cell r="I53" t="str">
            <v>S</v>
          </cell>
          <cell r="J53">
            <v>226</v>
          </cell>
          <cell r="K53">
            <v>46267</v>
          </cell>
          <cell r="M53" t="str">
            <v>2611606 - Recife - PE</v>
          </cell>
          <cell r="N53">
            <v>320</v>
          </cell>
        </row>
        <row r="54">
          <cell r="C54" t="str">
            <v>UPAE ESCADA - CG Nº 021/2022</v>
          </cell>
          <cell r="E54" t="str">
            <v>5.3 - Locação de Máquinas e Equipamentos</v>
          </cell>
          <cell r="F54" t="str">
            <v>20.265.080/0001-14</v>
          </cell>
          <cell r="G54" t="str">
            <v>JM SILVA MAQUINAS E EQUIPAMENTOS LTDA</v>
          </cell>
          <cell r="H54" t="str">
            <v>S</v>
          </cell>
          <cell r="I54" t="str">
            <v>S</v>
          </cell>
          <cell r="J54" t="str">
            <v>36</v>
          </cell>
          <cell r="K54">
            <v>46237</v>
          </cell>
          <cell r="L54" t="str">
            <v>26116062265033205000119000000000003626082261537166</v>
          </cell>
          <cell r="M54" t="str">
            <v>2611606 - Recife - PE</v>
          </cell>
          <cell r="N54">
            <v>1280</v>
          </cell>
        </row>
        <row r="55">
          <cell r="C55" t="str">
            <v>UPAE ESCADA - CG Nº 021/2022</v>
          </cell>
          <cell r="E55" t="str">
            <v>5.3 - Locação de Máquinas e Equipamentos</v>
          </cell>
          <cell r="F55" t="str">
            <v>00.845.661/0001-18</v>
          </cell>
          <cell r="G55" t="str">
            <v>OFFICE TOTA S.A (INCORPORADORA DA SCM PARTICIPACOES S.A.)</v>
          </cell>
          <cell r="H55" t="str">
            <v>S</v>
          </cell>
          <cell r="I55" t="str">
            <v>S</v>
          </cell>
          <cell r="J55">
            <v>1335</v>
          </cell>
          <cell r="K55">
            <v>46245</v>
          </cell>
          <cell r="M55" t="str">
            <v>2611606 - Recife - PE</v>
          </cell>
          <cell r="N55">
            <v>1520</v>
          </cell>
        </row>
        <row r="56">
          <cell r="C56" t="str">
            <v>UPAE ESCADA - CG Nº 021/2022</v>
          </cell>
          <cell r="E56" t="str">
            <v>5.3 - Locação de Máquinas e Equipamentos</v>
          </cell>
          <cell r="F56" t="str">
            <v>10.279.299/0001-19</v>
          </cell>
          <cell r="G56" t="str">
            <v>RGRAPH COMERCIO E SERVICOS LTDA</v>
          </cell>
          <cell r="H56" t="str">
            <v>S</v>
          </cell>
          <cell r="I56" t="str">
            <v>S</v>
          </cell>
          <cell r="J56">
            <v>11502</v>
          </cell>
          <cell r="K56">
            <v>46273</v>
          </cell>
          <cell r="M56" t="str">
            <v>2611606 - Recife - PE</v>
          </cell>
          <cell r="N56">
            <v>4020</v>
          </cell>
        </row>
        <row r="57">
          <cell r="C57" t="str">
            <v>UPAE ESCADA - CG Nº 021/2022</v>
          </cell>
          <cell r="E57" t="str">
            <v>5.3 - Locação de Máquinas e Equipamentos</v>
          </cell>
          <cell r="F57" t="str">
            <v>43.559.107/0001-87</v>
          </cell>
          <cell r="G57" t="str">
            <v>SARAH LIMA GUSMAO NERES (UNISERVICE)</v>
          </cell>
          <cell r="H57" t="str">
            <v>S</v>
          </cell>
          <cell r="I57" t="str">
            <v>S</v>
          </cell>
          <cell r="J57">
            <v>643</v>
          </cell>
          <cell r="K57">
            <v>46266</v>
          </cell>
          <cell r="L57" t="str">
            <v>26116062243559107000187000000000064326095009291493</v>
          </cell>
          <cell r="M57" t="str">
            <v>2611606 - Recife - PE</v>
          </cell>
          <cell r="N57">
            <v>530</v>
          </cell>
        </row>
        <row r="58">
          <cell r="C58" t="str">
            <v>UPAE ESCADA - CG Nº 021/2022</v>
          </cell>
          <cell r="E58" t="str">
            <v>5.1 - Locação de Equipamentos Médicos-Hospitalares</v>
          </cell>
          <cell r="F58" t="str">
            <v>54.884.440/0001-88</v>
          </cell>
          <cell r="G58" t="str">
            <v>VALMIG COMERCIO E ASSESSORIA TECNICA DE EQUIPAMENTOS LTDA</v>
          </cell>
          <cell r="H58" t="str">
            <v>S</v>
          </cell>
          <cell r="I58" t="str">
            <v>S</v>
          </cell>
          <cell r="J58">
            <v>13821</v>
          </cell>
          <cell r="K58">
            <v>46266</v>
          </cell>
          <cell r="M58" t="str">
            <v>3519071 - Hortolândia - SP</v>
          </cell>
          <cell r="N58">
            <v>2300</v>
          </cell>
        </row>
        <row r="59">
          <cell r="C59" t="str">
            <v>UPAE ESCADA - CG Nº 021/2022</v>
          </cell>
          <cell r="E59" t="str">
            <v>5.19 - Serviços Gráficos, de Encadernação e de Emolduração</v>
          </cell>
          <cell r="F59" t="str">
            <v>10.473.437/0001-04</v>
          </cell>
          <cell r="G59" t="str">
            <v>FOTO BELEZA ARTES COMERCIO LTDA</v>
          </cell>
          <cell r="H59" t="str">
            <v>S</v>
          </cell>
          <cell r="I59" t="str">
            <v>S</v>
          </cell>
          <cell r="J59" t="str">
            <v>465</v>
          </cell>
          <cell r="K59">
            <v>46267</v>
          </cell>
          <cell r="L59" t="str">
            <v>26116062210473437000104000000000046526093785638264</v>
          </cell>
          <cell r="M59" t="str">
            <v>2611606 - Recife - PE</v>
          </cell>
          <cell r="N59">
            <v>53.52</v>
          </cell>
        </row>
        <row r="60">
          <cell r="C60" t="str">
            <v>UPAE ESCADA - CG Nº 021/2022</v>
          </cell>
          <cell r="E60" t="str">
            <v>4.99 - Outros Serviços de Terceiros Pessoa Física</v>
          </cell>
          <cell r="F60" t="str">
            <v>008.062.094-96</v>
          </cell>
          <cell r="G60" t="str">
            <v>ELAINE CRISTINA DE SOUZA S NASCIMENTO</v>
          </cell>
          <cell r="H60" t="str">
            <v>S</v>
          </cell>
          <cell r="I60" t="str">
            <v>S</v>
          </cell>
          <cell r="K60">
            <v>46273</v>
          </cell>
          <cell r="M60" t="str">
            <v>2611606 - Recife - PE</v>
          </cell>
          <cell r="N60">
            <v>141.35</v>
          </cell>
        </row>
        <row r="61">
          <cell r="C61" t="str">
            <v>UPAE ESCADA - CG Nº 021/2022</v>
          </cell>
          <cell r="E61" t="str">
            <v>4.99 - Outros Serviços de Terceiros Pessoa Física</v>
          </cell>
          <cell r="F61" t="str">
            <v>008.062.094-96</v>
          </cell>
          <cell r="G61" t="str">
            <v>ELAINE CRISTINA DE SOUZA S NASCIMENTO</v>
          </cell>
          <cell r="H61" t="str">
            <v>S</v>
          </cell>
          <cell r="I61" t="str">
            <v>S</v>
          </cell>
          <cell r="K61">
            <v>46273</v>
          </cell>
          <cell r="M61" t="str">
            <v>2611606 - Recife - PE</v>
          </cell>
          <cell r="N61">
            <v>134.41999999999999</v>
          </cell>
        </row>
        <row r="62">
          <cell r="C62" t="str">
            <v>UPAE ESCADA - CG Nº 021/2022</v>
          </cell>
          <cell r="E62" t="str">
            <v>4.99 - Outros Serviços de Terceiros Pessoa Física</v>
          </cell>
          <cell r="F62" t="str">
            <v>008.062.094-96</v>
          </cell>
          <cell r="G62" t="str">
            <v>ELAINE CRISTINA DE SOUZA S NASCIMENTO</v>
          </cell>
          <cell r="H62" t="str">
            <v>S</v>
          </cell>
          <cell r="I62" t="str">
            <v>S</v>
          </cell>
          <cell r="K62">
            <v>46273</v>
          </cell>
          <cell r="M62" t="str">
            <v>2611606 - Recife - PE</v>
          </cell>
          <cell r="N62">
            <v>134.41999999999999</v>
          </cell>
        </row>
        <row r="63">
          <cell r="C63" t="str">
            <v>UPAE ESCADA - CG Nº 021/2022</v>
          </cell>
          <cell r="E63" t="str">
            <v>4.99 - Outros Serviços de Terceiros Pessoa Física</v>
          </cell>
          <cell r="F63" t="str">
            <v>008.062.094-96</v>
          </cell>
          <cell r="G63" t="str">
            <v>ELAINE CRISTINA DE SOUZA S NASCIMENTO</v>
          </cell>
          <cell r="H63" t="str">
            <v>S</v>
          </cell>
          <cell r="I63" t="str">
            <v>S</v>
          </cell>
          <cell r="K63">
            <v>46280</v>
          </cell>
          <cell r="M63" t="str">
            <v>2611606 - Recife - PE</v>
          </cell>
          <cell r="N63">
            <v>130.83000000000001</v>
          </cell>
        </row>
        <row r="64">
          <cell r="C64" t="str">
            <v>UPAE ESCADA - CG Nº 021/2022</v>
          </cell>
          <cell r="E64" t="str">
            <v>4.99 - Outros Serviços de Terceiros Pessoa Física</v>
          </cell>
          <cell r="F64" t="str">
            <v>008.062.094-96</v>
          </cell>
          <cell r="G64" t="str">
            <v>ELAINE CRISTINA DE SOUZA S NASCIMENTO</v>
          </cell>
          <cell r="H64" t="str">
            <v>S</v>
          </cell>
          <cell r="I64" t="str">
            <v>S</v>
          </cell>
          <cell r="K64">
            <v>46280</v>
          </cell>
          <cell r="M64" t="str">
            <v>2611606 - Recife - PE</v>
          </cell>
          <cell r="N64">
            <v>116.97</v>
          </cell>
        </row>
        <row r="65">
          <cell r="C65" t="str">
            <v>UPAE ESCADA - CG Nº 021/2022</v>
          </cell>
          <cell r="E65" t="str">
            <v>4.99 - Outros Serviços de Terceiros Pessoa Física</v>
          </cell>
          <cell r="F65" t="str">
            <v>008.062.094-96</v>
          </cell>
          <cell r="G65" t="str">
            <v>ELAINE CRISTINA DE SOUZA S NASCIMENTO</v>
          </cell>
          <cell r="H65" t="str">
            <v>S</v>
          </cell>
          <cell r="I65" t="str">
            <v>S</v>
          </cell>
          <cell r="K65">
            <v>46280</v>
          </cell>
          <cell r="M65" t="str">
            <v>2611606 - Recife - PE</v>
          </cell>
          <cell r="N65">
            <v>130.83000000000001</v>
          </cell>
        </row>
        <row r="66">
          <cell r="C66" t="str">
            <v>UPAE ESCADA - CG Nº 021/2022</v>
          </cell>
          <cell r="E66" t="str">
            <v>4.99 - Outros Serviços de Terceiros Pessoa Física</v>
          </cell>
          <cell r="F66" t="str">
            <v>008.655.964-84</v>
          </cell>
          <cell r="G66" t="str">
            <v>EWERTON FERNANDES CASSIMIRO SILVA DE SOUSA</v>
          </cell>
          <cell r="H66" t="str">
            <v>S</v>
          </cell>
          <cell r="I66" t="str">
            <v>S</v>
          </cell>
          <cell r="K66">
            <v>46260</v>
          </cell>
          <cell r="M66" t="str">
            <v>Escada - PE</v>
          </cell>
          <cell r="N66">
            <v>119.6</v>
          </cell>
        </row>
        <row r="67">
          <cell r="C67" t="str">
            <v>UPAE ESCADA - CG Nº 021/2022</v>
          </cell>
          <cell r="E67" t="str">
            <v>5.16 - Serviços Médico-Hospitalares, Odotonlogia e Laboratoriais</v>
          </cell>
          <cell r="F67" t="str">
            <v>24.218.500/0001-62</v>
          </cell>
          <cell r="G67" t="str">
            <v>AC SERVICOS DE MEDICINA INTEGRADA LTDA</v>
          </cell>
          <cell r="H67" t="str">
            <v>S</v>
          </cell>
          <cell r="I67" t="str">
            <v>S</v>
          </cell>
          <cell r="J67" t="str">
            <v>2600000000289</v>
          </cell>
          <cell r="K67">
            <v>46269</v>
          </cell>
          <cell r="L67" t="str">
            <v>26096001224218500000162260000000028926096692763296</v>
          </cell>
          <cell r="M67" t="str">
            <v>2609600 - Olinda - PE</v>
          </cell>
          <cell r="N67">
            <v>1320</v>
          </cell>
        </row>
        <row r="68">
          <cell r="C68" t="str">
            <v>UPAE ESCADA - CG Nº 021/2022</v>
          </cell>
          <cell r="E68" t="str">
            <v>5.16 - Serviços Médico-Hospitalares, Odotonlogia e Laboratoriais</v>
          </cell>
          <cell r="F68" t="str">
            <v>15.442.310/0001-33</v>
          </cell>
          <cell r="G68" t="str">
            <v>CARDIOSAUDE SERVICOS MEDICOS LTDA</v>
          </cell>
          <cell r="H68" t="str">
            <v>S</v>
          </cell>
          <cell r="I68" t="str">
            <v>S</v>
          </cell>
          <cell r="J68" t="str">
            <v>97</v>
          </cell>
          <cell r="K68">
            <v>46274</v>
          </cell>
          <cell r="L68" t="str">
            <v>26116062215442310000133000000000009726096773455304</v>
          </cell>
          <cell r="M68" t="str">
            <v>2611606 - Recife - PE</v>
          </cell>
          <cell r="N68">
            <v>4180</v>
          </cell>
        </row>
        <row r="69">
          <cell r="C69" t="str">
            <v>UPAE ESCADA - CG Nº 021/2022</v>
          </cell>
          <cell r="E69" t="str">
            <v>5.16 - Serviços Médico-Hospitalares, Odotonlogia e Laboratoriais</v>
          </cell>
          <cell r="F69" t="str">
            <v>28.943.994/0001-07</v>
          </cell>
          <cell r="G69" t="str">
            <v>DWL SERVICOS MEDICOS LTDA</v>
          </cell>
          <cell r="H69" t="str">
            <v>S</v>
          </cell>
          <cell r="I69" t="str">
            <v>S</v>
          </cell>
          <cell r="J69" t="str">
            <v>227</v>
          </cell>
          <cell r="K69">
            <v>46269</v>
          </cell>
          <cell r="L69" t="str">
            <v>26116062228943994000107000000000022726098877819321</v>
          </cell>
          <cell r="M69" t="str">
            <v>2611606 - Recife - PE</v>
          </cell>
          <cell r="N69">
            <v>9075</v>
          </cell>
        </row>
        <row r="70">
          <cell r="C70" t="str">
            <v>UPAE ESCADA - CG Nº 021/2022</v>
          </cell>
          <cell r="E70" t="str">
            <v>5.16 - Serviços Médico-Hospitalares, Odotonlogia e Laboratoriais</v>
          </cell>
          <cell r="F70" t="str">
            <v>33.115.827/0001-08</v>
          </cell>
          <cell r="G70" t="str">
            <v>FORMED SERVICOS MEDICOS LTDA</v>
          </cell>
          <cell r="H70" t="str">
            <v>S</v>
          </cell>
          <cell r="I70" t="str">
            <v>S</v>
          </cell>
          <cell r="J70" t="str">
            <v>2600000000133</v>
          </cell>
          <cell r="K70">
            <v>46269</v>
          </cell>
          <cell r="L70" t="str">
            <v>26096001233115827000108260000000013326094083714505</v>
          </cell>
          <cell r="M70" t="str">
            <v>2609600 - Olinda - PE</v>
          </cell>
          <cell r="N70">
            <v>5610</v>
          </cell>
        </row>
        <row r="71">
          <cell r="C71" t="str">
            <v>UPAE ESCADA - CG Nº 021/2022</v>
          </cell>
          <cell r="E71" t="str">
            <v>5.16 - Serviços Médico-Hospitalares, Odotonlogia e Laboratoriais</v>
          </cell>
          <cell r="F71" t="str">
            <v>27.800.145/0001-23</v>
          </cell>
          <cell r="G71" t="str">
            <v>GRW SAUDE LTDA</v>
          </cell>
          <cell r="H71" t="str">
            <v>S</v>
          </cell>
          <cell r="I71" t="str">
            <v>S</v>
          </cell>
          <cell r="J71" t="str">
            <v>126</v>
          </cell>
          <cell r="K71">
            <v>46273</v>
          </cell>
          <cell r="L71" t="str">
            <v>26116062227800145000123000000000012626093369689406</v>
          </cell>
          <cell r="M71" t="str">
            <v>2611606 - Recife - PE</v>
          </cell>
          <cell r="N71">
            <v>4675</v>
          </cell>
        </row>
        <row r="72">
          <cell r="C72" t="str">
            <v>UPAE ESCADA - CG Nº 021/2022</v>
          </cell>
          <cell r="E72" t="str">
            <v>5.16 - Serviços Médico-Hospitalares, Odotonlogia e Laboratoriais</v>
          </cell>
          <cell r="F72" t="str">
            <v>66.709.645/0001-06</v>
          </cell>
          <cell r="G72" t="str">
            <v>JULIO CESAR MARQUES GOUVEIA DE MELO SERVICOS MEDICOS</v>
          </cell>
          <cell r="H72" t="str">
            <v>S</v>
          </cell>
          <cell r="I72" t="str">
            <v>S</v>
          </cell>
          <cell r="J72" t="str">
            <v>15</v>
          </cell>
          <cell r="K72">
            <v>46274</v>
          </cell>
          <cell r="L72" t="str">
            <v>26116062266709645000106000000000001526095994383730</v>
          </cell>
          <cell r="M72" t="str">
            <v>2609600 - Olinda - PE</v>
          </cell>
          <cell r="N72">
            <v>13750</v>
          </cell>
        </row>
        <row r="73">
          <cell r="C73" t="str">
            <v>UPAE ESCADA - CG Nº 021/2022</v>
          </cell>
          <cell r="E73" t="str">
            <v>5.16 - Serviços Médico-Hospitalares, Odotonlogia e Laboratoriais</v>
          </cell>
          <cell r="F73" t="str">
            <v>40.418.018/0001-22</v>
          </cell>
          <cell r="G73" t="str">
            <v>MA CONSULTORIOS MEDICOS INTEGRADOS LTDA</v>
          </cell>
          <cell r="H73" t="str">
            <v>S</v>
          </cell>
          <cell r="I73" t="str">
            <v>S</v>
          </cell>
          <cell r="J73" t="str">
            <v>2600000000078</v>
          </cell>
          <cell r="K73">
            <v>46279</v>
          </cell>
          <cell r="L73" t="str">
            <v>26096001240418018000122260000000007826099596499781</v>
          </cell>
          <cell r="M73" t="str">
            <v>2611606 - Recife - PE</v>
          </cell>
          <cell r="N73">
            <v>5885</v>
          </cell>
        </row>
        <row r="74">
          <cell r="C74" t="str">
            <v>UPAE ESCADA - CG Nº 021/2022</v>
          </cell>
          <cell r="E74" t="str">
            <v>5.16 - Serviços Médico-Hospitalares, Odotonlogia e Laboratoriais</v>
          </cell>
          <cell r="F74" t="str">
            <v>52.355.127/0001-27</v>
          </cell>
          <cell r="G74" t="str">
            <v>MASTERMED PE III GESTAO MEDICA LTDA</v>
          </cell>
          <cell r="H74" t="str">
            <v>S</v>
          </cell>
          <cell r="I74" t="str">
            <v>S</v>
          </cell>
          <cell r="J74" t="str">
            <v>2600000002238</v>
          </cell>
          <cell r="K74">
            <v>46269</v>
          </cell>
          <cell r="L74" t="str">
            <v>26096001252355127000127260000000223826095986980645</v>
          </cell>
          <cell r="M74" t="str">
            <v>2609600 - Olinda - PE</v>
          </cell>
          <cell r="N74">
            <v>4070</v>
          </cell>
        </row>
        <row r="75">
          <cell r="C75" t="str">
            <v>UPAE ESCADA - CG Nº 021/2022</v>
          </cell>
          <cell r="E75" t="str">
            <v>5.16 - Serviços Médico-Hospitalares, Odotonlogia e Laboratoriais</v>
          </cell>
          <cell r="F75" t="str">
            <v>58.663.377/0001-00</v>
          </cell>
          <cell r="G75" t="str">
            <v>MASTERMED PE V GESTAO MEDICA LTDA</v>
          </cell>
          <cell r="H75" t="str">
            <v>S</v>
          </cell>
          <cell r="I75" t="str">
            <v>S</v>
          </cell>
          <cell r="J75" t="str">
            <v>2600000001247</v>
          </cell>
          <cell r="K75">
            <v>46273</v>
          </cell>
          <cell r="L75" t="str">
            <v>26096001258663377000100260000000124726091224617300</v>
          </cell>
          <cell r="M75" t="str">
            <v>2609600 - Olinda - PE</v>
          </cell>
          <cell r="N75">
            <v>6105</v>
          </cell>
        </row>
        <row r="76">
          <cell r="C76" t="str">
            <v>UPAE ESCADA - CG Nº 021/2022</v>
          </cell>
          <cell r="E76" t="str">
            <v>5.16 - Serviços Médico-Hospitalares, Odotonlogia e Laboratoriais</v>
          </cell>
          <cell r="F76" t="str">
            <v>24.881.506/0001-15</v>
          </cell>
          <cell r="G76" t="str">
            <v>MEDICANDO: ATENDIMENTO MEDICO ESPECIALIZADO</v>
          </cell>
          <cell r="H76" t="str">
            <v>S</v>
          </cell>
          <cell r="I76" t="str">
            <v>S</v>
          </cell>
          <cell r="J76" t="str">
            <v>2600000000164</v>
          </cell>
          <cell r="K76">
            <v>46273</v>
          </cell>
          <cell r="L76" t="str">
            <v>26096001224881506000115260000000016426095375359960</v>
          </cell>
          <cell r="M76" t="str">
            <v>2611606 - Recife - PE</v>
          </cell>
          <cell r="N76">
            <v>7150</v>
          </cell>
        </row>
        <row r="77">
          <cell r="C77" t="str">
            <v>UPAE ESCADA - CG Nº 021/2022</v>
          </cell>
          <cell r="E77" t="str">
            <v>5.16 - Serviços Médico-Hospitalares, Odotonlogia e Laboratoriais</v>
          </cell>
          <cell r="F77" t="str">
            <v>51.242.159/0001-53</v>
          </cell>
          <cell r="G77" t="str">
            <v>MG SERVICOS MEDICOS LTDA</v>
          </cell>
          <cell r="H77" t="str">
            <v>S</v>
          </cell>
          <cell r="I77" t="str">
            <v>S</v>
          </cell>
          <cell r="J77" t="str">
            <v>32</v>
          </cell>
          <cell r="K77">
            <v>46278</v>
          </cell>
          <cell r="L77" t="str">
            <v>26116062251242159000153000000000003226090658252990</v>
          </cell>
          <cell r="M77" t="str">
            <v>2611606 - Recife - PE</v>
          </cell>
          <cell r="N77">
            <v>10945</v>
          </cell>
        </row>
        <row r="78">
          <cell r="C78" t="str">
            <v>UPAE ESCADA - CG Nº 021/2022</v>
          </cell>
          <cell r="E78" t="str">
            <v>5.16 - Serviços Médico-Hospitalares, Odotonlogia e Laboratoriais</v>
          </cell>
          <cell r="F78" t="str">
            <v xml:space="preserve"> 45.007.120/0001-59</v>
          </cell>
          <cell r="G78" t="str">
            <v>NUMIDES LTDA</v>
          </cell>
          <cell r="H78" t="str">
            <v>S</v>
          </cell>
          <cell r="I78" t="str">
            <v>S</v>
          </cell>
          <cell r="J78" t="str">
            <v>139</v>
          </cell>
          <cell r="K78">
            <v>46274</v>
          </cell>
          <cell r="L78" t="str">
            <v>SPDM4QLZI</v>
          </cell>
          <cell r="M78" t="str">
            <v>2604106 - Caruaru - PE</v>
          </cell>
          <cell r="N78">
            <v>8250</v>
          </cell>
        </row>
        <row r="79">
          <cell r="C79" t="str">
            <v>UPAE ESCADA - CG Nº 021/2022</v>
          </cell>
          <cell r="E79" t="str">
            <v>5.16 - Serviços Médico-Hospitalares, Odotonlogia e Laboratoriais</v>
          </cell>
          <cell r="F79" t="str">
            <v>34.761.993/0001-36</v>
          </cell>
          <cell r="G79" t="str">
            <v xml:space="preserve">PIN SAUDE SERVICOS MEDICOS LTDA </v>
          </cell>
          <cell r="H79" t="str">
            <v>S</v>
          </cell>
          <cell r="I79" t="str">
            <v>S</v>
          </cell>
          <cell r="J79" t="str">
            <v>2600000000619</v>
          </cell>
          <cell r="K79">
            <v>46268</v>
          </cell>
          <cell r="L79" t="str">
            <v>26096001234761993000136260000000061926096498690979</v>
          </cell>
          <cell r="M79" t="str">
            <v>26 - Pernambuco</v>
          </cell>
          <cell r="N79">
            <v>15510</v>
          </cell>
        </row>
        <row r="80">
          <cell r="C80" t="str">
            <v>UPAE ESCADA - CG Nº 021/2022</v>
          </cell>
          <cell r="E80" t="str">
            <v>5.16 - Serviços Médico-Hospitalares, Odotonlogia e Laboratoriais</v>
          </cell>
          <cell r="F80" t="str">
            <v>67.928.410/0001-78</v>
          </cell>
          <cell r="G80" t="str">
            <v>ROJAS SERVIÇOS MÉDICOS E NUTRICIONAIS LTDA</v>
          </cell>
          <cell r="H80" t="str">
            <v>S</v>
          </cell>
          <cell r="I80" t="str">
            <v>S</v>
          </cell>
          <cell r="J80" t="str">
            <v>00000005</v>
          </cell>
          <cell r="K80">
            <v>46274</v>
          </cell>
          <cell r="L80" t="str">
            <v>1WIV-2EFXB</v>
          </cell>
          <cell r="M80" t="str">
            <v>2606408 - Gravatá - PE</v>
          </cell>
          <cell r="N80">
            <v>8184</v>
          </cell>
        </row>
        <row r="81">
          <cell r="C81" t="str">
            <v>UPAE ESCADA - CG Nº 021/2022</v>
          </cell>
          <cell r="E81" t="str">
            <v>5.16 - Serviços Médico-Hospitalares, Odotonlogia e Laboratoriais</v>
          </cell>
          <cell r="F81" t="str">
            <v>51.018.327/0001-21</v>
          </cell>
          <cell r="G81" t="str">
            <v>SAFEMED SAUDE LTDA</v>
          </cell>
          <cell r="H81" t="str">
            <v>S</v>
          </cell>
          <cell r="I81" t="str">
            <v>S</v>
          </cell>
          <cell r="J81" t="str">
            <v>2600000001147</v>
          </cell>
          <cell r="K81">
            <v>46273</v>
          </cell>
          <cell r="L81" t="str">
            <v>26096001251018327000121260000000114726097344410283</v>
          </cell>
          <cell r="M81" t="str">
            <v>2611606 - Recife - PE</v>
          </cell>
          <cell r="N81">
            <v>8030</v>
          </cell>
        </row>
        <row r="82">
          <cell r="C82" t="str">
            <v>UPAE ESCADA - CG Nº 021/2022</v>
          </cell>
          <cell r="E82" t="str">
            <v>5.16 - Serviços Médico-Hospitalares, Odotonlogia e Laboratoriais</v>
          </cell>
          <cell r="F82" t="str">
            <v>46.999.480/0001-47</v>
          </cell>
          <cell r="G82" t="str">
            <v>SIMONE AUGUSTA ATIVIDADES MEDICAS LTDA</v>
          </cell>
          <cell r="H82" t="str">
            <v>S</v>
          </cell>
          <cell r="I82" t="str">
            <v>S</v>
          </cell>
          <cell r="J82" t="str">
            <v>36</v>
          </cell>
          <cell r="K82">
            <v>46273</v>
          </cell>
          <cell r="L82" t="str">
            <v>26116062246999480000147000000000003626090128495225</v>
          </cell>
          <cell r="M82" t="str">
            <v>2611606 - Recife - PE</v>
          </cell>
          <cell r="N82">
            <v>3696</v>
          </cell>
        </row>
        <row r="83">
          <cell r="C83" t="str">
            <v>UPAE ESCADA - CG Nº 021/2022</v>
          </cell>
          <cell r="E83" t="str">
            <v>5.16 - Serviços Médico-Hospitalares, Odotonlogia e Laboratoriais</v>
          </cell>
          <cell r="F83" t="str">
            <v>22.032.128/0001-70</v>
          </cell>
          <cell r="G83" t="str">
            <v>UNICLIMVAS UNIDADE DE CLINICA MEDICA VASCULAR</v>
          </cell>
          <cell r="H83" t="str">
            <v>S</v>
          </cell>
          <cell r="I83" t="str">
            <v>S</v>
          </cell>
          <cell r="J83">
            <v>85</v>
          </cell>
          <cell r="K83">
            <v>46268</v>
          </cell>
          <cell r="L83" t="str">
            <v>26116062222032128000170000000000008526099633540564</v>
          </cell>
          <cell r="M83" t="str">
            <v>2611606 - Recife - PE</v>
          </cell>
          <cell r="N83">
            <v>9845</v>
          </cell>
        </row>
        <row r="84">
          <cell r="C84" t="str">
            <v>UPAE ESCADA - CG Nº 021/2022</v>
          </cell>
          <cell r="E84" t="str">
            <v>5.16 - Serviços Médico-Hospitalares, Odotonlogia e Laboratoriais</v>
          </cell>
          <cell r="F84" t="str">
            <v>41.032.814/0001-95</v>
          </cell>
          <cell r="G84" t="str">
            <v>UNIDADE UROLOGICA DE PERNAMBUCO LTDA</v>
          </cell>
          <cell r="H84" t="str">
            <v>S</v>
          </cell>
          <cell r="I84" t="str">
            <v>S</v>
          </cell>
          <cell r="J84" t="str">
            <v>483</v>
          </cell>
          <cell r="K84">
            <v>46274</v>
          </cell>
          <cell r="L84" t="str">
            <v>26116062241032814000195000000000048326098670335880</v>
          </cell>
          <cell r="M84" t="str">
            <v>2611606 - Recife - PE</v>
          </cell>
          <cell r="N84">
            <v>7700</v>
          </cell>
        </row>
        <row r="85">
          <cell r="C85" t="str">
            <v>UPAE ESCADA - CG Nº 021/2022</v>
          </cell>
          <cell r="E85" t="str">
            <v>5.16 - Serviços Médico-Hospitalares, Odotonlogia e Laboratoriais</v>
          </cell>
          <cell r="F85" t="str">
            <v>60.124.519/0001-03</v>
          </cell>
          <cell r="G85" t="str">
            <v xml:space="preserve">MARIA GLEICE DE SOUZA NOGUEIRA-FONOAUDIOLOGIA LTDA </v>
          </cell>
          <cell r="H85" t="str">
            <v>S</v>
          </cell>
          <cell r="I85" t="str">
            <v>S</v>
          </cell>
          <cell r="J85" t="str">
            <v>2600000000015</v>
          </cell>
          <cell r="K85">
            <v>46279</v>
          </cell>
          <cell r="L85" t="str">
            <v>26079011260124519000103260000000001526092149150370</v>
          </cell>
          <cell r="M85" t="str">
            <v>2607901 - Jaboatão dos Guararapes - PE</v>
          </cell>
          <cell r="N85">
            <v>9910</v>
          </cell>
        </row>
        <row r="86">
          <cell r="C86" t="str">
            <v>UPAE ESCADA - CG Nº 021/2022</v>
          </cell>
          <cell r="E86" t="str">
            <v>5.16 - Serviços Médico-Hospitalares, Odotonlogia e Laboratoriais</v>
          </cell>
          <cell r="F86" t="str">
            <v>60.124.519/0001-03</v>
          </cell>
          <cell r="G86" t="str">
            <v xml:space="preserve">MARIA GLEICE DE SOUZA NOGUEIRA-FONOAUDIOLOGIA LTDA </v>
          </cell>
          <cell r="H86" t="str">
            <v>S</v>
          </cell>
          <cell r="I86" t="str">
            <v>S</v>
          </cell>
          <cell r="J86" t="str">
            <v>2600000000014</v>
          </cell>
          <cell r="K86">
            <v>46279</v>
          </cell>
          <cell r="L86" t="str">
            <v>26079011260124519000103260000000001426095679887673</v>
          </cell>
          <cell r="M86" t="str">
            <v>2607901 - Jaboatão dos Guararapes - PE</v>
          </cell>
          <cell r="N86">
            <v>1600</v>
          </cell>
        </row>
        <row r="87">
          <cell r="C87" t="str">
            <v>UPAE ESCADA - CG Nº 021/2022</v>
          </cell>
          <cell r="E87" t="str">
            <v>5.99 - Outros Serviços de Terceiros Pessoa Jurídica</v>
          </cell>
          <cell r="F87" t="str">
            <v>32.352.786/0001-00</v>
          </cell>
          <cell r="G87" t="str">
            <v>CAMILLA LINS &amp; LUCIANO MOREIRA SERVICOS MEDICOS LTDA</v>
          </cell>
          <cell r="H87" t="str">
            <v>S</v>
          </cell>
          <cell r="I87" t="str">
            <v>S</v>
          </cell>
          <cell r="J87" t="str">
            <v>128</v>
          </cell>
          <cell r="K87">
            <v>46273</v>
          </cell>
          <cell r="L87" t="str">
            <v>26116062232352786000100000000000012826090032974952</v>
          </cell>
          <cell r="M87" t="str">
            <v>2611606 - Recife - PE</v>
          </cell>
          <cell r="N87">
            <v>8500</v>
          </cell>
        </row>
        <row r="88">
          <cell r="C88" t="str">
            <v>UPAE ESCADA - CG Nº 021/2022</v>
          </cell>
          <cell r="E88" t="str">
            <v>5.99 - Outros Serviços de Terceiros Pessoa Jurídica</v>
          </cell>
          <cell r="F88" t="str">
            <v>15.442.310/0001-33</v>
          </cell>
          <cell r="G88" t="str">
            <v>CARDIOSAUDE SERVICOS MEDICOS LTDA</v>
          </cell>
          <cell r="H88" t="str">
            <v>S</v>
          </cell>
          <cell r="I88" t="str">
            <v>S</v>
          </cell>
          <cell r="J88" t="str">
            <v>97</v>
          </cell>
          <cell r="K88">
            <v>46274</v>
          </cell>
          <cell r="L88" t="str">
            <v>26116062215442310000133000000000009726096773455304</v>
          </cell>
          <cell r="M88" t="str">
            <v>2611606 - Recife - PE</v>
          </cell>
          <cell r="N88">
            <v>8455</v>
          </cell>
        </row>
        <row r="89">
          <cell r="C89" t="str">
            <v>UPAE ESCADA - CG Nº 021/2022</v>
          </cell>
          <cell r="E89" t="str">
            <v>5.99 - Outros Serviços de Terceiros Pessoa Jurídica</v>
          </cell>
          <cell r="F89" t="str">
            <v>37.454.905/0001-41</v>
          </cell>
          <cell r="G89" t="str">
            <v>CLINICK SW MORAIS SERVICOS DE PRESTACOES HOSPITALARES LTDA</v>
          </cell>
          <cell r="H89" t="str">
            <v>S</v>
          </cell>
          <cell r="I89" t="str">
            <v>S</v>
          </cell>
          <cell r="J89" t="str">
            <v>00000041</v>
          </cell>
          <cell r="K89">
            <v>46269</v>
          </cell>
          <cell r="L89" t="str">
            <v>HUSS-XEBF6</v>
          </cell>
          <cell r="M89" t="str">
            <v>262600054 - Abreu e Lima - PE</v>
          </cell>
          <cell r="N89">
            <v>4200</v>
          </cell>
        </row>
        <row r="90">
          <cell r="C90" t="str">
            <v>UPAE ESCADA - CG Nº 021/2022</v>
          </cell>
          <cell r="E90" t="str">
            <v>5.99 - Outros Serviços de Terceiros Pessoa Jurídica</v>
          </cell>
          <cell r="F90" t="str">
            <v>29.266.040/0001-61</v>
          </cell>
          <cell r="G90" t="str">
            <v>DGI SERVICOS MEDICOS E HOSPITALARES</v>
          </cell>
          <cell r="H90" t="str">
            <v>S</v>
          </cell>
          <cell r="I90" t="str">
            <v>S</v>
          </cell>
          <cell r="J90" t="str">
            <v>2600000000058</v>
          </cell>
          <cell r="K90">
            <v>46275</v>
          </cell>
          <cell r="L90" t="str">
            <v>26079011229266040000161260000000005826096722088323</v>
          </cell>
          <cell r="M90" t="str">
            <v>2607901 - Jaboatão dos Guararapes - PE</v>
          </cell>
          <cell r="N90">
            <v>5640</v>
          </cell>
        </row>
        <row r="91">
          <cell r="C91" t="str">
            <v>UPAE ESCADA - CG Nº 021/2022</v>
          </cell>
          <cell r="E91" t="str">
            <v>5.99 - Outros Serviços de Terceiros Pessoa Jurídica</v>
          </cell>
          <cell r="F91" t="str">
            <v>42.201.972/0001-94</v>
          </cell>
          <cell r="G91" t="str">
            <v>FL SERVICOS MEDICOS LTDA</v>
          </cell>
          <cell r="H91" t="str">
            <v>S</v>
          </cell>
          <cell r="I91" t="str">
            <v>S</v>
          </cell>
          <cell r="J91" t="str">
            <v>109</v>
          </cell>
          <cell r="K91">
            <v>46273</v>
          </cell>
          <cell r="L91" t="str">
            <v>26116062242201972000194000000000010926098026685180</v>
          </cell>
          <cell r="M91" t="str">
            <v>2611606 - Recife - PE</v>
          </cell>
          <cell r="N91">
            <v>1980</v>
          </cell>
        </row>
        <row r="92">
          <cell r="C92" t="str">
            <v>UPAE ESCADA - CG Nº 021/2022</v>
          </cell>
          <cell r="E92" t="str">
            <v>5.99 - Outros Serviços de Terceiros Pessoa Jurídica</v>
          </cell>
          <cell r="F92" t="str">
            <v>27.800.145/0001-23</v>
          </cell>
          <cell r="G92" t="str">
            <v>GRW SAUDE LTDA</v>
          </cell>
          <cell r="H92" t="str">
            <v>S</v>
          </cell>
          <cell r="I92" t="str">
            <v>S</v>
          </cell>
          <cell r="J92" t="str">
            <v>126</v>
          </cell>
          <cell r="K92">
            <v>46273</v>
          </cell>
          <cell r="L92" t="str">
            <v>26116062227800145000123000000000012626093369689406</v>
          </cell>
          <cell r="M92" t="str">
            <v>2611606 - Recife - PE</v>
          </cell>
          <cell r="N92">
            <v>8120</v>
          </cell>
        </row>
        <row r="93">
          <cell r="C93" t="str">
            <v>UPAE ESCADA - CG Nº 021/2022</v>
          </cell>
          <cell r="E93" t="str">
            <v>5.99 - Outros Serviços de Terceiros Pessoa Jurídica</v>
          </cell>
          <cell r="F93" t="str">
            <v>17.214.633/0001-03</v>
          </cell>
          <cell r="G93" t="str">
            <v>JAB HOLOIMAGEM DIAGNOSTICOS LTDA</v>
          </cell>
          <cell r="H93" t="str">
            <v>S</v>
          </cell>
          <cell r="I93" t="str">
            <v>S</v>
          </cell>
          <cell r="J93" t="str">
            <v>196</v>
          </cell>
          <cell r="K93">
            <v>46273</v>
          </cell>
          <cell r="L93" t="str">
            <v>26116062217214633000103000000000019626090917862013</v>
          </cell>
          <cell r="M93" t="str">
            <v>2611606 - Recife - PE</v>
          </cell>
          <cell r="N93">
            <v>2580</v>
          </cell>
        </row>
        <row r="94">
          <cell r="C94" t="str">
            <v>UPAE ESCADA - CG Nº 021/2022</v>
          </cell>
          <cell r="E94" t="str">
            <v>5.99 - Outros Serviços de Terceiros Pessoa Jurídica</v>
          </cell>
          <cell r="F94" t="str">
            <v>19.309.563/0001-94</v>
          </cell>
          <cell r="G94" t="str">
            <v>PORTAL TELEMEDICINA LTDA</v>
          </cell>
          <cell r="H94" t="str">
            <v>S</v>
          </cell>
          <cell r="I94" t="str">
            <v>S</v>
          </cell>
          <cell r="J94" t="str">
            <v>0039829</v>
          </cell>
          <cell r="K94">
            <v>46274</v>
          </cell>
          <cell r="L94" t="str">
            <v>555V.9437.0719.4068799-U</v>
          </cell>
          <cell r="M94" t="str">
            <v>3505708 - Barueri - SP</v>
          </cell>
          <cell r="N94">
            <v>2005</v>
          </cell>
        </row>
        <row r="95">
          <cell r="C95" t="str">
            <v>UPAE ESCADA - CG Nº 021/2022</v>
          </cell>
          <cell r="E95" t="str">
            <v>5.99 - Outros Serviços de Terceiros Pessoa Jurídica</v>
          </cell>
          <cell r="F95" t="str">
            <v>51.018.327/0001-21</v>
          </cell>
          <cell r="G95" t="str">
            <v>SAFEMED SAUDE LTDA</v>
          </cell>
          <cell r="H95" t="str">
            <v>S</v>
          </cell>
          <cell r="I95" t="str">
            <v>S</v>
          </cell>
          <cell r="J95" t="str">
            <v>2600000001147</v>
          </cell>
          <cell r="K95">
            <v>46273</v>
          </cell>
          <cell r="L95" t="str">
            <v>26096001251018327000121260000000114726097344410283</v>
          </cell>
          <cell r="M95" t="str">
            <v>2609600 - Olinda - PE</v>
          </cell>
          <cell r="N95">
            <v>1282.5</v>
          </cell>
        </row>
        <row r="96">
          <cell r="C96" t="str">
            <v>UPAE ESCADA - CG Nº 021/2022</v>
          </cell>
          <cell r="E96" t="str">
            <v>5.99 - Outros Serviços de Terceiros Pessoa Jurídica</v>
          </cell>
          <cell r="F96" t="str">
            <v>07.901.268/0001-43</v>
          </cell>
          <cell r="G96" t="str">
            <v>SINGULAR SERVICOS DE SAUDE LTDA</v>
          </cell>
          <cell r="H96" t="str">
            <v>S</v>
          </cell>
          <cell r="I96" t="str">
            <v>S</v>
          </cell>
          <cell r="J96" t="str">
            <v>2130</v>
          </cell>
          <cell r="K96">
            <v>46273</v>
          </cell>
          <cell r="L96" t="str">
            <v>26116062207901268000143000000000213026095574161332</v>
          </cell>
          <cell r="M96" t="str">
            <v>2611606 - Recife - PE</v>
          </cell>
          <cell r="N96">
            <v>546.41</v>
          </cell>
        </row>
        <row r="97">
          <cell r="C97" t="str">
            <v>UPAE ESCADA - CG Nº 021/2022</v>
          </cell>
          <cell r="E97" t="str">
            <v>5.99 - Outros Serviços de Terceiros Pessoa Jurídica</v>
          </cell>
          <cell r="F97" t="str">
            <v>08.703.825/0001-84</v>
          </cell>
          <cell r="G97" t="str">
            <v>TELEPACS DIAGNOSTICO POR IMAGEM LTDA</v>
          </cell>
          <cell r="H97" t="str">
            <v>S</v>
          </cell>
          <cell r="I97" t="str">
            <v>S</v>
          </cell>
          <cell r="J97" t="str">
            <v>903</v>
          </cell>
          <cell r="K97">
            <v>46266</v>
          </cell>
          <cell r="L97" t="str">
            <v>31702062208703825000184000000000090326090403391174</v>
          </cell>
          <cell r="M97" t="str">
            <v>3170206 - Uberlândia - MG</v>
          </cell>
          <cell r="N97">
            <v>5247.68</v>
          </cell>
        </row>
        <row r="98">
          <cell r="C98" t="str">
            <v>UPAE ESCADA - CG Nº 021/2022</v>
          </cell>
          <cell r="E98" t="str">
            <v>5.10 - Detetização/Tratamento de Resíduos e Afins</v>
          </cell>
          <cell r="F98" t="str">
            <v>11.863.530/0001-80</v>
          </cell>
          <cell r="G98" t="str">
            <v>BRASCON GESTAO AMBIENTAL LTDA</v>
          </cell>
          <cell r="H98" t="str">
            <v>S</v>
          </cell>
          <cell r="I98" t="str">
            <v>S</v>
          </cell>
          <cell r="J98">
            <v>308451</v>
          </cell>
          <cell r="K98">
            <v>46266</v>
          </cell>
          <cell r="L98" t="str">
            <v>MX6A6BYR1</v>
          </cell>
          <cell r="M98" t="str">
            <v>2611309 - Pombos - PE</v>
          </cell>
          <cell r="N98">
            <v>33.799999999999997</v>
          </cell>
        </row>
        <row r="99">
          <cell r="C99" t="str">
            <v>UPAE ESCADA - CG Nº 021/2022</v>
          </cell>
          <cell r="E99" t="str">
            <v>5.17 - Manutenção de Software, Certificação Digital e Microfilmagem</v>
          </cell>
          <cell r="F99" t="str">
            <v>03.689.347/0001-81</v>
          </cell>
          <cell r="G99" t="str">
            <v>ANDESUS SISTEMAS CONTRA INCENDIO LTDA</v>
          </cell>
          <cell r="H99" t="str">
            <v>S</v>
          </cell>
          <cell r="I99" t="str">
            <v>S</v>
          </cell>
          <cell r="J99" t="str">
            <v>872</v>
          </cell>
          <cell r="K99">
            <v>46255</v>
          </cell>
          <cell r="L99" t="str">
            <v>26116062203689347000181000000000087226085659382315</v>
          </cell>
          <cell r="M99" t="str">
            <v>2611606 - Recife - PE</v>
          </cell>
          <cell r="N99">
            <v>957.59</v>
          </cell>
        </row>
        <row r="100">
          <cell r="C100" t="str">
            <v>UPAE ESCADA - CG Nº 021/2022</v>
          </cell>
          <cell r="E100" t="str">
            <v>5.17 - Manutenção de Software, Certificação Digital e Microfilmagem</v>
          </cell>
          <cell r="F100" t="str">
            <v>04.069.709/0001-02</v>
          </cell>
          <cell r="G100" t="str">
            <v>BIONEXO S.A.</v>
          </cell>
          <cell r="H100" t="str">
            <v>S</v>
          </cell>
          <cell r="I100" t="str">
            <v>S</v>
          </cell>
          <cell r="J100">
            <v>670664</v>
          </cell>
          <cell r="K100">
            <v>46238</v>
          </cell>
          <cell r="L100" t="str">
            <v>LLK9-Z4WR</v>
          </cell>
          <cell r="M100" t="str">
            <v>3550308 - São Paulo - SP</v>
          </cell>
          <cell r="N100">
            <v>1097.23</v>
          </cell>
        </row>
        <row r="101">
          <cell r="C101" t="str">
            <v>UPAE ESCADA - CG Nº 021/2022</v>
          </cell>
          <cell r="E101" t="str">
            <v>5.17 - Manutenção de Software, Certificação Digital e Microfilmagem</v>
          </cell>
          <cell r="F101" t="str">
            <v>12.499.520/0001-70</v>
          </cell>
          <cell r="G101" t="str">
            <v xml:space="preserve">CLICKSIGN GESTAO DE DOCUMENTOS S/A </v>
          </cell>
          <cell r="H101" t="str">
            <v>S</v>
          </cell>
          <cell r="I101" t="str">
            <v>S</v>
          </cell>
          <cell r="J101">
            <v>769869</v>
          </cell>
          <cell r="K101">
            <v>46273</v>
          </cell>
          <cell r="L101" t="str">
            <v>35057081212499520000170000000076986926090629213870</v>
          </cell>
          <cell r="M101" t="str">
            <v>3505708 - Barueri - SP</v>
          </cell>
          <cell r="N101">
            <v>99.03</v>
          </cell>
        </row>
        <row r="102">
          <cell r="C102" t="str">
            <v>UPAE ESCADA - CG Nº 021/2022</v>
          </cell>
          <cell r="E102" t="str">
            <v>5.17 - Manutenção de Software, Certificação Digital e Microfilmagem</v>
          </cell>
          <cell r="F102" t="str">
            <v>43.184.527/0001-26</v>
          </cell>
          <cell r="G102" t="str">
            <v>CONECTE - SE LTDA</v>
          </cell>
          <cell r="H102" t="str">
            <v>S</v>
          </cell>
          <cell r="I102" t="str">
            <v>S</v>
          </cell>
          <cell r="J102">
            <v>5042</v>
          </cell>
          <cell r="K102">
            <v>46267</v>
          </cell>
          <cell r="L102" t="str">
            <v>26116062243184527000126000000000504226096577136356</v>
          </cell>
          <cell r="M102" t="str">
            <v>2611606 - Recife - PE</v>
          </cell>
          <cell r="N102">
            <v>48.37</v>
          </cell>
        </row>
        <row r="103">
          <cell r="C103" t="str">
            <v>UPAE ESCADA - CG Nº 021/2022</v>
          </cell>
          <cell r="E103" t="str">
            <v>5.17 - Manutenção de Software, Certificação Digital e Microfilmagem</v>
          </cell>
          <cell r="F103" t="str">
            <v>07.358.108/0001-08</v>
          </cell>
          <cell r="G103" t="str">
            <v>EVEO S.A</v>
          </cell>
          <cell r="H103" t="str">
            <v>S</v>
          </cell>
          <cell r="I103" t="str">
            <v>S</v>
          </cell>
          <cell r="J103">
            <v>89807</v>
          </cell>
          <cell r="K103">
            <v>46266</v>
          </cell>
          <cell r="L103" t="str">
            <v>35503081207358108000108000000008980726094073260496</v>
          </cell>
          <cell r="M103" t="str">
            <v>35 - São Paulo</v>
          </cell>
          <cell r="N103">
            <v>215.9</v>
          </cell>
        </row>
        <row r="104">
          <cell r="C104" t="str">
            <v>UPAE ESCADA - CG Nº 021/2022</v>
          </cell>
          <cell r="E104" t="str">
            <v>5.17 - Manutenção de Software, Certificação Digital e Microfilmagem</v>
          </cell>
          <cell r="F104" t="str">
            <v>23.064.331/0001-90</v>
          </cell>
          <cell r="G104" t="str">
            <v>FLOWTI TECNOLOGIA LTDA</v>
          </cell>
          <cell r="H104" t="str">
            <v>S</v>
          </cell>
          <cell r="I104" t="str">
            <v>S</v>
          </cell>
          <cell r="J104">
            <v>5206</v>
          </cell>
          <cell r="K104">
            <v>46260</v>
          </cell>
          <cell r="L104" t="str">
            <v>42029092223064331000190000000000520626085732620230</v>
          </cell>
          <cell r="M104" t="str">
            <v>4202909 - Brusque - SC</v>
          </cell>
          <cell r="N104">
            <v>292.25</v>
          </cell>
        </row>
        <row r="105">
          <cell r="C105" t="str">
            <v>UPAE ESCADA - CG Nº 021/2022</v>
          </cell>
          <cell r="E105" t="str">
            <v>5.17 - Manutenção de Software, Certificação Digital e Microfilmagem</v>
          </cell>
          <cell r="F105" t="str">
            <v>23.064.331/0001-90</v>
          </cell>
          <cell r="G105" t="str">
            <v>FLOWTI TECNOLOGIA LTDA</v>
          </cell>
          <cell r="H105" t="str">
            <v>S</v>
          </cell>
          <cell r="I105" t="str">
            <v>S</v>
          </cell>
          <cell r="J105">
            <v>5208</v>
          </cell>
          <cell r="K105">
            <v>46260</v>
          </cell>
          <cell r="L105" t="str">
            <v>42029092223064331000190000000000520826089550289430</v>
          </cell>
          <cell r="M105" t="str">
            <v>4202909 - Brusque - SC</v>
          </cell>
          <cell r="N105">
            <v>6294.66</v>
          </cell>
        </row>
        <row r="106">
          <cell r="C106" t="str">
            <v>UPAE ESCADA - CG Nº 021/2022</v>
          </cell>
          <cell r="E106" t="str">
            <v>5.17 - Manutenção de Software, Certificação Digital e Microfilmagem</v>
          </cell>
          <cell r="F106" t="str">
            <v>05.620.302/0002-67</v>
          </cell>
          <cell r="G106" t="str">
            <v>GREEN PAPER FREE SOLUCOES SEM PAPEL LTDA</v>
          </cell>
          <cell r="H106" t="str">
            <v>S</v>
          </cell>
          <cell r="I106" t="str">
            <v>S</v>
          </cell>
          <cell r="J106" t="str">
            <v>2600000003301</v>
          </cell>
          <cell r="K106">
            <v>46268</v>
          </cell>
          <cell r="L106" t="str">
            <v>26060021205620302000267260000000330126092399163061</v>
          </cell>
          <cell r="M106" t="str">
            <v>2611606 - Recife - PE</v>
          </cell>
          <cell r="N106">
            <v>2109.15</v>
          </cell>
        </row>
        <row r="107">
          <cell r="C107" t="str">
            <v>UPAE ESCADA - CG Nº 021/2022</v>
          </cell>
          <cell r="E107" t="str">
            <v>5.17 - Manutenção de Software, Certificação Digital e Microfilmagem</v>
          </cell>
          <cell r="F107" t="str">
            <v>09.071.679/0001-84</v>
          </cell>
          <cell r="G107" t="str">
            <v>MARIO DE OLIVEIRA TELECOMUNICAÇÕES</v>
          </cell>
          <cell r="H107" t="str">
            <v>S</v>
          </cell>
          <cell r="I107" t="str">
            <v>S</v>
          </cell>
          <cell r="J107">
            <v>244</v>
          </cell>
          <cell r="K107" t="str">
            <v>04/09/2026</v>
          </cell>
          <cell r="M107" t="str">
            <v>2607604 - Ilha de Itamaracá - PE</v>
          </cell>
          <cell r="N107">
            <v>1471.6</v>
          </cell>
        </row>
        <row r="108">
          <cell r="C108" t="str">
            <v>UPAE ESCADA - CG Nº 021/2022</v>
          </cell>
          <cell r="E108" t="str">
            <v>5.17 - Manutenção de Software, Certificação Digital e Microfilmagem</v>
          </cell>
          <cell r="F108" t="str">
            <v>92.306.257/0007-80</v>
          </cell>
          <cell r="G108" t="str">
            <v>MV INFORMATICA DO NORDESTE LTDA</v>
          </cell>
          <cell r="H108" t="str">
            <v>S</v>
          </cell>
          <cell r="I108" t="str">
            <v>S</v>
          </cell>
          <cell r="J108">
            <v>12204</v>
          </cell>
          <cell r="K108">
            <v>46268</v>
          </cell>
          <cell r="L108" t="str">
            <v>26116062292306257000780000000001220426092209363684</v>
          </cell>
          <cell r="M108" t="str">
            <v>2611606 - Recife - PE</v>
          </cell>
          <cell r="N108">
            <v>14642.79</v>
          </cell>
        </row>
        <row r="109">
          <cell r="C109" t="str">
            <v>UPAE ESCADA - CG Nº 021/2022</v>
          </cell>
          <cell r="E109" t="str">
            <v>5.17 - Manutenção de Software, Certificação Digital e Microfilmagem</v>
          </cell>
          <cell r="F109" t="str">
            <v>03.124.977/0001-09</v>
          </cell>
          <cell r="G109" t="str">
            <v>MV SISTEMAS DE MEDICINA DIAGNOSTICA LTDA</v>
          </cell>
          <cell r="H109" t="str">
            <v>S</v>
          </cell>
          <cell r="I109" t="str">
            <v>S</v>
          </cell>
          <cell r="J109">
            <v>6676</v>
          </cell>
          <cell r="K109">
            <v>46246</v>
          </cell>
          <cell r="L109" t="str">
            <v>33058021203124977000109000000000667626083812554449</v>
          </cell>
          <cell r="M109" t="str">
            <v>3305802 - Teresopolis - RJ</v>
          </cell>
          <cell r="N109">
            <v>841.18</v>
          </cell>
        </row>
        <row r="110">
          <cell r="C110" t="str">
            <v>UPAE ESCADA - CG Nº 021/2022</v>
          </cell>
          <cell r="E110" t="str">
            <v>5.17 - Manutenção de Software, Certificação Digital e Microfilmagem</v>
          </cell>
          <cell r="F110" t="str">
            <v>31.713.822/0001-43</v>
          </cell>
          <cell r="G110" t="str">
            <v>RBRC IMMUNIE BRASIL LTDA</v>
          </cell>
          <cell r="H110" t="str">
            <v>S</v>
          </cell>
          <cell r="I110" t="str">
            <v>S</v>
          </cell>
          <cell r="J110" t="str">
            <v>2600000000256</v>
          </cell>
          <cell r="K110">
            <v>46239</v>
          </cell>
          <cell r="L110" t="str">
            <v>26096001231713822000143260000000025626081475848660</v>
          </cell>
          <cell r="M110" t="str">
            <v>2609600 - Olinda - PE</v>
          </cell>
          <cell r="N110">
            <v>62.7</v>
          </cell>
        </row>
        <row r="111">
          <cell r="C111" t="str">
            <v>UPAE ESCADA - CG Nº 021/2022</v>
          </cell>
          <cell r="E111" t="str">
            <v>5.17 - Manutenção de Software, Certificação Digital e Microfilmagem</v>
          </cell>
          <cell r="F111" t="str">
            <v>09.236.362/0001-50</v>
          </cell>
          <cell r="G111" t="str">
            <v>SELECTY TECNOLOGIA PARA RH LTDA</v>
          </cell>
          <cell r="H111" t="str">
            <v>S</v>
          </cell>
          <cell r="I111" t="str">
            <v>S</v>
          </cell>
          <cell r="J111" t="str">
            <v>2739</v>
          </cell>
          <cell r="K111">
            <v>46266</v>
          </cell>
          <cell r="L111" t="str">
            <v>41069022209236362000150000000000273926096505163400</v>
          </cell>
          <cell r="M111" t="str">
            <v>4106902 - Curitiba - PR</v>
          </cell>
          <cell r="N111">
            <v>79.67</v>
          </cell>
        </row>
        <row r="112">
          <cell r="C112" t="str">
            <v>UPAE ESCADA - CG Nº 021/2022</v>
          </cell>
          <cell r="E112" t="str">
            <v>5.17 - Manutenção de Software, Certificação Digital e Microfilmagem</v>
          </cell>
          <cell r="F112" t="str">
            <v>43.201.535.0001-33</v>
          </cell>
          <cell r="G112" t="str">
            <v xml:space="preserve">SISTEMAS ESTRATÉGICOS LTDA </v>
          </cell>
          <cell r="H112" t="str">
            <v>S</v>
          </cell>
          <cell r="I112" t="str">
            <v>S</v>
          </cell>
          <cell r="K112">
            <v>46237</v>
          </cell>
          <cell r="L112" t="str">
            <v>26116062243201535000133000000000262126080164155502</v>
          </cell>
          <cell r="M112" t="str">
            <v>2611606 - Recife - PE</v>
          </cell>
          <cell r="N112">
            <v>338.74</v>
          </cell>
        </row>
        <row r="113">
          <cell r="C113" t="str">
            <v>UPAE ESCADA - CG Nº 021/2022</v>
          </cell>
          <cell r="E113" t="str">
            <v>5.17 - Manutenção de Software, Certificação Digital e Microfilmagem</v>
          </cell>
          <cell r="F113" t="str">
            <v>53.113.791/0001-22</v>
          </cell>
          <cell r="G113" t="str">
            <v>TOTVS</v>
          </cell>
          <cell r="H113" t="str">
            <v>S</v>
          </cell>
          <cell r="I113" t="str">
            <v>S</v>
          </cell>
          <cell r="J113">
            <v>4536584</v>
          </cell>
          <cell r="K113">
            <v>46239</v>
          </cell>
          <cell r="L113" t="str">
            <v>35503081253113791000122000000453658426087726036685</v>
          </cell>
          <cell r="M113" t="str">
            <v>3550308 - São Paulo - SP</v>
          </cell>
          <cell r="N113">
            <v>117.59</v>
          </cell>
        </row>
        <row r="114">
          <cell r="C114" t="str">
            <v>UPAE ESCADA - CG Nº 021/2022</v>
          </cell>
          <cell r="E114" t="str">
            <v>5.17 - Manutenção de Software, Certificação Digital e Microfilmagem</v>
          </cell>
          <cell r="F114" t="str">
            <v>53.113.791/0001-22</v>
          </cell>
          <cell r="G114" t="str">
            <v>TOTVS</v>
          </cell>
          <cell r="H114" t="str">
            <v>S</v>
          </cell>
          <cell r="I114" t="str">
            <v>S</v>
          </cell>
          <cell r="J114">
            <v>4536581</v>
          </cell>
          <cell r="K114">
            <v>46239</v>
          </cell>
          <cell r="L114" t="str">
            <v>35503081253113791000122000000453658126087886506280</v>
          </cell>
          <cell r="M114" t="str">
            <v>3550308 - São Paulo - SP</v>
          </cell>
          <cell r="N114">
            <v>130.22999999999999</v>
          </cell>
        </row>
        <row r="115">
          <cell r="C115" t="str">
            <v>UPAE ESCADA - CG Nº 021/2022</v>
          </cell>
          <cell r="E115" t="str">
            <v>5.17 - Manutenção de Software, Certificação Digital e Microfilmagem</v>
          </cell>
          <cell r="F115" t="str">
            <v>53.113.791/0001-22</v>
          </cell>
          <cell r="G115" t="str">
            <v>TOTVS</v>
          </cell>
          <cell r="H115" t="str">
            <v>S</v>
          </cell>
          <cell r="I115" t="str">
            <v>S</v>
          </cell>
          <cell r="J115">
            <v>4536592</v>
          </cell>
          <cell r="K115">
            <v>46239</v>
          </cell>
          <cell r="L115" t="str">
            <v>35503081253113791000122000000453659226083581282047</v>
          </cell>
          <cell r="M115" t="str">
            <v>3550308 - São Paulo - SP</v>
          </cell>
          <cell r="N115">
            <v>119.97</v>
          </cell>
        </row>
        <row r="116">
          <cell r="C116" t="str">
            <v>UPAE ESCADA - CG Nº 021/2022</v>
          </cell>
          <cell r="E116" t="str">
            <v>5.17 - Manutenção de Software, Certificação Digital e Microfilmagem</v>
          </cell>
          <cell r="F116" t="str">
            <v>53.113.791/0001-22</v>
          </cell>
          <cell r="G116" t="str">
            <v>TOTVS</v>
          </cell>
          <cell r="H116" t="str">
            <v>S</v>
          </cell>
          <cell r="I116" t="str">
            <v>S</v>
          </cell>
          <cell r="J116">
            <v>4536575</v>
          </cell>
          <cell r="K116">
            <v>46239</v>
          </cell>
          <cell r="L116" t="str">
            <v>35503081253113791000122000000453657526089659869835</v>
          </cell>
          <cell r="M116" t="str">
            <v>3550308 - São Paulo - SP</v>
          </cell>
          <cell r="N116">
            <v>49.03</v>
          </cell>
        </row>
        <row r="117">
          <cell r="C117" t="str">
            <v>UPAE ESCADA - CG Nº 021/2022</v>
          </cell>
          <cell r="E117" t="str">
            <v>5.17 - Manutenção de Software, Certificação Digital e Microfilmagem</v>
          </cell>
          <cell r="F117" t="str">
            <v>53.113.791/0001-22</v>
          </cell>
          <cell r="G117" t="str">
            <v>TOTVS</v>
          </cell>
          <cell r="H117" t="str">
            <v>S</v>
          </cell>
          <cell r="I117" t="str">
            <v>S</v>
          </cell>
          <cell r="J117">
            <v>4536557</v>
          </cell>
          <cell r="K117">
            <v>46239</v>
          </cell>
          <cell r="L117" t="str">
            <v>35503081253113791000122000000453655726083066182930</v>
          </cell>
          <cell r="M117" t="str">
            <v>3550308 - São Paulo - SP</v>
          </cell>
          <cell r="N117">
            <v>616.79</v>
          </cell>
        </row>
        <row r="118">
          <cell r="C118" t="str">
            <v>UPAE ESCADA - CG Nº 021/2022</v>
          </cell>
          <cell r="E118" t="str">
            <v>5.17 - Manutenção de Software, Certificação Digital e Microfilmagem</v>
          </cell>
          <cell r="F118" t="str">
            <v>53.113.791/0001-22</v>
          </cell>
          <cell r="G118" t="str">
            <v>TOTVS</v>
          </cell>
          <cell r="H118" t="str">
            <v>S</v>
          </cell>
          <cell r="I118" t="str">
            <v>S</v>
          </cell>
          <cell r="J118" t="str">
            <v>4536465</v>
          </cell>
          <cell r="K118">
            <v>46239</v>
          </cell>
          <cell r="L118" t="str">
            <v>35503081253113791000122000000453646526088333523488</v>
          </cell>
          <cell r="M118" t="str">
            <v>3550308 - São Paulo - SP</v>
          </cell>
          <cell r="N118">
            <v>82.21</v>
          </cell>
        </row>
        <row r="119">
          <cell r="C119" t="str">
            <v>UPAE ESCADA - CG Nº 021/2022</v>
          </cell>
          <cell r="E119" t="str">
            <v>5.99 - Outros Serviços de Terceiros Pessoa Jurídica</v>
          </cell>
          <cell r="F119" t="str">
            <v>58.921.792/0001-17</v>
          </cell>
          <cell r="G119" t="str">
            <v>PLANISA PLANEJAMENTO E ORGANIZACAO DE INSTITUICOES DE SAUDE</v>
          </cell>
          <cell r="H119" t="str">
            <v>S</v>
          </cell>
          <cell r="I119" t="str">
            <v>S</v>
          </cell>
          <cell r="J119" t="str">
            <v>00042083</v>
          </cell>
          <cell r="K119">
            <v>46237</v>
          </cell>
          <cell r="L119" t="str">
            <v>35503081258921792000117000000004208326087008487502</v>
          </cell>
          <cell r="M119" t="str">
            <v>3550308 - São Paulo - SP</v>
          </cell>
          <cell r="N119">
            <v>4380.6899999999996</v>
          </cell>
        </row>
        <row r="120">
          <cell r="C120" t="str">
            <v>UPAE ESCADA - CG Nº 021/2022</v>
          </cell>
          <cell r="E120" t="str">
            <v>5.2 - Serviços Técnicos Profissionais</v>
          </cell>
          <cell r="F120" t="str">
            <v>09.425.434/0001-08</v>
          </cell>
          <cell r="G120" t="str">
            <v>BLACK ADVOGADOS ASSOCIADOS</v>
          </cell>
          <cell r="H120" t="str">
            <v>S</v>
          </cell>
          <cell r="I120" t="str">
            <v>S</v>
          </cell>
          <cell r="J120" t="str">
            <v>242</v>
          </cell>
          <cell r="K120">
            <v>46267</v>
          </cell>
          <cell r="L120" t="str">
            <v>26116062209425434000108000000000024226090258124490</v>
          </cell>
          <cell r="M120" t="str">
            <v>26 - Pernambuco</v>
          </cell>
          <cell r="N120">
            <v>8179.2</v>
          </cell>
        </row>
        <row r="121">
          <cell r="C121" t="str">
            <v>UPAE ESCADA - CG Nº 021/2022</v>
          </cell>
          <cell r="E121" t="str">
            <v>5.99 - Outros Serviços de Terceiros Pessoa Jurídica</v>
          </cell>
          <cell r="F121" t="str">
            <v>35.521.046/0001-30</v>
          </cell>
          <cell r="G121" t="str">
            <v>TGI - CONSULTORIA EM GESTAO EMPRESARIAL LTDA</v>
          </cell>
          <cell r="H121" t="str">
            <v>S</v>
          </cell>
          <cell r="I121" t="str">
            <v>S</v>
          </cell>
          <cell r="J121" t="str">
            <v>1366</v>
          </cell>
          <cell r="K121">
            <v>46268</v>
          </cell>
          <cell r="L121" t="str">
            <v>26116062235521046000130000000000136626099734830142</v>
          </cell>
          <cell r="M121" t="str">
            <v>2611606 - Recife - PE</v>
          </cell>
          <cell r="N121">
            <v>3600</v>
          </cell>
        </row>
        <row r="122">
          <cell r="C122" t="str">
            <v>UPAE ESCADA - CG Nº 021/2022</v>
          </cell>
          <cell r="E122" t="str">
            <v>5.10 - Detetização/Tratamento de Resíduos e Afins</v>
          </cell>
          <cell r="F122" t="str">
            <v>10.333.266/0001-00</v>
          </cell>
          <cell r="G122" t="str">
            <v>CARLOS ANTONIO DE OLIVEIRA MILET JUNIOR</v>
          </cell>
          <cell r="H122" t="str">
            <v>S</v>
          </cell>
          <cell r="I122" t="str">
            <v>S</v>
          </cell>
          <cell r="J122" t="str">
            <v>546</v>
          </cell>
          <cell r="K122">
            <v>46268</v>
          </cell>
          <cell r="L122" t="str">
            <v>26116062210333266000100000000000054626090048681468</v>
          </cell>
          <cell r="M122" t="str">
            <v>2611606 - Recife - PE</v>
          </cell>
          <cell r="N122">
            <v>360</v>
          </cell>
        </row>
        <row r="123">
          <cell r="C123" t="str">
            <v>UPAE ESCADA - CG Nº 021/2022</v>
          </cell>
          <cell r="E123" t="str">
            <v>5.23 - Limpeza e Conservação</v>
          </cell>
          <cell r="F123" t="str">
            <v>12.682.965/0001-90</v>
          </cell>
          <cell r="G123" t="str">
            <v>CARDOSO SERVICOS DE JARDINAGENS LTDA</v>
          </cell>
          <cell r="H123" t="str">
            <v>S</v>
          </cell>
          <cell r="I123" t="str">
            <v>S</v>
          </cell>
          <cell r="J123" t="str">
            <v>2600000000166</v>
          </cell>
          <cell r="K123">
            <v>46273</v>
          </cell>
          <cell r="L123" t="str">
            <v>26079011212682965000190260000000016626093416490787</v>
          </cell>
          <cell r="M123" t="str">
            <v>2607901 - Jaboatão dos Guararapes - PE</v>
          </cell>
          <cell r="N123">
            <v>937.13</v>
          </cell>
        </row>
        <row r="124">
          <cell r="C124" t="str">
            <v>UPAE ESCADA - CG Nº 021/2022</v>
          </cell>
          <cell r="E124" t="str">
            <v>5.99 - Outros Serviços de Terceiros Pessoa Jurídica</v>
          </cell>
          <cell r="F124" t="str">
            <v>27.534.506/0001-37</v>
          </cell>
          <cell r="G124" t="str">
            <v>FELLIPE R P DE OLIVEIRA TRATAMENTO DE AGUA</v>
          </cell>
          <cell r="H124" t="str">
            <v>S</v>
          </cell>
          <cell r="I124" t="str">
            <v>S</v>
          </cell>
          <cell r="J124">
            <v>484</v>
          </cell>
          <cell r="K124">
            <v>46274</v>
          </cell>
          <cell r="L124">
            <v>2.61160622275345E+49</v>
          </cell>
          <cell r="M124" t="str">
            <v>2611606 - Recife - PE</v>
          </cell>
          <cell r="N124">
            <v>495</v>
          </cell>
        </row>
        <row r="125">
          <cell r="C125" t="str">
            <v>UPAE ESCADA - CG Nº 021/2022</v>
          </cell>
          <cell r="E125" t="str">
            <v>5.99 - Outros Serviços de Terceiros Pessoa Jurídica</v>
          </cell>
          <cell r="F125" t="str">
            <v>11.735.586/0001-59</v>
          </cell>
          <cell r="G125" t="str">
            <v>FUNDACAO DE APOIO AO DESENVOLVIMENTO DA UNIVERSIDADE FEDERAL DE PERNAMBUCO</v>
          </cell>
          <cell r="H125" t="str">
            <v>S</v>
          </cell>
          <cell r="I125" t="str">
            <v>S</v>
          </cell>
          <cell r="J125" t="str">
            <v>2870</v>
          </cell>
          <cell r="K125">
            <v>46268</v>
          </cell>
          <cell r="L125" t="str">
            <v xml:space="preserve">2611606221173558600015900000000028702
6095875992215 </v>
          </cell>
          <cell r="M125" t="str">
            <v>2611606 - Recife - PE</v>
          </cell>
          <cell r="N125">
            <v>75.42</v>
          </cell>
        </row>
        <row r="126">
          <cell r="C126" t="str">
            <v>UPAE ESCADA - CG Nº 021/2022</v>
          </cell>
          <cell r="E126" t="str">
            <v>5.99 - Outros Serviços de Terceiros Pessoa Jurídica</v>
          </cell>
          <cell r="F126" t="str">
            <v>10.816.775/0002-74</v>
          </cell>
          <cell r="G126" t="str">
            <v>INSPETORIA SALESIANA DO NORDESTE DO BRASIL</v>
          </cell>
          <cell r="H126" t="str">
            <v>S</v>
          </cell>
          <cell r="I126" t="str">
            <v>S</v>
          </cell>
          <cell r="J126" t="str">
            <v>2308</v>
          </cell>
          <cell r="K126">
            <v>46237</v>
          </cell>
          <cell r="L126" t="str">
            <v>26116062210816775000274000000000230826088312828423</v>
          </cell>
          <cell r="M126" t="str">
            <v>2611606 - Recife - PE</v>
          </cell>
          <cell r="N126">
            <v>140</v>
          </cell>
        </row>
        <row r="127">
          <cell r="C127" t="str">
            <v>UPAE ESCADA - CG Nº 021/2022</v>
          </cell>
          <cell r="E127" t="str">
            <v>5.99 - Outros Serviços de Terceiros Pessoa Jurídica</v>
          </cell>
          <cell r="F127" t="str">
            <v>27.772.584/0001-70</v>
          </cell>
          <cell r="G127" t="str">
            <v>RECIFE EXPRESS LTDA</v>
          </cell>
          <cell r="H127" t="str">
            <v>S</v>
          </cell>
          <cell r="I127" t="str">
            <v>S</v>
          </cell>
          <cell r="J127" t="str">
            <v>0075</v>
          </cell>
          <cell r="K127">
            <v>46266</v>
          </cell>
          <cell r="L127" t="str">
            <v>26116062227772584000170000000000007526093120054600</v>
          </cell>
          <cell r="M127" t="str">
            <v>2611606 - Recife - PE</v>
          </cell>
          <cell r="N127">
            <v>1400</v>
          </cell>
        </row>
        <row r="128">
          <cell r="C128" t="str">
            <v>UPAE ESCADA - CG Nº 021/2022</v>
          </cell>
          <cell r="E128" t="str">
            <v>5.99 - Outros Serviços de Terceiros Pessoa Jurídica</v>
          </cell>
          <cell r="F128" t="str">
            <v>04.324.995/0001-05</v>
          </cell>
          <cell r="G128" t="str">
            <v>VOZ- ASSESSORIA DE COMUNICACAO LTDA</v>
          </cell>
          <cell r="H128" t="str">
            <v>S</v>
          </cell>
          <cell r="I128" t="str">
            <v>S</v>
          </cell>
          <cell r="J128" t="str">
            <v>372</v>
          </cell>
          <cell r="K128">
            <v>46266</v>
          </cell>
          <cell r="L128" t="str">
            <v>26116062204324995000105000000000037226094522598590</v>
          </cell>
          <cell r="M128" t="str">
            <v>2611606 - Recife - PE</v>
          </cell>
          <cell r="N128">
            <v>562.5</v>
          </cell>
        </row>
        <row r="129">
          <cell r="C129" t="str">
            <v>UPAE ESCADA - CG Nº 021/2022</v>
          </cell>
          <cell r="E129" t="str">
            <v>5.5 - Reparo e Manutenção de Máquinas e Equipamentos</v>
          </cell>
          <cell r="F129" t="str">
            <v>71.256.283/0001-85</v>
          </cell>
          <cell r="G129" t="str">
            <v>KONICA MINOLTA HEALTHCARE DO BRASIL INDUSTRIA DE EQUIPAMENTOS MEDICOS</v>
          </cell>
          <cell r="H129" t="str">
            <v>S</v>
          </cell>
          <cell r="I129" t="str">
            <v>S</v>
          </cell>
          <cell r="J129" t="str">
            <v>2513</v>
          </cell>
          <cell r="K129">
            <v>46260</v>
          </cell>
          <cell r="L129" t="str">
            <v>3144805227256283000185000000000251326082882073060</v>
          </cell>
          <cell r="M129" t="str">
            <v>3144805 - Nova Lima - MG</v>
          </cell>
          <cell r="N129">
            <v>2239</v>
          </cell>
        </row>
        <row r="130">
          <cell r="C130" t="str">
            <v>UPAE ESCADA - CG Nº 021/2022</v>
          </cell>
          <cell r="E130" t="str">
            <v>5.5 - Reparo e Manutenção de Máquinas e Equipamentos</v>
          </cell>
          <cell r="F130" t="str">
            <v>03.480.539/0001-83</v>
          </cell>
          <cell r="G130" t="str">
            <v>SL ENGENHARIA HOSPITALAR LTDA</v>
          </cell>
          <cell r="H130" t="str">
            <v>S</v>
          </cell>
          <cell r="I130" t="str">
            <v>S</v>
          </cell>
          <cell r="J130" t="str">
            <v>2600000001800</v>
          </cell>
          <cell r="K130">
            <v>46267</v>
          </cell>
          <cell r="L130" t="str">
            <v>26079011203480539000183260000000180026091026386339</v>
          </cell>
          <cell r="M130" t="str">
            <v>2607901 - Jaboatão dos Guararapes - PE</v>
          </cell>
          <cell r="N130">
            <v>2200</v>
          </cell>
        </row>
        <row r="131">
          <cell r="C131" t="str">
            <v>UPAE ESCADA - CG Nº 021/2022</v>
          </cell>
          <cell r="E131" t="str">
            <v>5.5 - Reparo e Manutenção de Máquinas e Equipamentos</v>
          </cell>
          <cell r="F131" t="str">
            <v>40.893.042/0001-13</v>
          </cell>
          <cell r="G131" t="str">
            <v>GERASTEP GERADORES ASSISTENCIA TECNICA E PECAS LTDA</v>
          </cell>
          <cell r="H131" t="str">
            <v>S</v>
          </cell>
          <cell r="I131" t="str">
            <v>S</v>
          </cell>
          <cell r="J131" t="str">
            <v>5702</v>
          </cell>
          <cell r="K131">
            <v>46238</v>
          </cell>
          <cell r="L131" t="str">
            <v>26116062240893042000113000000000570226085906670764</v>
          </cell>
          <cell r="M131" t="str">
            <v>2611606 - Recife - PE</v>
          </cell>
          <cell r="N131">
            <v>760</v>
          </cell>
        </row>
        <row r="132">
          <cell r="C132" t="str">
            <v>UPAE ESCADA - CG Nº 021/2022</v>
          </cell>
          <cell r="E132" t="str">
            <v>5.5 - Reparo e Manutenção de Máquinas e Equipamentos</v>
          </cell>
          <cell r="F132" t="str">
            <v>26.332.434/0001-82</v>
          </cell>
          <cell r="G132" t="str">
            <v>LOGICO PROJETOS CONSULTORIA E SERVICOS DE CLIMATIZACAO LTDA</v>
          </cell>
          <cell r="H132" t="str">
            <v>S</v>
          </cell>
          <cell r="I132" t="str">
            <v>S</v>
          </cell>
          <cell r="J132" t="str">
            <v>155</v>
          </cell>
          <cell r="K132">
            <v>46267</v>
          </cell>
          <cell r="L132" t="str">
            <v>26116062226332434000182000000000015526092233517980</v>
          </cell>
          <cell r="M132" t="str">
            <v>2611606 - Recife - PE</v>
          </cell>
          <cell r="N132">
            <v>7200</v>
          </cell>
        </row>
        <row r="133">
          <cell r="C133" t="str">
            <v>UPAE ESCADA - CG Nº 021/2022</v>
          </cell>
          <cell r="E133" t="str">
            <v>5.4 - Reparo e Manutenção de Bens Imóveis</v>
          </cell>
          <cell r="F133" t="str">
            <v>05.364.830/0001-11</v>
          </cell>
          <cell r="G133" t="str">
            <v xml:space="preserve">EXTIN COMERCIO E SERVIÇOS LTDA </v>
          </cell>
          <cell r="H133" t="str">
            <v>S</v>
          </cell>
          <cell r="I133" t="str">
            <v>S</v>
          </cell>
          <cell r="J133">
            <v>753</v>
          </cell>
          <cell r="K133">
            <v>46239</v>
          </cell>
          <cell r="L133" t="str">
            <v>261160622053648300001 1 1000000000075326081429681605</v>
          </cell>
          <cell r="M133" t="str">
            <v>2611606 - Recife - PE</v>
          </cell>
          <cell r="N133">
            <v>589.20000000000005</v>
          </cell>
        </row>
        <row r="134">
          <cell r="C134" t="str">
            <v>UPAE ESCADA - CG Nº 021/2022</v>
          </cell>
          <cell r="E134" t="str">
            <v>5.4 - Reparo e Manutenção de Bens Imóveis</v>
          </cell>
          <cell r="F134" t="str">
            <v>11.356.463/0001-07</v>
          </cell>
          <cell r="G134" t="str">
            <v>LIMPEX - SERVICO DE LIMPEZA DE RESERVATORIO LTDA</v>
          </cell>
          <cell r="H134" t="str">
            <v>S</v>
          </cell>
          <cell r="I134" t="str">
            <v>S</v>
          </cell>
          <cell r="J134" t="str">
            <v>471</v>
          </cell>
          <cell r="K134">
            <v>46262</v>
          </cell>
          <cell r="L134" t="str">
            <v>26116062211356463000107000000000047126081091918970</v>
          </cell>
          <cell r="M134" t="str">
            <v>2611606 - Recife - PE</v>
          </cell>
          <cell r="N134">
            <v>892.99</v>
          </cell>
        </row>
        <row r="135">
          <cell r="C135" t="str">
            <v>UPAE ESCADA - CG Nº 021/2022</v>
          </cell>
          <cell r="E135" t="str">
            <v>5.17 - Manutenção de Software, Certificação Digital e Microfilmagem</v>
          </cell>
          <cell r="F135" t="str">
            <v>23.064.331/0001-90</v>
          </cell>
          <cell r="G135" t="str">
            <v>FLOWTI TECNOLOGIA LTDA</v>
          </cell>
          <cell r="H135" t="str">
            <v>S</v>
          </cell>
          <cell r="I135" t="str">
            <v>S</v>
          </cell>
          <cell r="J135">
            <v>5182</v>
          </cell>
          <cell r="K135">
            <v>46259</v>
          </cell>
          <cell r="L135" t="str">
            <v>42029092223064331000190000000000518226081779751791</v>
          </cell>
          <cell r="M135" t="str">
            <v>4202909 - Brusque - SC</v>
          </cell>
          <cell r="N135">
            <v>584.5</v>
          </cell>
        </row>
        <row r="136">
          <cell r="C136" t="str">
            <v>UPAE ESCADA - CG Nº 021/2022</v>
          </cell>
          <cell r="E136" t="str">
            <v>5.17 - Manutenção de Software, Certificação Digital e Microfilmagem</v>
          </cell>
          <cell r="F136" t="str">
            <v>23.064.331/0001-90</v>
          </cell>
          <cell r="G136" t="str">
            <v>FLOWTI TECNOLOGIA LTDA</v>
          </cell>
          <cell r="H136" t="str">
            <v>S</v>
          </cell>
          <cell r="I136" t="str">
            <v>S</v>
          </cell>
          <cell r="J136">
            <v>5207</v>
          </cell>
          <cell r="K136">
            <v>46260</v>
          </cell>
          <cell r="L136" t="str">
            <v>42029092223064331000190000000000520726080314376964</v>
          </cell>
          <cell r="M136" t="str">
            <v>4202909 - Brusque - SC</v>
          </cell>
          <cell r="N136">
            <v>5710.16</v>
          </cell>
        </row>
        <row r="137">
          <cell r="C137" t="str">
            <v>UPAE ESCADA - CG Nº 021/2022</v>
          </cell>
          <cell r="E137" t="str">
            <v>5.17 - Manutenção de Software, Certificação Digital e Microfilmagem</v>
          </cell>
          <cell r="F137" t="str">
            <v>08.399.167/0001-89</v>
          </cell>
          <cell r="G137" t="str">
            <v>ICTS GLOBAL DO BRASIL LTDA</v>
          </cell>
          <cell r="H137" t="str">
            <v>S</v>
          </cell>
          <cell r="I137" t="str">
            <v>S</v>
          </cell>
          <cell r="J137">
            <v>85826</v>
          </cell>
          <cell r="K137">
            <v>46237</v>
          </cell>
          <cell r="L137" t="str">
            <v>200Q.2811.6911.7497799-Z</v>
          </cell>
          <cell r="M137" t="str">
            <v>3505708 - Barueri - SP</v>
          </cell>
          <cell r="N137">
            <v>35.630000000000003</v>
          </cell>
        </row>
        <row r="138">
          <cell r="C138" t="str">
            <v>UPAE ESCADA - CG Nº 021/2022</v>
          </cell>
          <cell r="E138" t="str">
            <v>5.5 - Reparo e Manutenção de Máquinas e Equipamentos</v>
          </cell>
          <cell r="F138" t="str">
            <v>03.480.539/0001-83</v>
          </cell>
          <cell r="G138" t="str">
            <v>SL ENGENHARIA HOSPITALAR LTDA</v>
          </cell>
          <cell r="H138" t="str">
            <v>S</v>
          </cell>
          <cell r="I138" t="str">
            <v>S</v>
          </cell>
          <cell r="J138" t="str">
            <v>2600000001573</v>
          </cell>
          <cell r="K138">
            <v>46238</v>
          </cell>
          <cell r="L138" t="str">
            <v>26079011203480539000183260000000157326086677883029</v>
          </cell>
          <cell r="M138" t="str">
            <v>2607901 - Jaboatão dos Guararapes - PE</v>
          </cell>
          <cell r="N138">
            <v>2200</v>
          </cell>
        </row>
        <row r="139">
          <cell r="C139" t="str">
            <v>UPAE ESCADA - CG Nº 021/2022</v>
          </cell>
          <cell r="E139" t="str">
            <v>5.99 - Outros Serviços de Terceiros Pessoa Jurídica</v>
          </cell>
          <cell r="F139" t="str">
            <v>27.534.506/0001-37</v>
          </cell>
          <cell r="G139" t="str">
            <v>FELLIPE R P DE OLIVEIRA TRATAMENTO DE AGUA</v>
          </cell>
          <cell r="H139" t="str">
            <v>S</v>
          </cell>
          <cell r="I139" t="str">
            <v>S</v>
          </cell>
          <cell r="J139" t="str">
            <v>432</v>
          </cell>
          <cell r="K139">
            <v>46245</v>
          </cell>
          <cell r="L139">
            <v>2.61160622275345E+49</v>
          </cell>
          <cell r="M139" t="str">
            <v>2611606 - Recife - PE</v>
          </cell>
          <cell r="N139">
            <v>495</v>
          </cell>
        </row>
        <row r="140">
          <cell r="C140" t="str">
            <v>UPAE ESCADA - CG Nº 021/2022</v>
          </cell>
          <cell r="E140" t="str">
            <v>5.16 - Serviços Médico-Hospitalares, Odotonlogia e Laboratoriais</v>
          </cell>
          <cell r="F140" t="str">
            <v xml:space="preserve"> 04.539.279/0001-37</v>
          </cell>
          <cell r="G140" t="str">
            <v>CIENTÍFICALAB PRODUTOS LABORATORIAIS E SISTEMAS LTDA.</v>
          </cell>
          <cell r="H140" t="str">
            <v>S</v>
          </cell>
          <cell r="I140" t="str">
            <v>S</v>
          </cell>
          <cell r="J140" t="str">
            <v>0016916</v>
          </cell>
          <cell r="K140">
            <v>46275</v>
          </cell>
          <cell r="L140" t="str">
            <v>147U.0667.3151.3081999-W</v>
          </cell>
          <cell r="M140" t="str">
            <v>3505708 - Barueri - SP</v>
          </cell>
          <cell r="N140">
            <v>27651.8</v>
          </cell>
        </row>
        <row r="141">
          <cell r="C141" t="str">
            <v>UPAE ESCADA - CG Nº 021/2022</v>
          </cell>
          <cell r="E141" t="str">
            <v>5.17 - Manutenção de Software, Certificação Digital e Microfilmagem</v>
          </cell>
          <cell r="F141" t="str">
            <v>08.399.167/0001-89</v>
          </cell>
          <cell r="G141" t="str">
            <v>ICTS GLOBAL DO BRASIL LTDA</v>
          </cell>
          <cell r="H141" t="str">
            <v>S</v>
          </cell>
          <cell r="I141" t="str">
            <v>S</v>
          </cell>
          <cell r="J141">
            <v>87037</v>
          </cell>
          <cell r="K141">
            <v>46268</v>
          </cell>
          <cell r="L141" t="str">
            <v>377R.0195.3524.4913399-W</v>
          </cell>
          <cell r="M141" t="str">
            <v>3505708 - Barueri - SP</v>
          </cell>
          <cell r="N141">
            <v>35.630000000000003</v>
          </cell>
        </row>
        <row r="142">
          <cell r="C142" t="str">
            <v>UPAE ESCADA - CG Nº 021/2022</v>
          </cell>
          <cell r="E142" t="str">
            <v>5.99 - Outros Serviços de Terceiros Pessoa Jurídica</v>
          </cell>
          <cell r="F142" t="str">
            <v>35.676.951/0001-60</v>
          </cell>
          <cell r="G142" t="str">
            <v>IMGL CONSULTORIA &amp; TREINAMENTO LTDA</v>
          </cell>
          <cell r="H142" t="str">
            <v>S</v>
          </cell>
          <cell r="I142" t="str">
            <v>S</v>
          </cell>
          <cell r="J142" t="str">
            <v>146</v>
          </cell>
          <cell r="K142" t="str">
            <v>30/08/2026</v>
          </cell>
          <cell r="L142" t="str">
            <v>26116062235676951000160000000000014626083313453296</v>
          </cell>
          <cell r="M142" t="str">
            <v>2611606 - Recife - PE</v>
          </cell>
          <cell r="N142">
            <v>546.20000000000005</v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8992"/>
  <sheetViews>
    <sheetView showGridLines="0" tabSelected="1" topLeftCell="A22" zoomScale="90" zoomScaleNormal="90" workbookViewId="0">
      <selection activeCell="A37" sqref="A37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6640625" style="9" customWidth="1"/>
    <col min="4" max="4" width="36.5546875" style="9" customWidth="1"/>
    <col min="5" max="5" width="65.6640625" style="9" bestFit="1" customWidth="1"/>
    <col min="6" max="7" width="26.33203125" style="9" bestFit="1" customWidth="1"/>
    <col min="8" max="8" width="18.44140625" style="9" bestFit="1" customWidth="1"/>
    <col min="9" max="9" width="24.6640625" style="9" bestFit="1" customWidth="1"/>
    <col min="10" max="10" width="51.44140625" style="9" bestFit="1" customWidth="1"/>
    <col min="11" max="11" width="59.33203125" style="9" bestFit="1" customWidth="1"/>
    <col min="12" max="12" width="21.6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9039744002642</v>
      </c>
      <c r="B2" s="4" t="str">
        <f>'[1]TCE - ANEXO IV - Preencher'!C11</f>
        <v>UPAE ESCADA - CG Nº 021/2022</v>
      </c>
      <c r="C2" s="4" t="str">
        <f>'[1]TCE - ANEXO IV - Preencher'!E11</f>
        <v>1.99 - Outras Despesas com Pessoal</v>
      </c>
      <c r="D2" s="3" t="str">
        <f>'[1]TCE - ANEXO IV - Preencher'!F11</f>
        <v>33.608.308/0001-73</v>
      </c>
      <c r="E2" s="5" t="str">
        <f>'[1]TCE - ANEXO IV - Preencher'!G11</f>
        <v>MONGERAL AEGON SEGUROS E PREVIDENCIA SA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34</v>
      </c>
      <c r="I2" s="6">
        <f>IF('[1]TCE - ANEXO IV - Preencher'!K11="","",'[1]TCE - ANEXO IV - Preencher'!K11)</f>
        <v>46275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3304557</v>
      </c>
      <c r="L2" s="7">
        <f>'[1]TCE - ANEXO IV - Preencher'!N11</f>
        <v>59.69</v>
      </c>
    </row>
    <row r="3" spans="1:12" s="8" customFormat="1" ht="19.5" customHeight="1" x14ac:dyDescent="0.25">
      <c r="A3" s="3">
        <f>IFERROR(VLOOKUP(B3,'[1]DADOS (OCULTAR)'!$Q$3:$S$136,3,0),"")</f>
        <v>9039744002642</v>
      </c>
      <c r="B3" s="4" t="str">
        <f>'[1]TCE - ANEXO IV - Preencher'!C12</f>
        <v>UPAE ESCADA - CG Nº 021/2022</v>
      </c>
      <c r="C3" s="4" t="str">
        <f>'[1]TCE - ANEXO IV - Preencher'!E12</f>
        <v>1.99 - Outras Despesas com Pessoal</v>
      </c>
      <c r="D3" s="3" t="str">
        <f>'[1]TCE - ANEXO IV - Preencher'!F12</f>
        <v>46.731.059/0001-50</v>
      </c>
      <c r="E3" s="5" t="str">
        <f>'[1]TCE - ANEXO IV - Preencher'!G12</f>
        <v>AGIBEN BENEFICIOS LTDA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13513</v>
      </c>
      <c r="I3" s="6">
        <f>IF('[1]TCE - ANEXO IV - Preencher'!K12="","",'[1]TCE - ANEXO IV - Preencher'!K12)</f>
        <v>46246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1136.2</v>
      </c>
    </row>
    <row r="4" spans="1:12" s="8" customFormat="1" ht="19.5" customHeight="1" x14ac:dyDescent="0.25">
      <c r="A4" s="3">
        <f>IFERROR(VLOOKUP(B4,'[1]DADOS (OCULTAR)'!$Q$3:$S$136,3,0),"")</f>
        <v>9039744002642</v>
      </c>
      <c r="B4" s="4" t="str">
        <f>'[1]TCE - ANEXO IV - Preencher'!C13</f>
        <v>UPAE ESCADA - CG Nº 021/2022</v>
      </c>
      <c r="C4" s="4" t="str">
        <f>'[1]TCE - ANEXO IV - Preencher'!E13</f>
        <v>1.99 - Outras Despesas com Pessoal</v>
      </c>
      <c r="D4" s="3" t="str">
        <f>'[1]TCE - ANEXO IV - Preencher'!F13</f>
        <v>04.740.876/0001-25</v>
      </c>
      <c r="E4" s="5" t="str">
        <f>'[1]TCE - ANEXO IV - Preencher'!G13</f>
        <v>ALELO INSTITUICAO DE PAGAMENTO SA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61186342</v>
      </c>
      <c r="I4" s="6">
        <f>IF('[1]TCE - ANEXO IV - Preencher'!K13="","",'[1]TCE - ANEXO IV - Preencher'!K13)</f>
        <v>46225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3505708</v>
      </c>
      <c r="L4" s="7">
        <f>'[1]TCE - ANEXO IV - Preencher'!N13</f>
        <v>25204.97</v>
      </c>
    </row>
    <row r="5" spans="1:12" s="8" customFormat="1" ht="19.5" customHeight="1" x14ac:dyDescent="0.25">
      <c r="A5" s="3">
        <f>IFERROR(VLOOKUP(B5,'[1]DADOS (OCULTAR)'!$Q$3:$S$136,3,0),"")</f>
        <v>9039744002642</v>
      </c>
      <c r="B5" s="4" t="str">
        <f>'[1]TCE - ANEXO IV - Preencher'!C14</f>
        <v>UPAE ESCADA - CG Nº 021/2022</v>
      </c>
      <c r="C5" s="4" t="str">
        <f>'[1]TCE - ANEXO IV - Preencher'!E14</f>
        <v>1.99 - Outras Despesas com Pessoal</v>
      </c>
      <c r="D5" s="3" t="str">
        <f>'[1]TCE - ANEXO IV - Preencher'!F14</f>
        <v>09.759.606/0001-80</v>
      </c>
      <c r="E5" s="5" t="str">
        <f>'[1]TCE - ANEXO IV - Preencher'!G14</f>
        <v>SIND EMP TRANS PAS EST PERNAMBUCO</v>
      </c>
      <c r="F5" s="5" t="str">
        <f>'[1]TCE - ANEXO IV - Preencher'!H14</f>
        <v>S</v>
      </c>
      <c r="G5" s="5" t="str">
        <f>'[1]TCE - ANEXO IV - Preencher'!I14</f>
        <v>N</v>
      </c>
      <c r="H5" s="5" t="str">
        <f>'[1]TCE - ANEXO IV - Preencher'!J14</f>
        <v>27080212</v>
      </c>
      <c r="I5" s="6">
        <f>IF('[1]TCE - ANEXO IV - Preencher'!K14="","",'[1]TCE - ANEXO IV - Preencher'!K14)</f>
        <v>46233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249.02</v>
      </c>
    </row>
    <row r="6" spans="1:12" s="8" customFormat="1" ht="19.5" customHeight="1" x14ac:dyDescent="0.25">
      <c r="A6" s="3">
        <f>IFERROR(VLOOKUP(B6,'[1]DADOS (OCULTAR)'!$Q$3:$S$136,3,0),"")</f>
        <v>9039744002642</v>
      </c>
      <c r="B6" s="4" t="str">
        <f>'[1]TCE - ANEXO IV - Preencher'!C15</f>
        <v>UPAE ESCADA - CG Nº 021/2022</v>
      </c>
      <c r="C6" s="4" t="str">
        <f>'[1]TCE - ANEXO IV - Preencher'!E15</f>
        <v>1.99 - Outras Despesas com Pessoal</v>
      </c>
      <c r="D6" s="3" t="str">
        <f>'[1]TCE - ANEXO IV - Preencher'!F15</f>
        <v>24.441.891/0001-80</v>
      </c>
      <c r="E6" s="5" t="str">
        <f>'[1]TCE - ANEXO IV - Preencher'!G15</f>
        <v>RODOVIÁRIA BORBOREMA LTDA</v>
      </c>
      <c r="F6" s="5" t="str">
        <f>'[1]TCE - ANEXO IV - Preencher'!H15</f>
        <v>S</v>
      </c>
      <c r="G6" s="5" t="str">
        <f>'[1]TCE - ANEXO IV - Preencher'!I15</f>
        <v>N</v>
      </c>
      <c r="H6" s="5" t="str">
        <f>'[1]TCE - ANEXO IV - Preencher'!J15</f>
        <v>52077</v>
      </c>
      <c r="I6" s="6">
        <f>IF('[1]TCE - ANEXO IV - Preencher'!K15="","",'[1]TCE - ANEXO IV - Preencher'!K15)</f>
        <v>46233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3330</v>
      </c>
    </row>
    <row r="7" spans="1:12" s="8" customFormat="1" ht="19.5" customHeight="1" x14ac:dyDescent="0.25">
      <c r="A7" s="3">
        <f>IFERROR(VLOOKUP(B7,'[1]DADOS (OCULTAR)'!$Q$3:$S$136,3,0),"")</f>
        <v>9039744002642</v>
      </c>
      <c r="B7" s="4" t="str">
        <f>'[1]TCE - ANEXO IV - Preencher'!C16</f>
        <v>UPAE ESCADA - CG Nº 021/2022</v>
      </c>
      <c r="C7" s="4" t="str">
        <f>'[1]TCE - ANEXO IV - Preencher'!E16</f>
        <v>3.12 - Material Hospitalar</v>
      </c>
      <c r="D7" s="3" t="str">
        <f>'[1]TCE - ANEXO IV - Preencher'!F16</f>
        <v>11.101.202/0001-46</v>
      </c>
      <c r="E7" s="5" t="str">
        <f>'[1]TCE - ANEXO IV - Preencher'!G16</f>
        <v>VGC ALVES COMERCIO E SERVIÇOS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000026614</v>
      </c>
      <c r="I7" s="6" t="str">
        <f>IF('[1]TCE - ANEXO IV - Preencher'!K16="","",'[1]TCE - ANEXO IV - Preencher'!K16)</f>
        <v>04/08/2026</v>
      </c>
      <c r="J7" s="5" t="str">
        <f>'[1]TCE - ANEXO IV - Preencher'!L16</f>
        <v>26260811101202000146550010000266141670615631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470.4</v>
      </c>
    </row>
    <row r="8" spans="1:12" s="8" customFormat="1" ht="19.5" customHeight="1" x14ac:dyDescent="0.25">
      <c r="A8" s="3">
        <f>IFERROR(VLOOKUP(B8,'[1]DADOS (OCULTAR)'!$Q$3:$S$136,3,0),"")</f>
        <v>9039744002642</v>
      </c>
      <c r="B8" s="4" t="str">
        <f>'[1]TCE - ANEXO IV - Preencher'!C17</f>
        <v>UPAE ESCADA - CG Nº 021/2022</v>
      </c>
      <c r="C8" s="4" t="str">
        <f>'[1]TCE - ANEXO IV - Preencher'!E17</f>
        <v>3.4 - Material Farmacológico</v>
      </c>
      <c r="D8" s="3" t="str">
        <f>'[1]TCE - ANEXO IV - Preencher'!F17</f>
        <v>11.012.952/0001-41</v>
      </c>
      <c r="E8" s="5" t="str">
        <f>'[1]TCE - ANEXO IV - Preencher'!G17</f>
        <v>DROGARIA QUATRO CANTOS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142849</v>
      </c>
      <c r="I8" s="6" t="str">
        <f>IF('[1]TCE - ANEXO IV - Preencher'!K17="","",'[1]TCE - ANEXO IV - Preencher'!K17)</f>
        <v>22/07/2026</v>
      </c>
      <c r="J8" s="5" t="str">
        <f>'[1]TCE - ANEXO IV - Preencher'!L17</f>
        <v>26260711012952000141550010001428491815717597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78</v>
      </c>
    </row>
    <row r="9" spans="1:12" s="8" customFormat="1" ht="19.5" customHeight="1" x14ac:dyDescent="0.25">
      <c r="A9" s="3">
        <f>IFERROR(VLOOKUP(B9,'[1]DADOS (OCULTAR)'!$Q$3:$S$136,3,0),"")</f>
        <v>9039744002642</v>
      </c>
      <c r="B9" s="4" t="str">
        <f>'[1]TCE - ANEXO IV - Preencher'!C18</f>
        <v>UPAE ESCADA - CG Nº 021/2022</v>
      </c>
      <c r="C9" s="4" t="str">
        <f>'[1]TCE - ANEXO IV - Preencher'!E18</f>
        <v>3.99 - Outras despesas com Material de Consumo</v>
      </c>
      <c r="D9" s="3" t="str">
        <f>'[1]TCE - ANEXO IV - Preencher'!F18</f>
        <v>07.729.919/0001-60</v>
      </c>
      <c r="E9" s="5" t="str">
        <f>'[1]TCE - ANEXO IV - Preencher'!G18</f>
        <v>ICELERA INDUSTRIA E COMERCIO DE EQUIPAMENTOS MEDICOS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000029136</v>
      </c>
      <c r="I9" s="6" t="str">
        <f>IF('[1]TCE - ANEXO IV - Preencher'!K18="","",'[1]TCE - ANEXO IV - Preencher'!K18)</f>
        <v>10/08/2026</v>
      </c>
      <c r="J9" s="5" t="str">
        <f>'[1]TCE - ANEXO IV - Preencher'!L18</f>
        <v>35260807729919000160550010000291361909072721</v>
      </c>
      <c r="K9" s="5" t="str">
        <f>IF(F9="B",LEFT('[1]TCE - ANEXO IV - Preencher'!M18,2),IF(F9="S",LEFT('[1]TCE - ANEXO IV - Preencher'!M18,7),IF('[1]TCE - ANEXO IV - Preencher'!H18="","")))</f>
        <v>35</v>
      </c>
      <c r="L9" s="7">
        <f>'[1]TCE - ANEXO IV - Preencher'!N18</f>
        <v>2826.3</v>
      </c>
    </row>
    <row r="10" spans="1:12" s="8" customFormat="1" ht="19.5" customHeight="1" x14ac:dyDescent="0.25">
      <c r="A10" s="3">
        <f>IFERROR(VLOOKUP(B10,'[1]DADOS (OCULTAR)'!$Q$3:$S$136,3,0),"")</f>
        <v>9039744002642</v>
      </c>
      <c r="B10" s="4" t="str">
        <f>'[1]TCE - ANEXO IV - Preencher'!C19</f>
        <v>UPAE ESCADA - CG Nº 021/2022</v>
      </c>
      <c r="C10" s="4" t="str">
        <f>'[1]TCE - ANEXO IV - Preencher'!E19</f>
        <v>3.7 - Material de Limpeza e Produtos de Hgienização</v>
      </c>
      <c r="D10" s="3" t="str">
        <f>'[1]TCE - ANEXO IV - Preencher'!F19</f>
        <v>22.006.201/0001-39</v>
      </c>
      <c r="E10" s="5" t="str">
        <f>'[1]TCE - ANEXO IV - Preencher'!G19</f>
        <v>FORTPEL COMERCIO DE DESCARTAVEIS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408601</v>
      </c>
      <c r="I10" s="6" t="str">
        <f>IF('[1]TCE - ANEXO IV - Preencher'!K19="","",'[1]TCE - ANEXO IV - Preencher'!K19)</f>
        <v>24/08/2026</v>
      </c>
      <c r="J10" s="5" t="str">
        <f>'[1]TCE - ANEXO IV - Preencher'!L19</f>
        <v>26260822006201000139550000004086011104086011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186.76</v>
      </c>
    </row>
    <row r="11" spans="1:12" s="8" customFormat="1" ht="19.5" customHeight="1" x14ac:dyDescent="0.25">
      <c r="A11" s="3">
        <f>IFERROR(VLOOKUP(B11,'[1]DADOS (OCULTAR)'!$Q$3:$S$136,3,0),"")</f>
        <v>9039744002642</v>
      </c>
      <c r="B11" s="4" t="str">
        <f>'[1]TCE - ANEXO IV - Preencher'!C20</f>
        <v>UPAE ESCADA - CG Nº 021/2022</v>
      </c>
      <c r="C11" s="4" t="str">
        <f>'[1]TCE - ANEXO IV - Preencher'!E20</f>
        <v>3.7 - Material de Limpeza e Produtos de Hgienização</v>
      </c>
      <c r="D11" s="3" t="str">
        <f>'[1]TCE - ANEXO IV - Preencher'!F20</f>
        <v>18.577.850/0001-12</v>
      </c>
      <c r="E11" s="5" t="str">
        <f>'[1]TCE - ANEXO IV - Preencher'!G20</f>
        <v>MATTOS DISTRIBUIDORA DE PRODUTOS DE LIMPEZA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000012239</v>
      </c>
      <c r="I11" s="6" t="str">
        <f>IF('[1]TCE - ANEXO IV - Preencher'!K20="","",'[1]TCE - ANEXO IV - Preencher'!K20)</f>
        <v>14/08/2026</v>
      </c>
      <c r="J11" s="5" t="str">
        <f>'[1]TCE - ANEXO IV - Preencher'!L20</f>
        <v>26260818577850000112550010000122391000122400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684</v>
      </c>
    </row>
    <row r="12" spans="1:12" s="8" customFormat="1" ht="19.5" customHeight="1" x14ac:dyDescent="0.25">
      <c r="A12" s="3">
        <f>IFERROR(VLOOKUP(B12,'[1]DADOS (OCULTAR)'!$Q$3:$S$136,3,0),"")</f>
        <v>9039744002642</v>
      </c>
      <c r="B12" s="4" t="str">
        <f>'[1]TCE - ANEXO IV - Preencher'!C21</f>
        <v>UPAE ESCADA - CG Nº 021/2022</v>
      </c>
      <c r="C12" s="4" t="str">
        <f>'[1]TCE - ANEXO IV - Preencher'!E21</f>
        <v>3.7 - Material de Limpeza e Produtos de Hgienização</v>
      </c>
      <c r="D12" s="3" t="str">
        <f>'[1]TCE - ANEXO IV - Preencher'!F21</f>
        <v>04.004.741/0001-00</v>
      </c>
      <c r="E12" s="5" t="str">
        <f>'[1]TCE - ANEXO IV - Preencher'!G21</f>
        <v>NORLUX LTDA-ME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000013137</v>
      </c>
      <c r="I12" s="6" t="str">
        <f>IF('[1]TCE - ANEXO IV - Preencher'!K21="","",'[1]TCE - ANEXO IV - Preencher'!K21)</f>
        <v>03/08/2026</v>
      </c>
      <c r="J12" s="5" t="str">
        <f>'[1]TCE - ANEXO IV - Preencher'!L21</f>
        <v>26260804004741000100550010000131371000915190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209.04</v>
      </c>
    </row>
    <row r="13" spans="1:12" s="8" customFormat="1" ht="19.5" customHeight="1" x14ac:dyDescent="0.25">
      <c r="A13" s="3">
        <f>IFERROR(VLOOKUP(B13,'[1]DADOS (OCULTAR)'!$Q$3:$S$136,3,0),"")</f>
        <v>9039744002642</v>
      </c>
      <c r="B13" s="4" t="str">
        <f>'[1]TCE - ANEXO IV - Preencher'!C22</f>
        <v>UPAE ESCADA - CG Nº 021/2022</v>
      </c>
      <c r="C13" s="4" t="str">
        <f>'[1]TCE - ANEXO IV - Preencher'!E22</f>
        <v>3.7 - Material de Limpeza e Produtos de Hgienização</v>
      </c>
      <c r="D13" s="3" t="str">
        <f>'[1]TCE - ANEXO IV - Preencher'!F22</f>
        <v>11.101.202/0001-46</v>
      </c>
      <c r="E13" s="5" t="str">
        <f>'[1]TCE - ANEXO IV - Preencher'!G22</f>
        <v>VGC ALVES COMERCIO E SERVIÇOS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000026614</v>
      </c>
      <c r="I13" s="6" t="str">
        <f>IF('[1]TCE - ANEXO IV - Preencher'!K22="","",'[1]TCE - ANEXO IV - Preencher'!K22)</f>
        <v>04/08/2026</v>
      </c>
      <c r="J13" s="5" t="str">
        <f>'[1]TCE - ANEXO IV - Preencher'!L22</f>
        <v>26260811101202000146550010000266141670615631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492.9</v>
      </c>
    </row>
    <row r="14" spans="1:12" s="8" customFormat="1" ht="19.5" customHeight="1" x14ac:dyDescent="0.25">
      <c r="A14" s="3">
        <f>IFERROR(VLOOKUP(B14,'[1]DADOS (OCULTAR)'!$Q$3:$S$136,3,0),"")</f>
        <v>9039744002642</v>
      </c>
      <c r="B14" s="4" t="str">
        <f>'[1]TCE - ANEXO IV - Preencher'!C23</f>
        <v>UPAE ESCADA - CG Nº 021/2022</v>
      </c>
      <c r="C14" s="4" t="str">
        <f>'[1]TCE - ANEXO IV - Preencher'!E23</f>
        <v>3.14 - Alimentação Preparada</v>
      </c>
      <c r="D14" s="3" t="str">
        <f>'[1]TCE - ANEXO IV - Preencher'!F23</f>
        <v>61.170.012/0001-59</v>
      </c>
      <c r="E14" s="5" t="str">
        <f>'[1]TCE - ANEXO IV - Preencher'!G23</f>
        <v>C M DISTRIBUIDORA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000003098</v>
      </c>
      <c r="I14" s="6" t="str">
        <f>IF('[1]TCE - ANEXO IV - Preencher'!K23="","",'[1]TCE - ANEXO IV - Preencher'!K23)</f>
        <v>20/08/2026</v>
      </c>
      <c r="J14" s="5" t="str">
        <f>'[1]TCE - ANEXO IV - Preencher'!L23</f>
        <v>26260861170012000159550000000030981100030986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719.6</v>
      </c>
    </row>
    <row r="15" spans="1:12" s="8" customFormat="1" ht="19.5" customHeight="1" x14ac:dyDescent="0.25">
      <c r="A15" s="3">
        <f>IFERROR(VLOOKUP(B15,'[1]DADOS (OCULTAR)'!$Q$3:$S$136,3,0),"")</f>
        <v>9039744002642</v>
      </c>
      <c r="B15" s="4" t="str">
        <f>'[1]TCE - ANEXO IV - Preencher'!C24</f>
        <v>UPAE ESCADA - CG Nº 021/2022</v>
      </c>
      <c r="C15" s="4" t="str">
        <f>'[1]TCE - ANEXO IV - Preencher'!E24</f>
        <v>3.14 - Alimentação Preparada</v>
      </c>
      <c r="D15" s="3" t="str">
        <f>'[1]TCE - ANEXO IV - Preencher'!F24</f>
        <v>04.004.741/0001-00</v>
      </c>
      <c r="E15" s="5" t="str">
        <f>'[1]TCE - ANEXO IV - Preencher'!G24</f>
        <v>NORLUX LTDA-ME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000013137</v>
      </c>
      <c r="I15" s="6" t="str">
        <f>IF('[1]TCE - ANEXO IV - Preencher'!K24="","",'[1]TCE - ANEXO IV - Preencher'!K24)</f>
        <v>03/08/2026</v>
      </c>
      <c r="J15" s="5" t="str">
        <f>'[1]TCE - ANEXO IV - Preencher'!L24</f>
        <v>26260804004741000100550010000131371000915190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15.25</v>
      </c>
    </row>
    <row r="16" spans="1:12" s="8" customFormat="1" ht="19.5" customHeight="1" x14ac:dyDescent="0.25">
      <c r="A16" s="3">
        <f>IFERROR(VLOOKUP(B16,'[1]DADOS (OCULTAR)'!$Q$3:$S$136,3,0),"")</f>
        <v>9039744002642</v>
      </c>
      <c r="B16" s="4" t="str">
        <f>'[1]TCE - ANEXO IV - Preencher'!C25</f>
        <v>UPAE ESCADA - CG Nº 021/2022</v>
      </c>
      <c r="C16" s="4" t="str">
        <f>'[1]TCE - ANEXO IV - Preencher'!E25</f>
        <v>3.14 - Alimentação Preparada</v>
      </c>
      <c r="D16" s="3" t="str">
        <f>'[1]TCE - ANEXO IV - Preencher'!F25</f>
        <v>30.743.270/0001-53</v>
      </c>
      <c r="E16" s="5" t="str">
        <f>'[1]TCE - ANEXO IV - Preencher'!G25</f>
        <v>TRIUNFO COMERC. DE ALIMENTOS PAPEIS E MAT. DE LIMP. EIRELI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000041285</v>
      </c>
      <c r="I16" s="6" t="str">
        <f>IF('[1]TCE - ANEXO IV - Preencher'!K25="","",'[1]TCE - ANEXO IV - Preencher'!K25)</f>
        <v>05/08/2026</v>
      </c>
      <c r="J16" s="5" t="str">
        <f>'[1]TCE - ANEXO IV - Preencher'!L25</f>
        <v>26260830743270000153550010000412851171709807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600</v>
      </c>
    </row>
    <row r="17" spans="1:12" s="8" customFormat="1" ht="19.5" customHeight="1" x14ac:dyDescent="0.25">
      <c r="A17" s="3">
        <f>IFERROR(VLOOKUP(B17,'[1]DADOS (OCULTAR)'!$Q$3:$S$136,3,0),"")</f>
        <v>9039744002642</v>
      </c>
      <c r="B17" s="4" t="str">
        <f>'[1]TCE - ANEXO IV - Preencher'!C26</f>
        <v>UPAE ESCADA - CG Nº 021/2022</v>
      </c>
      <c r="C17" s="4" t="str">
        <f>'[1]TCE - ANEXO IV - Preencher'!E26</f>
        <v>3.6 - Material de Expediente</v>
      </c>
      <c r="D17" s="3" t="str">
        <f>'[1]TCE - ANEXO IV - Preencher'!F26</f>
        <v>09.515.628/0004-47</v>
      </c>
      <c r="E17" s="5" t="str">
        <f>'[1]TCE - ANEXO IV - Preencher'!G26</f>
        <v>ATACADO DOS PRESENTE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000249368</v>
      </c>
      <c r="I17" s="6" t="str">
        <f>IF('[1]TCE - ANEXO IV - Preencher'!K26="","",'[1]TCE - ANEXO IV - Preencher'!K26)</f>
        <v>02/08/2026</v>
      </c>
      <c r="J17" s="5" t="str">
        <f>'[1]TCE - ANEXO IV - Preencher'!L26</f>
        <v>26260809515628000447550050002493681438274056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63.6</v>
      </c>
    </row>
    <row r="18" spans="1:12" s="8" customFormat="1" ht="19.5" customHeight="1" x14ac:dyDescent="0.25">
      <c r="A18" s="3">
        <f>IFERROR(VLOOKUP(B18,'[1]DADOS (OCULTAR)'!$Q$3:$S$136,3,0),"")</f>
        <v>9039744002642</v>
      </c>
      <c r="B18" s="4" t="str">
        <f>'[1]TCE - ANEXO IV - Preencher'!C27</f>
        <v>UPAE ESCADA - CG Nº 021/2022</v>
      </c>
      <c r="C18" s="4" t="str">
        <f>'[1]TCE - ANEXO IV - Preencher'!E27</f>
        <v>3.6 - Material de Expediente</v>
      </c>
      <c r="D18" s="3" t="str">
        <f>'[1]TCE - ANEXO IV - Preencher'!F27</f>
        <v>41.601.210/0001-12</v>
      </c>
      <c r="E18" s="5" t="str">
        <f>'[1]TCE - ANEXO IV - Preencher'!G27</f>
        <v>CLS HOSPITALAR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000002328</v>
      </c>
      <c r="I18" s="6" t="str">
        <f>IF('[1]TCE - ANEXO IV - Preencher'!K27="","",'[1]TCE - ANEXO IV - Preencher'!K27)</f>
        <v>13/08/2026</v>
      </c>
      <c r="J18" s="5" t="str">
        <f>'[1]TCE - ANEXO IV - Preencher'!L27</f>
        <v>26260841601210000112550010000023281046403273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15</v>
      </c>
    </row>
    <row r="19" spans="1:12" s="8" customFormat="1" ht="19.5" customHeight="1" x14ac:dyDescent="0.25">
      <c r="A19" s="3">
        <f>IFERROR(VLOOKUP(B19,'[1]DADOS (OCULTAR)'!$Q$3:$S$136,3,0),"")</f>
        <v>9039744002642</v>
      </c>
      <c r="B19" s="4" t="str">
        <f>'[1]TCE - ANEXO IV - Preencher'!C28</f>
        <v>UPAE ESCADA - CG Nº 021/2022</v>
      </c>
      <c r="C19" s="4" t="str">
        <f>'[1]TCE - ANEXO IV - Preencher'!E28</f>
        <v>3.6 - Material de Expediente</v>
      </c>
      <c r="D19" s="3" t="str">
        <f>'[1]TCE - ANEXO IV - Preencher'!F28</f>
        <v>04.004.741/0001-00</v>
      </c>
      <c r="E19" s="5" t="str">
        <f>'[1]TCE - ANEXO IV - Preencher'!G28</f>
        <v>NORLUX LTDA-ME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000013137</v>
      </c>
      <c r="I19" s="6" t="str">
        <f>IF('[1]TCE - ANEXO IV - Preencher'!K28="","",'[1]TCE - ANEXO IV - Preencher'!K28)</f>
        <v>03/08/2026</v>
      </c>
      <c r="J19" s="5" t="str">
        <f>'[1]TCE - ANEXO IV - Preencher'!L28</f>
        <v>26260804004741000100550010000131371000915190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25.9</v>
      </c>
    </row>
    <row r="20" spans="1:12" s="8" customFormat="1" ht="19.5" customHeight="1" x14ac:dyDescent="0.25">
      <c r="A20" s="3">
        <f>IFERROR(VLOOKUP(B20,'[1]DADOS (OCULTAR)'!$Q$3:$S$136,3,0),"")</f>
        <v>9039744002642</v>
      </c>
      <c r="B20" s="4" t="str">
        <f>'[1]TCE - ANEXO IV - Preencher'!C29</f>
        <v>UPAE ESCADA - CG Nº 021/2022</v>
      </c>
      <c r="C20" s="4" t="str">
        <f>'[1]TCE - ANEXO IV - Preencher'!E29</f>
        <v>3.6 - Material de Expediente</v>
      </c>
      <c r="D20" s="3" t="str">
        <f>'[1]TCE - ANEXO IV - Preencher'!F29</f>
        <v>58.815.571/0001-64</v>
      </c>
      <c r="E20" s="5" t="str">
        <f>'[1]TCE - ANEXO IV - Preencher'!G29</f>
        <v>THF SERVICOS E VENDAS MERCANTIL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000000407</v>
      </c>
      <c r="I20" s="6" t="str">
        <f>IF('[1]TCE - ANEXO IV - Preencher'!K29="","",'[1]TCE - ANEXO IV - Preencher'!K29)</f>
        <v>03/08/2026</v>
      </c>
      <c r="J20" s="5" t="str">
        <f>'[1]TCE - ANEXO IV - Preencher'!L29</f>
        <v>26260858815571000164550000000004071000915200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330</v>
      </c>
    </row>
    <row r="21" spans="1:12" s="8" customFormat="1" ht="19.5" customHeight="1" x14ac:dyDescent="0.25">
      <c r="A21" s="3">
        <f>IFERROR(VLOOKUP(B21,'[1]DADOS (OCULTAR)'!$Q$3:$S$136,3,0),"")</f>
        <v>9039744002642</v>
      </c>
      <c r="B21" s="4" t="str">
        <f>'[1]TCE - ANEXO IV - Preencher'!C30</f>
        <v>UPAE ESCADA - CG Nº 021/2022</v>
      </c>
      <c r="C21" s="4" t="str">
        <f>'[1]TCE - ANEXO IV - Preencher'!E30</f>
        <v>3.6 - Material de Expediente</v>
      </c>
      <c r="D21" s="3" t="str">
        <f>'[1]TCE - ANEXO IV - Preencher'!F30</f>
        <v>11.101.202/0001-46</v>
      </c>
      <c r="E21" s="5" t="str">
        <f>'[1]TCE - ANEXO IV - Preencher'!G30</f>
        <v>VGC ALVES COMERCIO E SERVIÇOS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000026614</v>
      </c>
      <c r="I21" s="6" t="str">
        <f>IF('[1]TCE - ANEXO IV - Preencher'!K30="","",'[1]TCE - ANEXO IV - Preencher'!K30)</f>
        <v>04/08/2026</v>
      </c>
      <c r="J21" s="5" t="str">
        <f>'[1]TCE - ANEXO IV - Preencher'!L30</f>
        <v>26260811101202000146550010000266141670615631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309.08</v>
      </c>
    </row>
    <row r="22" spans="1:12" s="8" customFormat="1" ht="19.5" customHeight="1" x14ac:dyDescent="0.25">
      <c r="A22" s="3">
        <f>IFERROR(VLOOKUP(B22,'[1]DADOS (OCULTAR)'!$Q$3:$S$136,3,0),"")</f>
        <v>9039744002642</v>
      </c>
      <c r="B22" s="4" t="str">
        <f>'[1]TCE - ANEXO IV - Preencher'!C31</f>
        <v>UPAE ESCADA - CG Nº 021/2022</v>
      </c>
      <c r="C22" s="4" t="str">
        <f>'[1]TCE - ANEXO IV - Preencher'!E31</f>
        <v xml:space="preserve">3.9 - Material para Manutenção de Bens Imóveis </v>
      </c>
      <c r="D22" s="3" t="str">
        <f>'[1]TCE - ANEXO IV - Preencher'!F31</f>
        <v>41.248.067/0013-60</v>
      </c>
      <c r="E22" s="5" t="str">
        <f>'[1]TCE - ANEXO IV - Preencher'!G31</f>
        <v>FBS COMERCIO DE TINTAS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2370</v>
      </c>
      <c r="I22" s="6" t="str">
        <f>IF('[1]TCE - ANEXO IV - Preencher'!K31="","",'[1]TCE - ANEXO IV - Preencher'!K31)</f>
        <v>21/08/2026</v>
      </c>
      <c r="J22" s="5" t="str">
        <f>'[1]TCE - ANEXO IV - Preencher'!L31</f>
        <v>26260841248067001360550010000023701262787520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2556.9899999999998</v>
      </c>
    </row>
    <row r="23" spans="1:12" s="8" customFormat="1" ht="19.5" customHeight="1" x14ac:dyDescent="0.25">
      <c r="A23" s="3">
        <f>IFERROR(VLOOKUP(B23,'[1]DADOS (OCULTAR)'!$Q$3:$S$136,3,0),"")</f>
        <v>9039744002642</v>
      </c>
      <c r="B23" s="4" t="str">
        <f>'[1]TCE - ANEXO IV - Preencher'!C32</f>
        <v>UPAE ESCADA - CG Nº 021/2022</v>
      </c>
      <c r="C23" s="4" t="str">
        <f>'[1]TCE - ANEXO IV - Preencher'!E32</f>
        <v xml:space="preserve">3.9 - Material para Manutenção de Bens Imóveis </v>
      </c>
      <c r="D23" s="3" t="str">
        <f>'[1]TCE - ANEXO IV - Preencher'!F32</f>
        <v>28.913.743/0001-71</v>
      </c>
      <c r="E23" s="5" t="str">
        <f>'[1]TCE - ANEXO IV - Preencher'!G32</f>
        <v>J. P. MATERIAIS DE CONSTRUCAO E MADEIREIRA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</v>
      </c>
      <c r="I23" s="6" t="str">
        <f>IF('[1]TCE - ANEXO IV - Preencher'!K32="","",'[1]TCE - ANEXO IV - Preencher'!K32)</f>
        <v>20/08/2026</v>
      </c>
      <c r="J23" s="5" t="str">
        <f>'[1]TCE - ANEXO IV - Preencher'!L32</f>
        <v>26260828913743000171650030000000091836071304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590</v>
      </c>
    </row>
    <row r="24" spans="1:12" s="8" customFormat="1" ht="19.5" customHeight="1" x14ac:dyDescent="0.25">
      <c r="A24" s="3">
        <f>IFERROR(VLOOKUP(B24,'[1]DADOS (OCULTAR)'!$Q$3:$S$136,3,0),"")</f>
        <v>9039744002642</v>
      </c>
      <c r="B24" s="4" t="str">
        <f>'[1]TCE - ANEXO IV - Preencher'!C33</f>
        <v>UPAE ESCADA - CG Nº 021/2022</v>
      </c>
      <c r="C24" s="4" t="str">
        <f>'[1]TCE - ANEXO IV - Preencher'!E33</f>
        <v xml:space="preserve">3.9 - Material para Manutenção de Bens Imóveis </v>
      </c>
      <c r="D24" s="3" t="str">
        <f>'[1]TCE - ANEXO IV - Preencher'!F33</f>
        <v>00.815.518/0001-83</v>
      </c>
      <c r="E24" s="5" t="str">
        <f>'[1]TCE - ANEXO IV - Preencher'!G33</f>
        <v>O ESCADAO MATERIAIS DE CONSTRUCAO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000035820</v>
      </c>
      <c r="I24" s="6" t="str">
        <f>IF('[1]TCE - ANEXO IV - Preencher'!K33="","",'[1]TCE - ANEXO IV - Preencher'!K33)</f>
        <v>11/08/2026</v>
      </c>
      <c r="J24" s="5" t="str">
        <f>'[1]TCE - ANEXO IV - Preencher'!L33</f>
        <v>26260800815518000183550010000358201665926976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144.19999999999999</v>
      </c>
    </row>
    <row r="25" spans="1:12" s="8" customFormat="1" ht="19.5" customHeight="1" x14ac:dyDescent="0.25">
      <c r="A25" s="3">
        <f>IFERROR(VLOOKUP(B25,'[1]DADOS (OCULTAR)'!$Q$3:$S$136,3,0),"")</f>
        <v>9039744002642</v>
      </c>
      <c r="B25" s="4" t="str">
        <f>'[1]TCE - ANEXO IV - Preencher'!C34</f>
        <v>UPAE ESCADA - CG Nº 021/2022</v>
      </c>
      <c r="C25" s="4" t="str">
        <f>'[1]TCE - ANEXO IV - Preencher'!E34</f>
        <v xml:space="preserve">3.9 - Material para Manutenção de Bens Imóveis </v>
      </c>
      <c r="D25" s="3" t="str">
        <f>'[1]TCE - ANEXO IV - Preencher'!F34</f>
        <v>00.815.518/0001-83</v>
      </c>
      <c r="E25" s="5" t="str">
        <f>'[1]TCE - ANEXO IV - Preencher'!G34</f>
        <v>O ESCADAO MATERIAIS DE CONSTRUCAO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000035824</v>
      </c>
      <c r="I25" s="6" t="str">
        <f>IF('[1]TCE - ANEXO IV - Preencher'!K34="","",'[1]TCE - ANEXO IV - Preencher'!K34)</f>
        <v>12/08/2026</v>
      </c>
      <c r="J25" s="5" t="str">
        <f>'[1]TCE - ANEXO IV - Preencher'!L34</f>
        <v>26260800815518000183550010000358241292616305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139</v>
      </c>
    </row>
    <row r="26" spans="1:12" s="8" customFormat="1" ht="19.5" customHeight="1" x14ac:dyDescent="0.25">
      <c r="A26" s="3">
        <f>IFERROR(VLOOKUP(B26,'[1]DADOS (OCULTAR)'!$Q$3:$S$136,3,0),"")</f>
        <v>9039744002642</v>
      </c>
      <c r="B26" s="4" t="str">
        <f>'[1]TCE - ANEXO IV - Preencher'!C35</f>
        <v>UPAE ESCADA - CG Nº 021/2022</v>
      </c>
      <c r="C26" s="4" t="str">
        <f>'[1]TCE - ANEXO IV - Preencher'!E35</f>
        <v xml:space="preserve">3.9 - Material para Manutenção de Bens Imóveis </v>
      </c>
      <c r="D26" s="3" t="str">
        <f>'[1]TCE - ANEXO IV - Preencher'!F35</f>
        <v>51.413.651/0001-44</v>
      </c>
      <c r="E26" s="5" t="str">
        <f>'[1]TCE - ANEXO IV - Preencher'!G35</f>
        <v>PROSPEQTUS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000002133</v>
      </c>
      <c r="I26" s="6" t="str">
        <f>IF('[1]TCE - ANEXO IV - Preencher'!K35="","",'[1]TCE - ANEXO IV - Preencher'!K35)</f>
        <v>07/08/2026</v>
      </c>
      <c r="J26" s="5" t="str">
        <f>'[1]TCE - ANEXO IV - Preencher'!L35</f>
        <v>26260851413651000144550010000021331981713799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412.58</v>
      </c>
    </row>
    <row r="27" spans="1:12" s="8" customFormat="1" ht="19.5" customHeight="1" x14ac:dyDescent="0.25">
      <c r="A27" s="3">
        <f>IFERROR(VLOOKUP(B27,'[1]DADOS (OCULTAR)'!$Q$3:$S$136,3,0),"")</f>
        <v>9039744002642</v>
      </c>
      <c r="B27" s="4" t="str">
        <f>'[1]TCE - ANEXO IV - Preencher'!C36</f>
        <v>UPAE ESCADA - CG Nº 021/2022</v>
      </c>
      <c r="C27" s="4" t="str">
        <f>'[1]TCE - ANEXO IV - Preencher'!E36</f>
        <v xml:space="preserve">3.9 - Material para Manutenção de Bens Imóveis </v>
      </c>
      <c r="D27" s="3" t="str">
        <f>'[1]TCE - ANEXO IV - Preencher'!F36</f>
        <v>64.299.077/0001-97</v>
      </c>
      <c r="E27" s="5" t="str">
        <f>'[1]TCE - ANEXO IV - Preencher'!G36</f>
        <v>W DOS SANTOS TELLES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2290</v>
      </c>
      <c r="I27" s="6" t="str">
        <f>IF('[1]TCE - ANEXO IV - Preencher'!K36="","",'[1]TCE - ANEXO IV - Preencher'!K36)</f>
        <v>25/08/2026</v>
      </c>
      <c r="J27" s="5" t="str">
        <f>'[1]TCE - ANEXO IV - Preencher'!L36</f>
        <v>26260864299077000197550010000022901737610056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223.12</v>
      </c>
    </row>
    <row r="28" spans="1:12" s="8" customFormat="1" ht="19.5" customHeight="1" x14ac:dyDescent="0.25">
      <c r="A28" s="3">
        <f>IFERROR(VLOOKUP(B28,'[1]DADOS (OCULTAR)'!$Q$3:$S$136,3,0),"")</f>
        <v>9039744002642</v>
      </c>
      <c r="B28" s="4" t="str">
        <f>'[1]TCE - ANEXO IV - Preencher'!C37</f>
        <v>UPAE ESCADA - CG Nº 021/2022</v>
      </c>
      <c r="C28" s="4" t="str">
        <f>'[1]TCE - ANEXO IV - Preencher'!E37</f>
        <v xml:space="preserve">3.10 - Material para Manutenção de Bens Móveis </v>
      </c>
      <c r="D28" s="3" t="str">
        <f>'[1]TCE - ANEXO IV - Preencher'!F37</f>
        <v>46.012.702/0001-96</v>
      </c>
      <c r="E28" s="5" t="str">
        <f>'[1]TCE - ANEXO IV - Preencher'!G37</f>
        <v>TEC EQUIPAMENTOS E SERVIÇOS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000003974</v>
      </c>
      <c r="I28" s="6" t="str">
        <f>IF('[1]TCE - ANEXO IV - Preencher'!K37="","",'[1]TCE - ANEXO IV - Preencher'!K37)</f>
        <v>03/08/2026</v>
      </c>
      <c r="J28" s="5" t="str">
        <f>'[1]TCE - ANEXO IV - Preencher'!L37</f>
        <v>35260846012702000196550010000039741377096319</v>
      </c>
      <c r="K28" s="5" t="str">
        <f>IF(F28="B",LEFT('[1]TCE - ANEXO IV - Preencher'!M37,2),IF(F28="S",LEFT('[1]TCE - ANEXO IV - Preencher'!M37,7),IF('[1]TCE - ANEXO IV - Preencher'!H37="","")))</f>
        <v>35</v>
      </c>
      <c r="L28" s="7">
        <f>'[1]TCE - ANEXO IV - Preencher'!N37</f>
        <v>300</v>
      </c>
    </row>
    <row r="29" spans="1:12" s="8" customFormat="1" ht="19.5" customHeight="1" x14ac:dyDescent="0.25">
      <c r="A29" s="3">
        <f>IFERROR(VLOOKUP(B29,'[1]DADOS (OCULTAR)'!$Q$3:$S$136,3,0),"")</f>
        <v>9039744002642</v>
      </c>
      <c r="B29" s="4" t="str">
        <f>'[1]TCE - ANEXO IV - Preencher'!C38</f>
        <v>UPAE ESCADA - CG Nº 021/2022</v>
      </c>
      <c r="C29" s="4" t="str">
        <f>'[1]TCE - ANEXO IV - Preencher'!E38</f>
        <v xml:space="preserve">3.10 - Material para Manutenção de Bens Móveis </v>
      </c>
      <c r="D29" s="3" t="str">
        <f>'[1]TCE - ANEXO IV - Preencher'!F38</f>
        <v>11.101.202/0001-46</v>
      </c>
      <c r="E29" s="5" t="str">
        <f>'[1]TCE - ANEXO IV - Preencher'!G38</f>
        <v>VGC ALVES COMERCIO E SERVIÇOS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000026614</v>
      </c>
      <c r="I29" s="6" t="str">
        <f>IF('[1]TCE - ANEXO IV - Preencher'!K38="","",'[1]TCE - ANEXO IV - Preencher'!K38)</f>
        <v>04/08/2026</v>
      </c>
      <c r="J29" s="5" t="str">
        <f>'[1]TCE - ANEXO IV - Preencher'!L38</f>
        <v>26260811101202000146550010000266141670615631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151.19999999999999</v>
      </c>
    </row>
    <row r="30" spans="1:12" s="8" customFormat="1" ht="19.5" customHeight="1" x14ac:dyDescent="0.25">
      <c r="A30" s="3">
        <f>IFERROR(VLOOKUP(B30,'[1]DADOS (OCULTAR)'!$Q$3:$S$136,3,0),"")</f>
        <v>9039744002642</v>
      </c>
      <c r="B30" s="4" t="str">
        <f>'[1]TCE - ANEXO IV - Preencher'!C39</f>
        <v>UPAE ESCADA - CG Nº 021/2022</v>
      </c>
      <c r="C30" s="4" t="str">
        <f>'[1]TCE - ANEXO IV - Preencher'!E39</f>
        <v xml:space="preserve">3.10 - Material para Manutenção de Bens Móveis </v>
      </c>
      <c r="D30" s="3" t="str">
        <f>'[1]TCE - ANEXO IV - Preencher'!F39</f>
        <v>71.256.283/0001-85</v>
      </c>
      <c r="E30" s="5" t="str">
        <f>'[1]TCE - ANEXO IV - Preencher'!G39</f>
        <v>KONICA MINOLTA HEALTHCARE DO BRASIL INDUSTRIA DE EQUIPAMENTOS MEDICOS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42787</v>
      </c>
      <c r="I30" s="6" t="str">
        <f>IF('[1]TCE - ANEXO IV - Preencher'!K39="","",'[1]TCE - ANEXO IV - Preencher'!K39)</f>
        <v>06/08/2026</v>
      </c>
      <c r="J30" s="5" t="str">
        <f>'[1]TCE - ANEXO IV - Preencher'!L39</f>
        <v>31260871256283000185550010000427871777615408</v>
      </c>
      <c r="K30" s="5" t="str">
        <f>IF(F30="B",LEFT('[1]TCE - ANEXO IV - Preencher'!M39,2),IF(F30="S",LEFT('[1]TCE - ANEXO IV - Preencher'!M39,7),IF('[1]TCE - ANEXO IV - Preencher'!H39="","")))</f>
        <v>31</v>
      </c>
      <c r="L30" s="7">
        <f>'[1]TCE - ANEXO IV - Preencher'!N39</f>
        <v>6061.36</v>
      </c>
    </row>
    <row r="31" spans="1:12" s="8" customFormat="1" ht="19.5" customHeight="1" x14ac:dyDescent="0.25">
      <c r="A31" s="3">
        <f>IFERROR(VLOOKUP(B31,'[1]DADOS (OCULTAR)'!$Q$3:$S$136,3,0),"")</f>
        <v>9039744002642</v>
      </c>
      <c r="B31" s="4" t="str">
        <f>'[1]TCE - ANEXO IV - Preencher'!C40</f>
        <v>UPAE ESCADA - CG Nº 021/2022</v>
      </c>
      <c r="C31" s="4" t="str">
        <f>'[1]TCE - ANEXO IV - Preencher'!E40</f>
        <v xml:space="preserve">3.8 - Uniformes, Tecidos e Aviamentos </v>
      </c>
      <c r="D31" s="3" t="str">
        <f>'[1]TCE - ANEXO IV - Preencher'!F40</f>
        <v>10.230.480/0019-60</v>
      </c>
      <c r="E31" s="5" t="str">
        <f>'[1]TCE - ANEXO IV - Preencher'!G40</f>
        <v>FERREIRA COSTA &amp; CIA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002692694</v>
      </c>
      <c r="I31" s="6" t="str">
        <f>IF('[1]TCE - ANEXO IV - Preencher'!K40="","",'[1]TCE - ANEXO IV - Preencher'!K40)</f>
        <v>15/08/2026</v>
      </c>
      <c r="J31" s="5" t="str">
        <f>'[1]TCE - ANEXO IV - Preencher'!L40</f>
        <v>26260810230480001960550100026926941154161088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272.8</v>
      </c>
    </row>
    <row r="32" spans="1:12" s="8" customFormat="1" ht="19.5" customHeight="1" x14ac:dyDescent="0.25">
      <c r="A32" s="3">
        <f>IFERROR(VLOOKUP(B32,'[1]DADOS (OCULTAR)'!$Q$3:$S$136,3,0),"")</f>
        <v>9039744002642</v>
      </c>
      <c r="B32" s="4" t="str">
        <f>'[1]TCE - ANEXO IV - Preencher'!C41</f>
        <v>UPAE ESCADA - CG Nº 021/2022</v>
      </c>
      <c r="C32" s="4" t="str">
        <f>'[1]TCE - ANEXO IV - Preencher'!E41</f>
        <v xml:space="preserve">3.8 - Uniformes, Tecidos e Aviamentos </v>
      </c>
      <c r="D32" s="3" t="str">
        <f>'[1]TCE - ANEXO IV - Preencher'!F41</f>
        <v>47.291.882/0001-55</v>
      </c>
      <c r="E32" s="5" t="str">
        <f>'[1]TCE - ANEXO IV - Preencher'!G41</f>
        <v>FERTEK EQUIPAMENTOS DE PROTECAO INDIVIDUAL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006907</v>
      </c>
      <c r="I32" s="6" t="str">
        <f>IF('[1]TCE - ANEXO IV - Preencher'!K41="","",'[1]TCE - ANEXO IV - Preencher'!K41)</f>
        <v>10/08/2026</v>
      </c>
      <c r="J32" s="5" t="str">
        <f>'[1]TCE - ANEXO IV - Preencher'!L41</f>
        <v>26260847291882000155550010000069071635986736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356.76</v>
      </c>
    </row>
    <row r="33" spans="1:12" s="8" customFormat="1" ht="19.5" customHeight="1" x14ac:dyDescent="0.25">
      <c r="A33" s="3">
        <f>IFERROR(VLOOKUP(B33,'[1]DADOS (OCULTAR)'!$Q$3:$S$136,3,0),"")</f>
        <v>9039744002642</v>
      </c>
      <c r="B33" s="4" t="str">
        <f>'[1]TCE - ANEXO IV - Preencher'!C42</f>
        <v>UPAE ESCADA - CG Nº 021/2022</v>
      </c>
      <c r="C33" s="4" t="str">
        <f>'[1]TCE - ANEXO IV - Preencher'!E42</f>
        <v xml:space="preserve">3.8 - Uniformes, Tecidos e Aviamentos </v>
      </c>
      <c r="D33" s="3" t="str">
        <f>'[1]TCE - ANEXO IV - Preencher'!F42</f>
        <v>11.348.741/0001-84</v>
      </c>
      <c r="E33" s="5" t="str">
        <f>'[1]TCE - ANEXO IV - Preencher'!G42</f>
        <v>M DE FATIMA G E SILVA CONFECCOES ME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000002060</v>
      </c>
      <c r="I33" s="6" t="str">
        <f>IF('[1]TCE - ANEXO IV - Preencher'!K42="","",'[1]TCE - ANEXO IV - Preencher'!K42)</f>
        <v>06/08/2026</v>
      </c>
      <c r="J33" s="5" t="str">
        <f>'[1]TCE - ANEXO IV - Preencher'!L42</f>
        <v>26260811348741000184550010000020601733764158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5271.1</v>
      </c>
    </row>
    <row r="34" spans="1:12" s="8" customFormat="1" ht="19.5" customHeight="1" x14ac:dyDescent="0.25">
      <c r="A34" s="3">
        <f>IFERROR(VLOOKUP(B34,'[1]DADOS (OCULTAR)'!$Q$3:$S$136,3,0),"")</f>
        <v>9039744002642</v>
      </c>
      <c r="B34" s="4" t="str">
        <f>'[1]TCE - ANEXO IV - Preencher'!C43</f>
        <v>UPAE ESCADA - CG Nº 021/2022</v>
      </c>
      <c r="C34" s="4" t="str">
        <f>'[1]TCE - ANEXO IV - Preencher'!E43</f>
        <v xml:space="preserve">3.8 - Uniformes, Tecidos e Aviamentos </v>
      </c>
      <c r="D34" s="3" t="str">
        <f>'[1]TCE - ANEXO IV - Preencher'!F43</f>
        <v>36.484.212/0001-39</v>
      </c>
      <c r="E34" s="5" t="str">
        <f>'[1]TCE - ANEXO IV - Preencher'!G43</f>
        <v>MANUEL LOPES PESSOA DE ARAUJO FILHO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000002028</v>
      </c>
      <c r="I34" s="6" t="str">
        <f>IF('[1]TCE - ANEXO IV - Preencher'!K43="","",'[1]TCE - ANEXO IV - Preencher'!K43)</f>
        <v>03/08/2026</v>
      </c>
      <c r="J34" s="5" t="str">
        <f>'[1]TCE - ANEXO IV - Preencher'!L43</f>
        <v>26260836484212000139550020000020281369908023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3620</v>
      </c>
    </row>
    <row r="35" spans="1:12" s="8" customFormat="1" ht="19.5" customHeight="1" x14ac:dyDescent="0.25">
      <c r="A35" s="3">
        <f>IFERROR(VLOOKUP(B35,'[1]DADOS (OCULTAR)'!$Q$3:$S$136,3,0),"")</f>
        <v>9039744002642</v>
      </c>
      <c r="B35" s="4" t="str">
        <f>'[1]TCE - ANEXO IV - Preencher'!C44</f>
        <v>UPAE ESCADA - CG Nº 021/2022</v>
      </c>
      <c r="C35" s="4" t="str">
        <f>'[1]TCE - ANEXO IV - Preencher'!E44</f>
        <v>3.99 - Outras despesas com Material de Consumo</v>
      </c>
      <c r="D35" s="3" t="str">
        <f>'[1]TCE - ANEXO IV - Preencher'!F44</f>
        <v>41.601.210/0001-12</v>
      </c>
      <c r="E35" s="5" t="str">
        <f>'[1]TCE - ANEXO IV - Preencher'!G44</f>
        <v>CLS HOSPITALAR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000002328</v>
      </c>
      <c r="I35" s="6" t="str">
        <f>IF('[1]TCE - ANEXO IV - Preencher'!K44="","",'[1]TCE - ANEXO IV - Preencher'!K44)</f>
        <v>13/08/2026</v>
      </c>
      <c r="J35" s="5" t="str">
        <f>'[1]TCE - ANEXO IV - Preencher'!L44</f>
        <v>26260841601210000112550010000023281046403273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502</v>
      </c>
    </row>
    <row r="36" spans="1:12" s="8" customFormat="1" ht="19.5" customHeight="1" x14ac:dyDescent="0.25">
      <c r="A36" s="3">
        <f>IFERROR(VLOOKUP(B36,'[1]DADOS (OCULTAR)'!$Q$3:$S$136,3,0),"")</f>
        <v>9039744002642</v>
      </c>
      <c r="B36" s="4" t="str">
        <f>'[1]TCE - ANEXO IV - Preencher'!C45</f>
        <v>UPAE ESCADA - CG Nº 021/2022</v>
      </c>
      <c r="C36" s="4" t="str">
        <f>'[1]TCE - ANEXO IV - Preencher'!E45</f>
        <v>5.18 - Teledonia Fixa</v>
      </c>
      <c r="D36" s="3" t="str">
        <f>'[1]TCE - ANEXO IV - Preencher'!F45</f>
        <v>41.644.220/0001-35</v>
      </c>
      <c r="E36" s="5" t="str">
        <f>'[1]TCE - ANEXO IV - Preencher'!G45</f>
        <v>DB3 SERVICOS DE TELECOMUNICACOES</v>
      </c>
      <c r="F36" s="5" t="str">
        <f>'[1]TCE - ANEXO IV - Preencher'!H45</f>
        <v>S</v>
      </c>
      <c r="G36" s="5" t="str">
        <f>'[1]TCE - ANEXO IV - Preencher'!I45</f>
        <v>S</v>
      </c>
      <c r="H36" s="5">
        <f>'[1]TCE - ANEXO IV - Preencher'!J45</f>
        <v>127903</v>
      </c>
      <c r="I36" s="6">
        <f>IF('[1]TCE - ANEXO IV - Preencher'!K45="","",'[1]TCE - ANEXO IV - Preencher'!K45)</f>
        <v>46266</v>
      </c>
      <c r="J36" s="5" t="str">
        <f>'[1]TCE - ANEXO IV - Preencher'!L45</f>
        <v xml:space="preserve">26260941644220001700620020001279031071587121 </v>
      </c>
      <c r="K36" s="5" t="str">
        <f>IF(F36="B",LEFT('[1]TCE - ANEXO IV - Preencher'!M45,2),IF(F36="S",LEFT('[1]TCE - ANEXO IV - Preencher'!M45,7),IF('[1]TCE - ANEXO IV - Preencher'!H45="","")))</f>
        <v>2611606</v>
      </c>
      <c r="L36" s="7">
        <f>'[1]TCE - ANEXO IV - Preencher'!N45</f>
        <v>1000</v>
      </c>
    </row>
    <row r="37" spans="1:12" s="8" customFormat="1" ht="19.5" customHeight="1" x14ac:dyDescent="0.25">
      <c r="A37" s="3">
        <f>IFERROR(VLOOKUP(B37,'[1]DADOS (OCULTAR)'!$Q$3:$S$136,3,0),"")</f>
        <v>9039744002642</v>
      </c>
      <c r="B37" s="4" t="str">
        <f>'[1]TCE - ANEXO IV - Preencher'!C46</f>
        <v>UPAE ESCADA - CG Nº 021/2022</v>
      </c>
      <c r="C37" s="4" t="str">
        <f>'[1]TCE - ANEXO IV - Preencher'!E46</f>
        <v>5.18 - Teledonia Fixa</v>
      </c>
      <c r="D37" s="3" t="str">
        <f>'[1]TCE - ANEXO IV - Preencher'!F46</f>
        <v>41.644.220/0001-35</v>
      </c>
      <c r="E37" s="5" t="str">
        <f>'[1]TCE - ANEXO IV - Preencher'!G46</f>
        <v>DB3 SERVICOS DE TELECOMUNICACOES</v>
      </c>
      <c r="F37" s="5" t="str">
        <f>'[1]TCE - ANEXO IV - Preencher'!H46</f>
        <v>S</v>
      </c>
      <c r="G37" s="5" t="str">
        <f>'[1]TCE - ANEXO IV - Preencher'!I46</f>
        <v>S</v>
      </c>
      <c r="H37" s="5">
        <f>'[1]TCE - ANEXO IV - Preencher'!J46</f>
        <v>514733</v>
      </c>
      <c r="I37" s="6">
        <f>IF('[1]TCE - ANEXO IV - Preencher'!K46="","",'[1]TCE - ANEXO IV - Preencher'!K46)</f>
        <v>46269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2611606</v>
      </c>
      <c r="L37" s="7">
        <f>'[1]TCE - ANEXO IV - Preencher'!N46</f>
        <v>500.51</v>
      </c>
    </row>
    <row r="38" spans="1:12" s="8" customFormat="1" ht="19.5" customHeight="1" x14ac:dyDescent="0.25">
      <c r="A38" s="3">
        <f>IFERROR(VLOOKUP(B38,'[1]DADOS (OCULTAR)'!$Q$3:$S$136,3,0),"")</f>
        <v>9039744002642</v>
      </c>
      <c r="B38" s="4" t="str">
        <f>'[1]TCE - ANEXO IV - Preencher'!C47</f>
        <v>UPAE ESCADA - CG Nº 021/2022</v>
      </c>
      <c r="C38" s="4" t="str">
        <f>'[1]TCE - ANEXO IV - Preencher'!E47</f>
        <v>5.13 - Água e Esgoto</v>
      </c>
      <c r="D38" s="3" t="str">
        <f>'[1]TCE - ANEXO IV - Preencher'!F47</f>
        <v>09.769.035/0001-64</v>
      </c>
      <c r="E38" s="5" t="str">
        <f>'[1]TCE - ANEXO IV - Preencher'!G47</f>
        <v>COMPESA-COMPANHIA PERNAMBUCANA DE SANEAMENTO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08/2026</v>
      </c>
      <c r="I38" s="6">
        <f>IF('[1]TCE - ANEXO IV - Preencher'!K47="","",'[1]TCE - ANEXO IV - Preencher'!K47)</f>
        <v>46289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2611606</v>
      </c>
      <c r="L38" s="7">
        <f>'[1]TCE - ANEXO IV - Preencher'!N47</f>
        <v>3164.76</v>
      </c>
    </row>
    <row r="39" spans="1:12" s="8" customFormat="1" ht="19.5" customHeight="1" x14ac:dyDescent="0.25">
      <c r="A39" s="3">
        <f>IFERROR(VLOOKUP(B39,'[1]DADOS (OCULTAR)'!$Q$3:$S$136,3,0),"")</f>
        <v>9039744002642</v>
      </c>
      <c r="B39" s="4" t="str">
        <f>'[1]TCE - ANEXO IV - Preencher'!C48</f>
        <v>UPAE ESCADA - CG Nº 021/2022</v>
      </c>
      <c r="C39" s="4" t="str">
        <f>'[1]TCE - ANEXO IV - Preencher'!E48</f>
        <v>5.12 - Energia Elétrica</v>
      </c>
      <c r="D39" s="3" t="str">
        <f>'[1]TCE - ANEXO IV - Preencher'!F48</f>
        <v>10.835.932/0001-08</v>
      </c>
      <c r="E39" s="5" t="str">
        <f>'[1]TCE - ANEXO IV - Preencher'!G48</f>
        <v>COMPANHIA ENERGÉTICA DE PERNAMBUCO -  NEOENERGIA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427782542</v>
      </c>
      <c r="I39" s="6">
        <f>IF('[1]TCE - ANEXO IV - Preencher'!K48="","",'[1]TCE - ANEXO IV - Preencher'!K48)</f>
        <v>46273</v>
      </c>
      <c r="J39" s="5" t="str">
        <f>'[1]TCE - ANEXO IV - Preencher'!L48</f>
        <v xml:space="preserve"> 2626 0910 8359 3200 0108 6600 0427 7825 4210 7480 9781</v>
      </c>
      <c r="K39" s="5" t="str">
        <f>IF(F39="B",LEFT('[1]TCE - ANEXO IV - Preencher'!M48,2),IF(F39="S",LEFT('[1]TCE - ANEXO IV - Preencher'!M48,7),IF('[1]TCE - ANEXO IV - Preencher'!H48="","")))</f>
        <v>2611606</v>
      </c>
      <c r="L39" s="7">
        <f>'[1]TCE - ANEXO IV - Preencher'!N48</f>
        <v>14288.18</v>
      </c>
    </row>
    <row r="40" spans="1:12" s="8" customFormat="1" ht="19.5" customHeight="1" x14ac:dyDescent="0.25">
      <c r="A40" s="3">
        <f>IFERROR(VLOOKUP(B40,'[1]DADOS (OCULTAR)'!$Q$3:$S$136,3,0),"")</f>
        <v>9039744002642</v>
      </c>
      <c r="B40" s="4" t="str">
        <f>'[1]TCE - ANEXO IV - Preencher'!C49</f>
        <v>UPAE ESCADA - CG Nº 021/2022</v>
      </c>
      <c r="C40" s="4" t="str">
        <f>'[1]TCE - ANEXO IV - Preencher'!E49</f>
        <v>5.3 - Locação de Máquinas e Equipamentos</v>
      </c>
      <c r="D40" s="3" t="str">
        <f>'[1]TCE - ANEXO IV - Preencher'!F49</f>
        <v>24.801.362/0001-40</v>
      </c>
      <c r="E40" s="5" t="str">
        <f>'[1]TCE - ANEXO IV - Preencher'!G49</f>
        <v>AMD TECNOLOGIA DA INFORMACAO E SISTEMAS LTDA</v>
      </c>
      <c r="F40" s="5" t="str">
        <f>'[1]TCE - ANEXO IV - Preencher'!H49</f>
        <v>S</v>
      </c>
      <c r="G40" s="5" t="str">
        <f>'[1]TCE - ANEXO IV - Preencher'!I49</f>
        <v>S</v>
      </c>
      <c r="H40" s="5">
        <f>'[1]TCE - ANEXO IV - Preencher'!J49</f>
        <v>3027</v>
      </c>
      <c r="I40" s="6">
        <f>IF('[1]TCE - ANEXO IV - Preencher'!K49="","",'[1]TCE - ANEXO IV - Preencher'!K49)</f>
        <v>46266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2611606</v>
      </c>
      <c r="L40" s="7">
        <f>'[1]TCE - ANEXO IV - Preencher'!N49</f>
        <v>11767</v>
      </c>
    </row>
    <row r="41" spans="1:12" s="8" customFormat="1" ht="19.5" customHeight="1" x14ac:dyDescent="0.25">
      <c r="A41" s="3">
        <f>IFERROR(VLOOKUP(B41,'[1]DADOS (OCULTAR)'!$Q$3:$S$136,3,0),"")</f>
        <v>9039744002642</v>
      </c>
      <c r="B41" s="4" t="str">
        <f>'[1]TCE - ANEXO IV - Preencher'!C50</f>
        <v>UPAE ESCADA - CG Nº 021/2022</v>
      </c>
      <c r="C41" s="4" t="str">
        <f>'[1]TCE - ANEXO IV - Preencher'!E50</f>
        <v>5.3 - Locação de Máquinas e Equipamentos</v>
      </c>
      <c r="D41" s="3" t="str">
        <f>'[1]TCE - ANEXO IV - Preencher'!F50</f>
        <v>24.801.362/0001-40</v>
      </c>
      <c r="E41" s="5" t="str">
        <f>'[1]TCE - ANEXO IV - Preencher'!G50</f>
        <v>AMD TECNOLOGIA DA INFORMACAO E SISTEMAS LTDA</v>
      </c>
      <c r="F41" s="5" t="str">
        <f>'[1]TCE - ANEXO IV - Preencher'!H50</f>
        <v>S</v>
      </c>
      <c r="G41" s="5" t="str">
        <f>'[1]TCE - ANEXO IV - Preencher'!I50</f>
        <v>S</v>
      </c>
      <c r="H41" s="5">
        <f>'[1]TCE - ANEXO IV - Preencher'!J50</f>
        <v>3044</v>
      </c>
      <c r="I41" s="6">
        <f>IF('[1]TCE - ANEXO IV - Preencher'!K50="","",'[1]TCE - ANEXO IV - Preencher'!K50)</f>
        <v>46266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2611606</v>
      </c>
      <c r="L41" s="7">
        <f>'[1]TCE - ANEXO IV - Preencher'!N50</f>
        <v>249</v>
      </c>
    </row>
    <row r="42" spans="1:12" s="8" customFormat="1" ht="19.5" customHeight="1" x14ac:dyDescent="0.25">
      <c r="A42" s="3">
        <f>IFERROR(VLOOKUP(B42,'[1]DADOS (OCULTAR)'!$Q$3:$S$136,3,0),"")</f>
        <v>9039744002642</v>
      </c>
      <c r="B42" s="4" t="str">
        <f>'[1]TCE - ANEXO IV - Preencher'!C51</f>
        <v>UPAE ESCADA - CG Nº 021/2022</v>
      </c>
      <c r="C42" s="4" t="str">
        <f>'[1]TCE - ANEXO IV - Preencher'!E51</f>
        <v>5.3 - Locação de Máquinas e Equipamentos</v>
      </c>
      <c r="D42" s="3" t="str">
        <f>'[1]TCE - ANEXO IV - Preencher'!F51</f>
        <v>24.801.362/0001-40</v>
      </c>
      <c r="E42" s="5" t="str">
        <f>'[1]TCE - ANEXO IV - Preencher'!G51</f>
        <v>AMD TECNOLOGIA DA INFORMACAO E SISTEMAS LTDA</v>
      </c>
      <c r="F42" s="5" t="str">
        <f>'[1]TCE - ANEXO IV - Preencher'!H51</f>
        <v>S</v>
      </c>
      <c r="G42" s="5" t="str">
        <f>'[1]TCE - ANEXO IV - Preencher'!I51</f>
        <v>S</v>
      </c>
      <c r="H42" s="5">
        <f>'[1]TCE - ANEXO IV - Preencher'!J51</f>
        <v>3048</v>
      </c>
      <c r="I42" s="6">
        <f>IF('[1]TCE - ANEXO IV - Preencher'!K51="","",'[1]TCE - ANEXO IV - Preencher'!K51)</f>
        <v>46266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2611606</v>
      </c>
      <c r="L42" s="7">
        <f>'[1]TCE - ANEXO IV - Preencher'!N51</f>
        <v>1971</v>
      </c>
    </row>
    <row r="43" spans="1:12" s="8" customFormat="1" ht="19.5" customHeight="1" x14ac:dyDescent="0.25">
      <c r="A43" s="3">
        <f>IFERROR(VLOOKUP(B43,'[1]DADOS (OCULTAR)'!$Q$3:$S$136,3,0),"")</f>
        <v>9039744002642</v>
      </c>
      <c r="B43" s="4" t="str">
        <f>'[1]TCE - ANEXO IV - Preencher'!C52</f>
        <v>UPAE ESCADA - CG Nº 021/2022</v>
      </c>
      <c r="C43" s="4" t="str">
        <f>'[1]TCE - ANEXO IV - Preencher'!E52</f>
        <v>5.3 - Locação de Máquinas e Equipamentos</v>
      </c>
      <c r="D43" s="3" t="str">
        <f>'[1]TCE - ANEXO IV - Preencher'!F52</f>
        <v>24.801.362/0001-40</v>
      </c>
      <c r="E43" s="5" t="str">
        <f>'[1]TCE - ANEXO IV - Preencher'!G52</f>
        <v>AMD TECNOLOGIA DA INFORMACAO E SISTEMAS LTDA</v>
      </c>
      <c r="F43" s="5" t="str">
        <f>'[1]TCE - ANEXO IV - Preencher'!H52</f>
        <v>S</v>
      </c>
      <c r="G43" s="5" t="str">
        <f>'[1]TCE - ANEXO IV - Preencher'!I52</f>
        <v>S</v>
      </c>
      <c r="H43" s="5">
        <f>'[1]TCE - ANEXO IV - Preencher'!J52</f>
        <v>3060</v>
      </c>
      <c r="I43" s="6">
        <f>IF('[1]TCE - ANEXO IV - Preencher'!K52="","",'[1]TCE - ANEXO IV - Preencher'!K52)</f>
        <v>46266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2611606</v>
      </c>
      <c r="L43" s="7">
        <f>'[1]TCE - ANEXO IV - Preencher'!N52</f>
        <v>1014</v>
      </c>
    </row>
    <row r="44" spans="1:12" s="8" customFormat="1" ht="19.5" customHeight="1" x14ac:dyDescent="0.25">
      <c r="A44" s="3">
        <f>IFERROR(VLOOKUP(B44,'[1]DADOS (OCULTAR)'!$Q$3:$S$136,3,0),"")</f>
        <v>9039744002642</v>
      </c>
      <c r="B44" s="4" t="str">
        <f>'[1]TCE - ANEXO IV - Preencher'!C53</f>
        <v>UPAE ESCADA - CG Nº 021/2022</v>
      </c>
      <c r="C44" s="4" t="str">
        <f>'[1]TCE - ANEXO IV - Preencher'!E53</f>
        <v>5.3 - Locação de Máquinas e Equipamentos</v>
      </c>
      <c r="D44" s="3" t="str">
        <f>'[1]TCE - ANEXO IV - Preencher'!F53</f>
        <v xml:space="preserve">26.081.685/0001-31 </v>
      </c>
      <c r="E44" s="5" t="str">
        <f>'[1]TCE - ANEXO IV - Preencher'!G53</f>
        <v>CG REFRIGERAÇÕES LTDA</v>
      </c>
      <c r="F44" s="5" t="str">
        <f>'[1]TCE - ANEXO IV - Preencher'!H53</f>
        <v>S</v>
      </c>
      <c r="G44" s="5" t="str">
        <f>'[1]TCE - ANEXO IV - Preencher'!I53</f>
        <v>S</v>
      </c>
      <c r="H44" s="5">
        <f>'[1]TCE - ANEXO IV - Preencher'!J53</f>
        <v>226</v>
      </c>
      <c r="I44" s="6">
        <f>IF('[1]TCE - ANEXO IV - Preencher'!K53="","",'[1]TCE - ANEXO IV - Preencher'!K53)</f>
        <v>46267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2611606</v>
      </c>
      <c r="L44" s="7">
        <f>'[1]TCE - ANEXO IV - Preencher'!N53</f>
        <v>320</v>
      </c>
    </row>
    <row r="45" spans="1:12" s="8" customFormat="1" ht="19.5" customHeight="1" x14ac:dyDescent="0.25">
      <c r="A45" s="3">
        <f>IFERROR(VLOOKUP(B45,'[1]DADOS (OCULTAR)'!$Q$3:$S$136,3,0),"")</f>
        <v>9039744002642</v>
      </c>
      <c r="B45" s="4" t="str">
        <f>'[1]TCE - ANEXO IV - Preencher'!C54</f>
        <v>UPAE ESCADA - CG Nº 021/2022</v>
      </c>
      <c r="C45" s="4" t="str">
        <f>'[1]TCE - ANEXO IV - Preencher'!E54</f>
        <v>5.3 - Locação de Máquinas e Equipamentos</v>
      </c>
      <c r="D45" s="3" t="str">
        <f>'[1]TCE - ANEXO IV - Preencher'!F54</f>
        <v>20.265.080/0001-14</v>
      </c>
      <c r="E45" s="5" t="str">
        <f>'[1]TCE - ANEXO IV - Preencher'!G54</f>
        <v>JM SILVA MAQUINAS E EQUIPAMENTOS LTDA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36</v>
      </c>
      <c r="I45" s="6">
        <f>IF('[1]TCE - ANEXO IV - Preencher'!K54="","",'[1]TCE - ANEXO IV - Preencher'!K54)</f>
        <v>46237</v>
      </c>
      <c r="J45" s="5" t="str">
        <f>'[1]TCE - ANEXO IV - Preencher'!L54</f>
        <v>26116062265033205000119000000000003626082261537166</v>
      </c>
      <c r="K45" s="5" t="str">
        <f>IF(F45="B",LEFT('[1]TCE - ANEXO IV - Preencher'!M54,2),IF(F45="S",LEFT('[1]TCE - ANEXO IV - Preencher'!M54,7),IF('[1]TCE - ANEXO IV - Preencher'!H54="","")))</f>
        <v>2611606</v>
      </c>
      <c r="L45" s="7">
        <f>'[1]TCE - ANEXO IV - Preencher'!N54</f>
        <v>1280</v>
      </c>
    </row>
    <row r="46" spans="1:12" s="8" customFormat="1" ht="19.5" customHeight="1" x14ac:dyDescent="0.25">
      <c r="A46" s="3">
        <f>IFERROR(VLOOKUP(B46,'[1]DADOS (OCULTAR)'!$Q$3:$S$136,3,0),"")</f>
        <v>9039744002642</v>
      </c>
      <c r="B46" s="4" t="str">
        <f>'[1]TCE - ANEXO IV - Preencher'!C55</f>
        <v>UPAE ESCADA - CG Nº 021/2022</v>
      </c>
      <c r="C46" s="4" t="str">
        <f>'[1]TCE - ANEXO IV - Preencher'!E55</f>
        <v>5.3 - Locação de Máquinas e Equipamentos</v>
      </c>
      <c r="D46" s="3" t="str">
        <f>'[1]TCE - ANEXO IV - Preencher'!F55</f>
        <v>00.845.661/0001-18</v>
      </c>
      <c r="E46" s="5" t="str">
        <f>'[1]TCE - ANEXO IV - Preencher'!G55</f>
        <v>OFFICE TOTA S.A (INCORPORADORA DA SCM PARTICIPACOES S.A.)</v>
      </c>
      <c r="F46" s="5" t="str">
        <f>'[1]TCE - ANEXO IV - Preencher'!H55</f>
        <v>S</v>
      </c>
      <c r="G46" s="5" t="str">
        <f>'[1]TCE - ANEXO IV - Preencher'!I55</f>
        <v>S</v>
      </c>
      <c r="H46" s="5">
        <f>'[1]TCE - ANEXO IV - Preencher'!J55</f>
        <v>1335</v>
      </c>
      <c r="I46" s="6">
        <f>IF('[1]TCE - ANEXO IV - Preencher'!K55="","",'[1]TCE - ANEXO IV - Preencher'!K55)</f>
        <v>46245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2611606</v>
      </c>
      <c r="L46" s="7">
        <f>'[1]TCE - ANEXO IV - Preencher'!N55</f>
        <v>1520</v>
      </c>
    </row>
    <row r="47" spans="1:12" s="8" customFormat="1" ht="19.5" customHeight="1" x14ac:dyDescent="0.25">
      <c r="A47" s="3">
        <f>IFERROR(VLOOKUP(B47,'[1]DADOS (OCULTAR)'!$Q$3:$S$136,3,0),"")</f>
        <v>9039744002642</v>
      </c>
      <c r="B47" s="4" t="str">
        <f>'[1]TCE - ANEXO IV - Preencher'!C56</f>
        <v>UPAE ESCADA - CG Nº 021/2022</v>
      </c>
      <c r="C47" s="4" t="str">
        <f>'[1]TCE - ANEXO IV - Preencher'!E56</f>
        <v>5.3 - Locação de Máquinas e Equipamentos</v>
      </c>
      <c r="D47" s="3" t="str">
        <f>'[1]TCE - ANEXO IV - Preencher'!F56</f>
        <v>10.279.299/0001-19</v>
      </c>
      <c r="E47" s="5" t="str">
        <f>'[1]TCE - ANEXO IV - Preencher'!G56</f>
        <v>RGRAPH COMERCIO E SERVICOS LTDA</v>
      </c>
      <c r="F47" s="5" t="str">
        <f>'[1]TCE - ANEXO IV - Preencher'!H56</f>
        <v>S</v>
      </c>
      <c r="G47" s="5" t="str">
        <f>'[1]TCE - ANEXO IV - Preencher'!I56</f>
        <v>S</v>
      </c>
      <c r="H47" s="5">
        <f>'[1]TCE - ANEXO IV - Preencher'!J56</f>
        <v>11502</v>
      </c>
      <c r="I47" s="6">
        <f>IF('[1]TCE - ANEXO IV - Preencher'!K56="","",'[1]TCE - ANEXO IV - Preencher'!K56)</f>
        <v>46273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2611606</v>
      </c>
      <c r="L47" s="7">
        <f>'[1]TCE - ANEXO IV - Preencher'!N56</f>
        <v>4020</v>
      </c>
    </row>
    <row r="48" spans="1:12" s="8" customFormat="1" ht="19.5" customHeight="1" x14ac:dyDescent="0.25">
      <c r="A48" s="3">
        <f>IFERROR(VLOOKUP(B48,'[1]DADOS (OCULTAR)'!$Q$3:$S$136,3,0),"")</f>
        <v>9039744002642</v>
      </c>
      <c r="B48" s="4" t="str">
        <f>'[1]TCE - ANEXO IV - Preencher'!C57</f>
        <v>UPAE ESCADA - CG Nº 021/2022</v>
      </c>
      <c r="C48" s="4" t="str">
        <f>'[1]TCE - ANEXO IV - Preencher'!E57</f>
        <v>5.3 - Locação de Máquinas e Equipamentos</v>
      </c>
      <c r="D48" s="3" t="str">
        <f>'[1]TCE - ANEXO IV - Preencher'!F57</f>
        <v>43.559.107/0001-87</v>
      </c>
      <c r="E48" s="5" t="str">
        <f>'[1]TCE - ANEXO IV - Preencher'!G57</f>
        <v>SARAH LIMA GUSMAO NERES (UNISERVICE)</v>
      </c>
      <c r="F48" s="5" t="str">
        <f>'[1]TCE - ANEXO IV - Preencher'!H57</f>
        <v>S</v>
      </c>
      <c r="G48" s="5" t="str">
        <f>'[1]TCE - ANEXO IV - Preencher'!I57</f>
        <v>S</v>
      </c>
      <c r="H48" s="5">
        <f>'[1]TCE - ANEXO IV - Preencher'!J57</f>
        <v>643</v>
      </c>
      <c r="I48" s="6">
        <f>IF('[1]TCE - ANEXO IV - Preencher'!K57="","",'[1]TCE - ANEXO IV - Preencher'!K57)</f>
        <v>46266</v>
      </c>
      <c r="J48" s="5" t="str">
        <f>'[1]TCE - ANEXO IV - Preencher'!L57</f>
        <v>26116062243559107000187000000000064326095009291493</v>
      </c>
      <c r="K48" s="5" t="str">
        <f>IF(F48="B",LEFT('[1]TCE - ANEXO IV - Preencher'!M57,2),IF(F48="S",LEFT('[1]TCE - ANEXO IV - Preencher'!M57,7),IF('[1]TCE - ANEXO IV - Preencher'!H57="","")))</f>
        <v>2611606</v>
      </c>
      <c r="L48" s="7">
        <f>'[1]TCE - ANEXO IV - Preencher'!N57</f>
        <v>530</v>
      </c>
    </row>
    <row r="49" spans="1:12" s="8" customFormat="1" ht="19.5" customHeight="1" x14ac:dyDescent="0.25">
      <c r="A49" s="3">
        <f>IFERROR(VLOOKUP(B49,'[1]DADOS (OCULTAR)'!$Q$3:$S$136,3,0),"")</f>
        <v>9039744002642</v>
      </c>
      <c r="B49" s="4" t="str">
        <f>'[1]TCE - ANEXO IV - Preencher'!C58</f>
        <v>UPAE ESCADA - CG Nº 021/2022</v>
      </c>
      <c r="C49" s="4" t="str">
        <f>'[1]TCE - ANEXO IV - Preencher'!E58</f>
        <v>5.1 - Locação de Equipamentos Médicos-Hospitalares</v>
      </c>
      <c r="D49" s="3" t="str">
        <f>'[1]TCE - ANEXO IV - Preencher'!F58</f>
        <v>54.884.440/0001-88</v>
      </c>
      <c r="E49" s="5" t="str">
        <f>'[1]TCE - ANEXO IV - Preencher'!G58</f>
        <v>VALMIG COMERCIO E ASSESSORIA TECNICA DE EQUIPAMENTOS LTDA</v>
      </c>
      <c r="F49" s="5" t="str">
        <f>'[1]TCE - ANEXO IV - Preencher'!H58</f>
        <v>S</v>
      </c>
      <c r="G49" s="5" t="str">
        <f>'[1]TCE - ANEXO IV - Preencher'!I58</f>
        <v>S</v>
      </c>
      <c r="H49" s="5">
        <f>'[1]TCE - ANEXO IV - Preencher'!J58</f>
        <v>13821</v>
      </c>
      <c r="I49" s="6">
        <f>IF('[1]TCE - ANEXO IV - Preencher'!K58="","",'[1]TCE - ANEXO IV - Preencher'!K58)</f>
        <v>46266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3519071</v>
      </c>
      <c r="L49" s="7">
        <f>'[1]TCE - ANEXO IV - Preencher'!N58</f>
        <v>2300</v>
      </c>
    </row>
    <row r="50" spans="1:12" s="8" customFormat="1" ht="19.5" customHeight="1" x14ac:dyDescent="0.25">
      <c r="A50" s="3">
        <f>IFERROR(VLOOKUP(B50,'[1]DADOS (OCULTAR)'!$Q$3:$S$136,3,0),"")</f>
        <v>9039744002642</v>
      </c>
      <c r="B50" s="4" t="str">
        <f>'[1]TCE - ANEXO IV - Preencher'!C59</f>
        <v>UPAE ESCADA - CG Nº 021/2022</v>
      </c>
      <c r="C50" s="4" t="str">
        <f>'[1]TCE - ANEXO IV - Preencher'!E59</f>
        <v>5.19 - Serviços Gráficos, de Encadernação e de Emolduração</v>
      </c>
      <c r="D50" s="3" t="str">
        <f>'[1]TCE - ANEXO IV - Preencher'!F59</f>
        <v>10.473.437/0001-04</v>
      </c>
      <c r="E50" s="5" t="str">
        <f>'[1]TCE - ANEXO IV - Preencher'!G59</f>
        <v>FOTO BELEZA ARTES COMERCIO LTDA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465</v>
      </c>
      <c r="I50" s="6">
        <f>IF('[1]TCE - ANEXO IV - Preencher'!K59="","",'[1]TCE - ANEXO IV - Preencher'!K59)</f>
        <v>46267</v>
      </c>
      <c r="J50" s="5" t="str">
        <f>'[1]TCE - ANEXO IV - Preencher'!L59</f>
        <v>26116062210473437000104000000000046526093785638264</v>
      </c>
      <c r="K50" s="5" t="str">
        <f>IF(F50="B",LEFT('[1]TCE - ANEXO IV - Preencher'!M59,2),IF(F50="S",LEFT('[1]TCE - ANEXO IV - Preencher'!M59,7),IF('[1]TCE - ANEXO IV - Preencher'!H59="","")))</f>
        <v>2611606</v>
      </c>
      <c r="L50" s="7">
        <f>'[1]TCE - ANEXO IV - Preencher'!N59</f>
        <v>53.52</v>
      </c>
    </row>
    <row r="51" spans="1:12" s="8" customFormat="1" ht="19.5" customHeight="1" x14ac:dyDescent="0.25">
      <c r="A51" s="3">
        <f>IFERROR(VLOOKUP(B51,'[1]DADOS (OCULTAR)'!$Q$3:$S$136,3,0),"")</f>
        <v>9039744002642</v>
      </c>
      <c r="B51" s="4" t="str">
        <f>'[1]TCE - ANEXO IV - Preencher'!C60</f>
        <v>UPAE ESCADA - CG Nº 021/2022</v>
      </c>
      <c r="C51" s="4" t="str">
        <f>'[1]TCE - ANEXO IV - Preencher'!E60</f>
        <v>4.99 - Outros Serviços de Terceiros Pessoa Física</v>
      </c>
      <c r="D51" s="3" t="str">
        <f>'[1]TCE - ANEXO IV - Preencher'!F60</f>
        <v>008.062.094-96</v>
      </c>
      <c r="E51" s="5" t="str">
        <f>'[1]TCE - ANEXO IV - Preencher'!G60</f>
        <v>ELAINE CRISTINA DE SOUZA S NASCIMENTO</v>
      </c>
      <c r="F51" s="5" t="str">
        <f>'[1]TCE - ANEXO IV - Preencher'!H60</f>
        <v>S</v>
      </c>
      <c r="G51" s="5" t="str">
        <f>'[1]TCE - ANEXO IV - Preencher'!I60</f>
        <v>S</v>
      </c>
      <c r="H51" s="5">
        <f>'[1]TCE - ANEXO IV - Preencher'!J60</f>
        <v>0</v>
      </c>
      <c r="I51" s="6">
        <f>IF('[1]TCE - ANEXO IV - Preencher'!K60="","",'[1]TCE - ANEXO IV - Preencher'!K60)</f>
        <v>46273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2611606</v>
      </c>
      <c r="L51" s="7">
        <f>'[1]TCE - ANEXO IV - Preencher'!N60</f>
        <v>141.35</v>
      </c>
    </row>
    <row r="52" spans="1:12" s="8" customFormat="1" ht="19.5" customHeight="1" x14ac:dyDescent="0.25">
      <c r="A52" s="3">
        <f>IFERROR(VLOOKUP(B52,'[1]DADOS (OCULTAR)'!$Q$3:$S$136,3,0),"")</f>
        <v>9039744002642</v>
      </c>
      <c r="B52" s="4" t="str">
        <f>'[1]TCE - ANEXO IV - Preencher'!C61</f>
        <v>UPAE ESCADA - CG Nº 021/2022</v>
      </c>
      <c r="C52" s="4" t="str">
        <f>'[1]TCE - ANEXO IV - Preencher'!E61</f>
        <v>4.99 - Outros Serviços de Terceiros Pessoa Física</v>
      </c>
      <c r="D52" s="3" t="str">
        <f>'[1]TCE - ANEXO IV - Preencher'!F61</f>
        <v>008.062.094-96</v>
      </c>
      <c r="E52" s="5" t="str">
        <f>'[1]TCE - ANEXO IV - Preencher'!G61</f>
        <v>ELAINE CRISTINA DE SOUZA S NASCIMENTO</v>
      </c>
      <c r="F52" s="5" t="str">
        <f>'[1]TCE - ANEXO IV - Preencher'!H61</f>
        <v>S</v>
      </c>
      <c r="G52" s="5" t="str">
        <f>'[1]TCE - ANEXO IV - Preencher'!I61</f>
        <v>S</v>
      </c>
      <c r="H52" s="5">
        <f>'[1]TCE - ANEXO IV - Preencher'!J61</f>
        <v>0</v>
      </c>
      <c r="I52" s="6">
        <f>IF('[1]TCE - ANEXO IV - Preencher'!K61="","",'[1]TCE - ANEXO IV - Preencher'!K61)</f>
        <v>46273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2611606</v>
      </c>
      <c r="L52" s="7">
        <f>'[1]TCE - ANEXO IV - Preencher'!N61</f>
        <v>134.41999999999999</v>
      </c>
    </row>
    <row r="53" spans="1:12" s="8" customFormat="1" ht="19.5" customHeight="1" x14ac:dyDescent="0.25">
      <c r="A53" s="3">
        <f>IFERROR(VLOOKUP(B53,'[1]DADOS (OCULTAR)'!$Q$3:$S$136,3,0),"")</f>
        <v>9039744002642</v>
      </c>
      <c r="B53" s="4" t="str">
        <f>'[1]TCE - ANEXO IV - Preencher'!C62</f>
        <v>UPAE ESCADA - CG Nº 021/2022</v>
      </c>
      <c r="C53" s="4" t="str">
        <f>'[1]TCE - ANEXO IV - Preencher'!E62</f>
        <v>4.99 - Outros Serviços de Terceiros Pessoa Física</v>
      </c>
      <c r="D53" s="3" t="str">
        <f>'[1]TCE - ANEXO IV - Preencher'!F62</f>
        <v>008.062.094-96</v>
      </c>
      <c r="E53" s="5" t="str">
        <f>'[1]TCE - ANEXO IV - Preencher'!G62</f>
        <v>ELAINE CRISTINA DE SOUZA S NASCIMENTO</v>
      </c>
      <c r="F53" s="5" t="str">
        <f>'[1]TCE - ANEXO IV - Preencher'!H62</f>
        <v>S</v>
      </c>
      <c r="G53" s="5" t="str">
        <f>'[1]TCE - ANEXO IV - Preencher'!I62</f>
        <v>S</v>
      </c>
      <c r="H53" s="5">
        <f>'[1]TCE - ANEXO IV - Preencher'!J62</f>
        <v>0</v>
      </c>
      <c r="I53" s="6">
        <f>IF('[1]TCE - ANEXO IV - Preencher'!K62="","",'[1]TCE - ANEXO IV - Preencher'!K62)</f>
        <v>46273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2611606</v>
      </c>
      <c r="L53" s="7">
        <f>'[1]TCE - ANEXO IV - Preencher'!N62</f>
        <v>134.41999999999999</v>
      </c>
    </row>
    <row r="54" spans="1:12" s="8" customFormat="1" ht="19.5" customHeight="1" x14ac:dyDescent="0.25">
      <c r="A54" s="3">
        <f>IFERROR(VLOOKUP(B54,'[1]DADOS (OCULTAR)'!$Q$3:$S$136,3,0),"")</f>
        <v>9039744002642</v>
      </c>
      <c r="B54" s="4" t="str">
        <f>'[1]TCE - ANEXO IV - Preencher'!C63</f>
        <v>UPAE ESCADA - CG Nº 021/2022</v>
      </c>
      <c r="C54" s="4" t="str">
        <f>'[1]TCE - ANEXO IV - Preencher'!E63</f>
        <v>4.99 - Outros Serviços de Terceiros Pessoa Física</v>
      </c>
      <c r="D54" s="3" t="str">
        <f>'[1]TCE - ANEXO IV - Preencher'!F63</f>
        <v>008.062.094-96</v>
      </c>
      <c r="E54" s="5" t="str">
        <f>'[1]TCE - ANEXO IV - Preencher'!G63</f>
        <v>ELAINE CRISTINA DE SOUZA S NASCIMENTO</v>
      </c>
      <c r="F54" s="5" t="str">
        <f>'[1]TCE - ANEXO IV - Preencher'!H63</f>
        <v>S</v>
      </c>
      <c r="G54" s="5" t="str">
        <f>'[1]TCE - ANEXO IV - Preencher'!I63</f>
        <v>S</v>
      </c>
      <c r="H54" s="5">
        <f>'[1]TCE - ANEXO IV - Preencher'!J63</f>
        <v>0</v>
      </c>
      <c r="I54" s="6">
        <f>IF('[1]TCE - ANEXO IV - Preencher'!K63="","",'[1]TCE - ANEXO IV - Preencher'!K63)</f>
        <v>46280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2611606</v>
      </c>
      <c r="L54" s="7">
        <f>'[1]TCE - ANEXO IV - Preencher'!N63</f>
        <v>130.83000000000001</v>
      </c>
    </row>
    <row r="55" spans="1:12" s="8" customFormat="1" ht="19.5" customHeight="1" x14ac:dyDescent="0.25">
      <c r="A55" s="3">
        <f>IFERROR(VLOOKUP(B55,'[1]DADOS (OCULTAR)'!$Q$3:$S$136,3,0),"")</f>
        <v>9039744002642</v>
      </c>
      <c r="B55" s="4" t="str">
        <f>'[1]TCE - ANEXO IV - Preencher'!C64</f>
        <v>UPAE ESCADA - CG Nº 021/2022</v>
      </c>
      <c r="C55" s="4" t="str">
        <f>'[1]TCE - ANEXO IV - Preencher'!E64</f>
        <v>4.99 - Outros Serviços de Terceiros Pessoa Física</v>
      </c>
      <c r="D55" s="3" t="str">
        <f>'[1]TCE - ANEXO IV - Preencher'!F64</f>
        <v>008.062.094-96</v>
      </c>
      <c r="E55" s="5" t="str">
        <f>'[1]TCE - ANEXO IV - Preencher'!G64</f>
        <v>ELAINE CRISTINA DE SOUZA S NASCIMENTO</v>
      </c>
      <c r="F55" s="5" t="str">
        <f>'[1]TCE - ANEXO IV - Preencher'!H64</f>
        <v>S</v>
      </c>
      <c r="G55" s="5" t="str">
        <f>'[1]TCE - ANEXO IV - Preencher'!I64</f>
        <v>S</v>
      </c>
      <c r="H55" s="5">
        <f>'[1]TCE - ANEXO IV - Preencher'!J64</f>
        <v>0</v>
      </c>
      <c r="I55" s="6">
        <f>IF('[1]TCE - ANEXO IV - Preencher'!K64="","",'[1]TCE - ANEXO IV - Preencher'!K64)</f>
        <v>46280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2611606</v>
      </c>
      <c r="L55" s="7">
        <f>'[1]TCE - ANEXO IV - Preencher'!N64</f>
        <v>116.97</v>
      </c>
    </row>
    <row r="56" spans="1:12" s="8" customFormat="1" ht="19.5" customHeight="1" x14ac:dyDescent="0.25">
      <c r="A56" s="3">
        <f>IFERROR(VLOOKUP(B56,'[1]DADOS (OCULTAR)'!$Q$3:$S$136,3,0),"")</f>
        <v>9039744002642</v>
      </c>
      <c r="B56" s="4" t="str">
        <f>'[1]TCE - ANEXO IV - Preencher'!C65</f>
        <v>UPAE ESCADA - CG Nº 021/2022</v>
      </c>
      <c r="C56" s="4" t="str">
        <f>'[1]TCE - ANEXO IV - Preencher'!E65</f>
        <v>4.99 - Outros Serviços de Terceiros Pessoa Física</v>
      </c>
      <c r="D56" s="3" t="str">
        <f>'[1]TCE - ANEXO IV - Preencher'!F65</f>
        <v>008.062.094-96</v>
      </c>
      <c r="E56" s="5" t="str">
        <f>'[1]TCE - ANEXO IV - Preencher'!G65</f>
        <v>ELAINE CRISTINA DE SOUZA S NASCIMENTO</v>
      </c>
      <c r="F56" s="5" t="str">
        <f>'[1]TCE - ANEXO IV - Preencher'!H65</f>
        <v>S</v>
      </c>
      <c r="G56" s="5" t="str">
        <f>'[1]TCE - ANEXO IV - Preencher'!I65</f>
        <v>S</v>
      </c>
      <c r="H56" s="5">
        <f>'[1]TCE - ANEXO IV - Preencher'!J65</f>
        <v>0</v>
      </c>
      <c r="I56" s="6">
        <f>IF('[1]TCE - ANEXO IV - Preencher'!K65="","",'[1]TCE - ANEXO IV - Preencher'!K65)</f>
        <v>46280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2611606</v>
      </c>
      <c r="L56" s="7">
        <f>'[1]TCE - ANEXO IV - Preencher'!N65</f>
        <v>130.83000000000001</v>
      </c>
    </row>
    <row r="57" spans="1:12" s="8" customFormat="1" ht="19.5" customHeight="1" x14ac:dyDescent="0.25">
      <c r="A57" s="3">
        <f>IFERROR(VLOOKUP(B57,'[1]DADOS (OCULTAR)'!$Q$3:$S$136,3,0),"")</f>
        <v>9039744002642</v>
      </c>
      <c r="B57" s="4" t="str">
        <f>'[1]TCE - ANEXO IV - Preencher'!C66</f>
        <v>UPAE ESCADA - CG Nº 021/2022</v>
      </c>
      <c r="C57" s="4" t="str">
        <f>'[1]TCE - ANEXO IV - Preencher'!E66</f>
        <v>4.99 - Outros Serviços de Terceiros Pessoa Física</v>
      </c>
      <c r="D57" s="3" t="str">
        <f>'[1]TCE - ANEXO IV - Preencher'!F66</f>
        <v>008.655.964-84</v>
      </c>
      <c r="E57" s="5" t="str">
        <f>'[1]TCE - ANEXO IV - Preencher'!G66</f>
        <v>EWERTON FERNANDES CASSIMIRO SILVA DE SOUSA</v>
      </c>
      <c r="F57" s="5" t="str">
        <f>'[1]TCE - ANEXO IV - Preencher'!H66</f>
        <v>S</v>
      </c>
      <c r="G57" s="5" t="str">
        <f>'[1]TCE - ANEXO IV - Preencher'!I66</f>
        <v>S</v>
      </c>
      <c r="H57" s="5">
        <f>'[1]TCE - ANEXO IV - Preencher'!J66</f>
        <v>0</v>
      </c>
      <c r="I57" s="6">
        <f>IF('[1]TCE - ANEXO IV - Preencher'!K66="","",'[1]TCE - ANEXO IV - Preencher'!K66)</f>
        <v>46260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 xml:space="preserve">Escada </v>
      </c>
      <c r="L57" s="7">
        <f>'[1]TCE - ANEXO IV - Preencher'!N66</f>
        <v>119.6</v>
      </c>
    </row>
    <row r="58" spans="1:12" s="8" customFormat="1" ht="19.5" customHeight="1" x14ac:dyDescent="0.25">
      <c r="A58" s="3">
        <f>IFERROR(VLOOKUP(B58,'[1]DADOS (OCULTAR)'!$Q$3:$S$136,3,0),"")</f>
        <v>9039744002642</v>
      </c>
      <c r="B58" s="4" t="str">
        <f>'[1]TCE - ANEXO IV - Preencher'!C67</f>
        <v>UPAE ESCADA - CG Nº 021/2022</v>
      </c>
      <c r="C58" s="4" t="str">
        <f>'[1]TCE - ANEXO IV - Preencher'!E67</f>
        <v>5.16 - Serviços Médico-Hospitalares, Odotonlogia e Laboratoriais</v>
      </c>
      <c r="D58" s="3" t="str">
        <f>'[1]TCE - ANEXO IV - Preencher'!F67</f>
        <v>24.218.500/0001-62</v>
      </c>
      <c r="E58" s="5" t="str">
        <f>'[1]TCE - ANEXO IV - Preencher'!G67</f>
        <v>AC SERVICOS DE MEDICINA INTEGRADA LTDA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2600000000289</v>
      </c>
      <c r="I58" s="6">
        <f>IF('[1]TCE - ANEXO IV - Preencher'!K67="","",'[1]TCE - ANEXO IV - Preencher'!K67)</f>
        <v>46269</v>
      </c>
      <c r="J58" s="5" t="str">
        <f>'[1]TCE - ANEXO IV - Preencher'!L67</f>
        <v>26096001224218500000162260000000028926096692763296</v>
      </c>
      <c r="K58" s="5" t="str">
        <f>IF(F58="B",LEFT('[1]TCE - ANEXO IV - Preencher'!M67,2),IF(F58="S",LEFT('[1]TCE - ANEXO IV - Preencher'!M67,7),IF('[1]TCE - ANEXO IV - Preencher'!H67="","")))</f>
        <v>2609600</v>
      </c>
      <c r="L58" s="7">
        <f>'[1]TCE - ANEXO IV - Preencher'!N67</f>
        <v>1320</v>
      </c>
    </row>
    <row r="59" spans="1:12" s="8" customFormat="1" ht="19.5" customHeight="1" x14ac:dyDescent="0.25">
      <c r="A59" s="3">
        <f>IFERROR(VLOOKUP(B59,'[1]DADOS (OCULTAR)'!$Q$3:$S$136,3,0),"")</f>
        <v>9039744002642</v>
      </c>
      <c r="B59" s="4" t="str">
        <f>'[1]TCE - ANEXO IV - Preencher'!C68</f>
        <v>UPAE ESCADA - CG Nº 021/2022</v>
      </c>
      <c r="C59" s="4" t="str">
        <f>'[1]TCE - ANEXO IV - Preencher'!E68</f>
        <v>5.16 - Serviços Médico-Hospitalares, Odotonlogia e Laboratoriais</v>
      </c>
      <c r="D59" s="3" t="str">
        <f>'[1]TCE - ANEXO IV - Preencher'!F68</f>
        <v>15.442.310/0001-33</v>
      </c>
      <c r="E59" s="5" t="str">
        <f>'[1]TCE - ANEXO IV - Preencher'!G68</f>
        <v>CARDIOSAUDE SERVICOS MEDICOS LTDA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97</v>
      </c>
      <c r="I59" s="6">
        <f>IF('[1]TCE - ANEXO IV - Preencher'!K68="","",'[1]TCE - ANEXO IV - Preencher'!K68)</f>
        <v>46274</v>
      </c>
      <c r="J59" s="5" t="str">
        <f>'[1]TCE - ANEXO IV - Preencher'!L68</f>
        <v>26116062215442310000133000000000009726096773455304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4180</v>
      </c>
    </row>
    <row r="60" spans="1:12" s="8" customFormat="1" ht="19.5" customHeight="1" x14ac:dyDescent="0.25">
      <c r="A60" s="3">
        <f>IFERROR(VLOOKUP(B60,'[1]DADOS (OCULTAR)'!$Q$3:$S$136,3,0),"")</f>
        <v>9039744002642</v>
      </c>
      <c r="B60" s="4" t="str">
        <f>'[1]TCE - ANEXO IV - Preencher'!C69</f>
        <v>UPAE ESCADA - CG Nº 021/2022</v>
      </c>
      <c r="C60" s="4" t="str">
        <f>'[1]TCE - ANEXO IV - Preencher'!E69</f>
        <v>5.16 - Serviços Médico-Hospitalares, Odotonlogia e Laboratoriais</v>
      </c>
      <c r="D60" s="3" t="str">
        <f>'[1]TCE - ANEXO IV - Preencher'!F69</f>
        <v>28.943.994/0001-07</v>
      </c>
      <c r="E60" s="5" t="str">
        <f>'[1]TCE - ANEXO IV - Preencher'!G69</f>
        <v>DWL SERVICOS MEDICOS LTDA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227</v>
      </c>
      <c r="I60" s="6">
        <f>IF('[1]TCE - ANEXO IV - Preencher'!K69="","",'[1]TCE - ANEXO IV - Preencher'!K69)</f>
        <v>46269</v>
      </c>
      <c r="J60" s="5" t="str">
        <f>'[1]TCE - ANEXO IV - Preencher'!L69</f>
        <v>26116062228943994000107000000000022726098877819321</v>
      </c>
      <c r="K60" s="5" t="str">
        <f>IF(F60="B",LEFT('[1]TCE - ANEXO IV - Preencher'!M69,2),IF(F60="S",LEFT('[1]TCE - ANEXO IV - Preencher'!M69,7),IF('[1]TCE - ANEXO IV - Preencher'!H69="","")))</f>
        <v>2611606</v>
      </c>
      <c r="L60" s="7">
        <f>'[1]TCE - ANEXO IV - Preencher'!N69</f>
        <v>9075</v>
      </c>
    </row>
    <row r="61" spans="1:12" s="8" customFormat="1" ht="19.5" customHeight="1" x14ac:dyDescent="0.25">
      <c r="A61" s="3">
        <f>IFERROR(VLOOKUP(B61,'[1]DADOS (OCULTAR)'!$Q$3:$S$136,3,0),"")</f>
        <v>9039744002642</v>
      </c>
      <c r="B61" s="4" t="str">
        <f>'[1]TCE - ANEXO IV - Preencher'!C70</f>
        <v>UPAE ESCADA - CG Nº 021/2022</v>
      </c>
      <c r="C61" s="4" t="str">
        <f>'[1]TCE - ANEXO IV - Preencher'!E70</f>
        <v>5.16 - Serviços Médico-Hospitalares, Odotonlogia e Laboratoriais</v>
      </c>
      <c r="D61" s="3" t="str">
        <f>'[1]TCE - ANEXO IV - Preencher'!F70</f>
        <v>33.115.827/0001-08</v>
      </c>
      <c r="E61" s="5" t="str">
        <f>'[1]TCE - ANEXO IV - Preencher'!G70</f>
        <v>FORMED SERVICOS MEDICOS LTDA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2600000000133</v>
      </c>
      <c r="I61" s="6">
        <f>IF('[1]TCE - ANEXO IV - Preencher'!K70="","",'[1]TCE - ANEXO IV - Preencher'!K70)</f>
        <v>46269</v>
      </c>
      <c r="J61" s="5" t="str">
        <f>'[1]TCE - ANEXO IV - Preencher'!L70</f>
        <v>26096001233115827000108260000000013326094083714505</v>
      </c>
      <c r="K61" s="5" t="str">
        <f>IF(F61="B",LEFT('[1]TCE - ANEXO IV - Preencher'!M70,2),IF(F61="S",LEFT('[1]TCE - ANEXO IV - Preencher'!M70,7),IF('[1]TCE - ANEXO IV - Preencher'!H70="","")))</f>
        <v>2609600</v>
      </c>
      <c r="L61" s="7">
        <f>'[1]TCE - ANEXO IV - Preencher'!N70</f>
        <v>5610</v>
      </c>
    </row>
    <row r="62" spans="1:12" s="8" customFormat="1" ht="19.5" customHeight="1" x14ac:dyDescent="0.25">
      <c r="A62" s="3">
        <f>IFERROR(VLOOKUP(B62,'[1]DADOS (OCULTAR)'!$Q$3:$S$136,3,0),"")</f>
        <v>9039744002642</v>
      </c>
      <c r="B62" s="4" t="str">
        <f>'[1]TCE - ANEXO IV - Preencher'!C71</f>
        <v>UPAE ESCADA - CG Nº 021/2022</v>
      </c>
      <c r="C62" s="4" t="str">
        <f>'[1]TCE - ANEXO IV - Preencher'!E71</f>
        <v>5.16 - Serviços Médico-Hospitalares, Odotonlogia e Laboratoriais</v>
      </c>
      <c r="D62" s="3" t="str">
        <f>'[1]TCE - ANEXO IV - Preencher'!F71</f>
        <v>27.800.145/0001-23</v>
      </c>
      <c r="E62" s="5" t="str">
        <f>'[1]TCE - ANEXO IV - Preencher'!G71</f>
        <v>GRW SAUDE LTDA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126</v>
      </c>
      <c r="I62" s="6">
        <f>IF('[1]TCE - ANEXO IV - Preencher'!K71="","",'[1]TCE - ANEXO IV - Preencher'!K71)</f>
        <v>46273</v>
      </c>
      <c r="J62" s="5" t="str">
        <f>'[1]TCE - ANEXO IV - Preencher'!L71</f>
        <v>26116062227800145000123000000000012626093369689406</v>
      </c>
      <c r="K62" s="5" t="str">
        <f>IF(F62="B",LEFT('[1]TCE - ANEXO IV - Preencher'!M71,2),IF(F62="S",LEFT('[1]TCE - ANEXO IV - Preencher'!M71,7),IF('[1]TCE - ANEXO IV - Preencher'!H71="","")))</f>
        <v>2611606</v>
      </c>
      <c r="L62" s="7">
        <f>'[1]TCE - ANEXO IV - Preencher'!N71</f>
        <v>4675</v>
      </c>
    </row>
    <row r="63" spans="1:12" s="8" customFormat="1" ht="19.5" customHeight="1" x14ac:dyDescent="0.25">
      <c r="A63" s="3">
        <f>IFERROR(VLOOKUP(B63,'[1]DADOS (OCULTAR)'!$Q$3:$S$136,3,0),"")</f>
        <v>9039744002642</v>
      </c>
      <c r="B63" s="4" t="str">
        <f>'[1]TCE - ANEXO IV - Preencher'!C72</f>
        <v>UPAE ESCADA - CG Nº 021/2022</v>
      </c>
      <c r="C63" s="4" t="str">
        <f>'[1]TCE - ANEXO IV - Preencher'!E72</f>
        <v>5.16 - Serviços Médico-Hospitalares, Odotonlogia e Laboratoriais</v>
      </c>
      <c r="D63" s="3" t="str">
        <f>'[1]TCE - ANEXO IV - Preencher'!F72</f>
        <v>66.709.645/0001-06</v>
      </c>
      <c r="E63" s="5" t="str">
        <f>'[1]TCE - ANEXO IV - Preencher'!G72</f>
        <v>JULIO CESAR MARQUES GOUVEIA DE MELO SERVICOS MEDICOS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15</v>
      </c>
      <c r="I63" s="6">
        <f>IF('[1]TCE - ANEXO IV - Preencher'!K72="","",'[1]TCE - ANEXO IV - Preencher'!K72)</f>
        <v>46274</v>
      </c>
      <c r="J63" s="5" t="str">
        <f>'[1]TCE - ANEXO IV - Preencher'!L72</f>
        <v>26116062266709645000106000000000001526095994383730</v>
      </c>
      <c r="K63" s="5" t="str">
        <f>IF(F63="B",LEFT('[1]TCE - ANEXO IV - Preencher'!M72,2),IF(F63="S",LEFT('[1]TCE - ANEXO IV - Preencher'!M72,7),IF('[1]TCE - ANEXO IV - Preencher'!H72="","")))</f>
        <v>2609600</v>
      </c>
      <c r="L63" s="7">
        <f>'[1]TCE - ANEXO IV - Preencher'!N72</f>
        <v>13750</v>
      </c>
    </row>
    <row r="64" spans="1:12" s="8" customFormat="1" ht="19.5" customHeight="1" x14ac:dyDescent="0.25">
      <c r="A64" s="3">
        <f>IFERROR(VLOOKUP(B64,'[1]DADOS (OCULTAR)'!$Q$3:$S$136,3,0),"")</f>
        <v>9039744002642</v>
      </c>
      <c r="B64" s="4" t="str">
        <f>'[1]TCE - ANEXO IV - Preencher'!C73</f>
        <v>UPAE ESCADA - CG Nº 021/2022</v>
      </c>
      <c r="C64" s="4" t="str">
        <f>'[1]TCE - ANEXO IV - Preencher'!E73</f>
        <v>5.16 - Serviços Médico-Hospitalares, Odotonlogia e Laboratoriais</v>
      </c>
      <c r="D64" s="3" t="str">
        <f>'[1]TCE - ANEXO IV - Preencher'!F73</f>
        <v>40.418.018/0001-22</v>
      </c>
      <c r="E64" s="5" t="str">
        <f>'[1]TCE - ANEXO IV - Preencher'!G73</f>
        <v>MA CONSULTORIOS MEDICOS INTEGRADOS LTDA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2600000000078</v>
      </c>
      <c r="I64" s="6">
        <f>IF('[1]TCE - ANEXO IV - Preencher'!K73="","",'[1]TCE - ANEXO IV - Preencher'!K73)</f>
        <v>46279</v>
      </c>
      <c r="J64" s="5" t="str">
        <f>'[1]TCE - ANEXO IV - Preencher'!L73</f>
        <v>26096001240418018000122260000000007826099596499781</v>
      </c>
      <c r="K64" s="5" t="str">
        <f>IF(F64="B",LEFT('[1]TCE - ANEXO IV - Preencher'!M73,2),IF(F64="S",LEFT('[1]TCE - ANEXO IV - Preencher'!M73,7),IF('[1]TCE - ANEXO IV - Preencher'!H73="","")))</f>
        <v>2611606</v>
      </c>
      <c r="L64" s="7">
        <f>'[1]TCE - ANEXO IV - Preencher'!N73</f>
        <v>5885</v>
      </c>
    </row>
    <row r="65" spans="1:12" s="8" customFormat="1" ht="19.5" customHeight="1" x14ac:dyDescent="0.25">
      <c r="A65" s="3">
        <f>IFERROR(VLOOKUP(B65,'[1]DADOS (OCULTAR)'!$Q$3:$S$136,3,0),"")</f>
        <v>9039744002642</v>
      </c>
      <c r="B65" s="4" t="str">
        <f>'[1]TCE - ANEXO IV - Preencher'!C74</f>
        <v>UPAE ESCADA - CG Nº 021/2022</v>
      </c>
      <c r="C65" s="4" t="str">
        <f>'[1]TCE - ANEXO IV - Preencher'!E74</f>
        <v>5.16 - Serviços Médico-Hospitalares, Odotonlogia e Laboratoriais</v>
      </c>
      <c r="D65" s="3" t="str">
        <f>'[1]TCE - ANEXO IV - Preencher'!F74</f>
        <v>52.355.127/0001-27</v>
      </c>
      <c r="E65" s="5" t="str">
        <f>'[1]TCE - ANEXO IV - Preencher'!G74</f>
        <v>MASTERMED PE III GESTAO MEDICA LTDA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2600000002238</v>
      </c>
      <c r="I65" s="6">
        <f>IF('[1]TCE - ANEXO IV - Preencher'!K74="","",'[1]TCE - ANEXO IV - Preencher'!K74)</f>
        <v>46269</v>
      </c>
      <c r="J65" s="5" t="str">
        <f>'[1]TCE - ANEXO IV - Preencher'!L74</f>
        <v>26096001252355127000127260000000223826095986980645</v>
      </c>
      <c r="K65" s="5" t="str">
        <f>IF(F65="B",LEFT('[1]TCE - ANEXO IV - Preencher'!M74,2),IF(F65="S",LEFT('[1]TCE - ANEXO IV - Preencher'!M74,7),IF('[1]TCE - ANEXO IV - Preencher'!H74="","")))</f>
        <v>2609600</v>
      </c>
      <c r="L65" s="7">
        <f>'[1]TCE - ANEXO IV - Preencher'!N74</f>
        <v>4070</v>
      </c>
    </row>
    <row r="66" spans="1:12" s="8" customFormat="1" ht="19.5" customHeight="1" x14ac:dyDescent="0.25">
      <c r="A66" s="3">
        <f>IFERROR(VLOOKUP(B66,'[1]DADOS (OCULTAR)'!$Q$3:$S$136,3,0),"")</f>
        <v>9039744002642</v>
      </c>
      <c r="B66" s="4" t="str">
        <f>'[1]TCE - ANEXO IV - Preencher'!C75</f>
        <v>UPAE ESCADA - CG Nº 021/2022</v>
      </c>
      <c r="C66" s="4" t="str">
        <f>'[1]TCE - ANEXO IV - Preencher'!E75</f>
        <v>5.16 - Serviços Médico-Hospitalares, Odotonlogia e Laboratoriais</v>
      </c>
      <c r="D66" s="3" t="str">
        <f>'[1]TCE - ANEXO IV - Preencher'!F75</f>
        <v>58.663.377/0001-00</v>
      </c>
      <c r="E66" s="5" t="str">
        <f>'[1]TCE - ANEXO IV - Preencher'!G75</f>
        <v>MASTERMED PE V GESTAO MEDICA LTDA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2600000001247</v>
      </c>
      <c r="I66" s="6">
        <f>IF('[1]TCE - ANEXO IV - Preencher'!K75="","",'[1]TCE - ANEXO IV - Preencher'!K75)</f>
        <v>46273</v>
      </c>
      <c r="J66" s="5" t="str">
        <f>'[1]TCE - ANEXO IV - Preencher'!L75</f>
        <v>26096001258663377000100260000000124726091224617300</v>
      </c>
      <c r="K66" s="5" t="str">
        <f>IF(F66="B",LEFT('[1]TCE - ANEXO IV - Preencher'!M75,2),IF(F66="S",LEFT('[1]TCE - ANEXO IV - Preencher'!M75,7),IF('[1]TCE - ANEXO IV - Preencher'!H75="","")))</f>
        <v>2609600</v>
      </c>
      <c r="L66" s="7">
        <f>'[1]TCE - ANEXO IV - Preencher'!N75</f>
        <v>6105</v>
      </c>
    </row>
    <row r="67" spans="1:12" s="8" customFormat="1" ht="19.5" customHeight="1" x14ac:dyDescent="0.25">
      <c r="A67" s="3">
        <f>IFERROR(VLOOKUP(B67,'[1]DADOS (OCULTAR)'!$Q$3:$S$136,3,0),"")</f>
        <v>9039744002642</v>
      </c>
      <c r="B67" s="4" t="str">
        <f>'[1]TCE - ANEXO IV - Preencher'!C76</f>
        <v>UPAE ESCADA - CG Nº 021/2022</v>
      </c>
      <c r="C67" s="4" t="str">
        <f>'[1]TCE - ANEXO IV - Preencher'!E76</f>
        <v>5.16 - Serviços Médico-Hospitalares, Odotonlogia e Laboratoriais</v>
      </c>
      <c r="D67" s="3" t="str">
        <f>'[1]TCE - ANEXO IV - Preencher'!F76</f>
        <v>24.881.506/0001-15</v>
      </c>
      <c r="E67" s="5" t="str">
        <f>'[1]TCE - ANEXO IV - Preencher'!G76</f>
        <v>MEDICANDO: ATENDIMENTO MEDICO ESPECIALIZADO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2600000000164</v>
      </c>
      <c r="I67" s="6">
        <f>IF('[1]TCE - ANEXO IV - Preencher'!K76="","",'[1]TCE - ANEXO IV - Preencher'!K76)</f>
        <v>46273</v>
      </c>
      <c r="J67" s="5" t="str">
        <f>'[1]TCE - ANEXO IV - Preencher'!L76</f>
        <v>26096001224881506000115260000000016426095375359960</v>
      </c>
      <c r="K67" s="5" t="str">
        <f>IF(F67="B",LEFT('[1]TCE - ANEXO IV - Preencher'!M76,2),IF(F67="S",LEFT('[1]TCE - ANEXO IV - Preencher'!M76,7),IF('[1]TCE - ANEXO IV - Preencher'!H76="","")))</f>
        <v>2611606</v>
      </c>
      <c r="L67" s="7">
        <f>'[1]TCE - ANEXO IV - Preencher'!N76</f>
        <v>7150</v>
      </c>
    </row>
    <row r="68" spans="1:12" s="8" customFormat="1" ht="19.5" customHeight="1" x14ac:dyDescent="0.25">
      <c r="A68" s="3">
        <f>IFERROR(VLOOKUP(B68,'[1]DADOS (OCULTAR)'!$Q$3:$S$136,3,0),"")</f>
        <v>9039744002642</v>
      </c>
      <c r="B68" s="4" t="str">
        <f>'[1]TCE - ANEXO IV - Preencher'!C77</f>
        <v>UPAE ESCADA - CG Nº 021/2022</v>
      </c>
      <c r="C68" s="4" t="str">
        <f>'[1]TCE - ANEXO IV - Preencher'!E77</f>
        <v>5.16 - Serviços Médico-Hospitalares, Odotonlogia e Laboratoriais</v>
      </c>
      <c r="D68" s="3" t="str">
        <f>'[1]TCE - ANEXO IV - Preencher'!F77</f>
        <v>51.242.159/0001-53</v>
      </c>
      <c r="E68" s="5" t="str">
        <f>'[1]TCE - ANEXO IV - Preencher'!G77</f>
        <v>MG SERVICOS MEDICOS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32</v>
      </c>
      <c r="I68" s="6">
        <f>IF('[1]TCE - ANEXO IV - Preencher'!K77="","",'[1]TCE - ANEXO IV - Preencher'!K77)</f>
        <v>46278</v>
      </c>
      <c r="J68" s="5" t="str">
        <f>'[1]TCE - ANEXO IV - Preencher'!L77</f>
        <v>26116062251242159000153000000000003226090658252990</v>
      </c>
      <c r="K68" s="5" t="str">
        <f>IF(F68="B",LEFT('[1]TCE - ANEXO IV - Preencher'!M77,2),IF(F68="S",LEFT('[1]TCE - ANEXO IV - Preencher'!M77,7),IF('[1]TCE - ANEXO IV - Preencher'!H77="","")))</f>
        <v>2611606</v>
      </c>
      <c r="L68" s="7">
        <f>'[1]TCE - ANEXO IV - Preencher'!N77</f>
        <v>10945</v>
      </c>
    </row>
    <row r="69" spans="1:12" s="8" customFormat="1" ht="19.5" customHeight="1" x14ac:dyDescent="0.25">
      <c r="A69" s="3">
        <f>IFERROR(VLOOKUP(B69,'[1]DADOS (OCULTAR)'!$Q$3:$S$136,3,0),"")</f>
        <v>9039744002642</v>
      </c>
      <c r="B69" s="4" t="str">
        <f>'[1]TCE - ANEXO IV - Preencher'!C78</f>
        <v>UPAE ESCADA - CG Nº 021/2022</v>
      </c>
      <c r="C69" s="4" t="str">
        <f>'[1]TCE - ANEXO IV - Preencher'!E78</f>
        <v>5.16 - Serviços Médico-Hospitalares, Odotonlogia e Laboratoriais</v>
      </c>
      <c r="D69" s="3" t="str">
        <f>'[1]TCE - ANEXO IV - Preencher'!F78</f>
        <v xml:space="preserve"> 45.007.120/0001-59</v>
      </c>
      <c r="E69" s="5" t="str">
        <f>'[1]TCE - ANEXO IV - Preencher'!G78</f>
        <v>NUMIDES LTDA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139</v>
      </c>
      <c r="I69" s="6">
        <f>IF('[1]TCE - ANEXO IV - Preencher'!K78="","",'[1]TCE - ANEXO IV - Preencher'!K78)</f>
        <v>46274</v>
      </c>
      <c r="J69" s="5" t="str">
        <f>'[1]TCE - ANEXO IV - Preencher'!L78</f>
        <v>SPDM4QLZI</v>
      </c>
      <c r="K69" s="5" t="str">
        <f>IF(F69="B",LEFT('[1]TCE - ANEXO IV - Preencher'!M78,2),IF(F69="S",LEFT('[1]TCE - ANEXO IV - Preencher'!M78,7),IF('[1]TCE - ANEXO IV - Preencher'!H78="","")))</f>
        <v>2604106</v>
      </c>
      <c r="L69" s="7">
        <f>'[1]TCE - ANEXO IV - Preencher'!N78</f>
        <v>8250</v>
      </c>
    </row>
    <row r="70" spans="1:12" s="8" customFormat="1" ht="19.5" customHeight="1" x14ac:dyDescent="0.25">
      <c r="A70" s="3">
        <f>IFERROR(VLOOKUP(B70,'[1]DADOS (OCULTAR)'!$Q$3:$S$136,3,0),"")</f>
        <v>9039744002642</v>
      </c>
      <c r="B70" s="4" t="str">
        <f>'[1]TCE - ANEXO IV - Preencher'!C79</f>
        <v>UPAE ESCADA - CG Nº 021/2022</v>
      </c>
      <c r="C70" s="4" t="str">
        <f>'[1]TCE - ANEXO IV - Preencher'!E79</f>
        <v>5.16 - Serviços Médico-Hospitalares, Odotonlogia e Laboratoriais</v>
      </c>
      <c r="D70" s="3" t="str">
        <f>'[1]TCE - ANEXO IV - Preencher'!F79</f>
        <v>34.761.993/0001-36</v>
      </c>
      <c r="E70" s="5" t="str">
        <f>'[1]TCE - ANEXO IV - Preencher'!G79</f>
        <v xml:space="preserve">PIN SAUDE SERVICOS MEDICOS LTDA 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2600000000619</v>
      </c>
      <c r="I70" s="6">
        <f>IF('[1]TCE - ANEXO IV - Preencher'!K79="","",'[1]TCE - ANEXO IV - Preencher'!K79)</f>
        <v>46268</v>
      </c>
      <c r="J70" s="5" t="str">
        <f>'[1]TCE - ANEXO IV - Preencher'!L79</f>
        <v>26096001234761993000136260000000061926096498690979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15510</v>
      </c>
    </row>
    <row r="71" spans="1:12" s="8" customFormat="1" ht="19.5" customHeight="1" x14ac:dyDescent="0.25">
      <c r="A71" s="3">
        <f>IFERROR(VLOOKUP(B71,'[1]DADOS (OCULTAR)'!$Q$3:$S$136,3,0),"")</f>
        <v>9039744002642</v>
      </c>
      <c r="B71" s="4" t="str">
        <f>'[1]TCE - ANEXO IV - Preencher'!C80</f>
        <v>UPAE ESCADA - CG Nº 021/2022</v>
      </c>
      <c r="C71" s="4" t="str">
        <f>'[1]TCE - ANEXO IV - Preencher'!E80</f>
        <v>5.16 - Serviços Médico-Hospitalares, Odotonlogia e Laboratoriais</v>
      </c>
      <c r="D71" s="3" t="str">
        <f>'[1]TCE - ANEXO IV - Preencher'!F80</f>
        <v>67.928.410/0001-78</v>
      </c>
      <c r="E71" s="5" t="str">
        <f>'[1]TCE - ANEXO IV - Preencher'!G80</f>
        <v>ROJAS SERVIÇOS MÉDICOS E NUTRICIONAIS LTDA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00000005</v>
      </c>
      <c r="I71" s="6">
        <f>IF('[1]TCE - ANEXO IV - Preencher'!K80="","",'[1]TCE - ANEXO IV - Preencher'!K80)</f>
        <v>46274</v>
      </c>
      <c r="J71" s="5" t="str">
        <f>'[1]TCE - ANEXO IV - Preencher'!L80</f>
        <v>1WIV-2EFXB</v>
      </c>
      <c r="K71" s="5" t="str">
        <f>IF(F71="B",LEFT('[1]TCE - ANEXO IV - Preencher'!M80,2),IF(F71="S",LEFT('[1]TCE - ANEXO IV - Preencher'!M80,7),IF('[1]TCE - ANEXO IV - Preencher'!H80="","")))</f>
        <v>2606408</v>
      </c>
      <c r="L71" s="7">
        <f>'[1]TCE - ANEXO IV - Preencher'!N80</f>
        <v>8184</v>
      </c>
    </row>
    <row r="72" spans="1:12" s="8" customFormat="1" ht="19.5" customHeight="1" x14ac:dyDescent="0.25">
      <c r="A72" s="3">
        <f>IFERROR(VLOOKUP(B72,'[1]DADOS (OCULTAR)'!$Q$3:$S$136,3,0),"")</f>
        <v>9039744002642</v>
      </c>
      <c r="B72" s="4" t="str">
        <f>'[1]TCE - ANEXO IV - Preencher'!C81</f>
        <v>UPAE ESCADA - CG Nº 021/2022</v>
      </c>
      <c r="C72" s="4" t="str">
        <f>'[1]TCE - ANEXO IV - Preencher'!E81</f>
        <v>5.16 - Serviços Médico-Hospitalares, Odotonlogia e Laboratoriais</v>
      </c>
      <c r="D72" s="3" t="str">
        <f>'[1]TCE - ANEXO IV - Preencher'!F81</f>
        <v>51.018.327/0001-21</v>
      </c>
      <c r="E72" s="5" t="str">
        <f>'[1]TCE - ANEXO IV - Preencher'!G81</f>
        <v>SAFEMED SAUDE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2600000001147</v>
      </c>
      <c r="I72" s="6">
        <f>IF('[1]TCE - ANEXO IV - Preencher'!K81="","",'[1]TCE - ANEXO IV - Preencher'!K81)</f>
        <v>46273</v>
      </c>
      <c r="J72" s="5" t="str">
        <f>'[1]TCE - ANEXO IV - Preencher'!L81</f>
        <v>26096001251018327000121260000000114726097344410283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8030</v>
      </c>
    </row>
    <row r="73" spans="1:12" s="8" customFormat="1" ht="19.5" customHeight="1" x14ac:dyDescent="0.25">
      <c r="A73" s="3">
        <f>IFERROR(VLOOKUP(B73,'[1]DADOS (OCULTAR)'!$Q$3:$S$136,3,0),"")</f>
        <v>9039744002642</v>
      </c>
      <c r="B73" s="4" t="str">
        <f>'[1]TCE - ANEXO IV - Preencher'!C82</f>
        <v>UPAE ESCADA - CG Nº 021/2022</v>
      </c>
      <c r="C73" s="4" t="str">
        <f>'[1]TCE - ANEXO IV - Preencher'!E82</f>
        <v>5.16 - Serviços Médico-Hospitalares, Odotonlogia e Laboratoriais</v>
      </c>
      <c r="D73" s="3" t="str">
        <f>'[1]TCE - ANEXO IV - Preencher'!F82</f>
        <v>46.999.480/0001-47</v>
      </c>
      <c r="E73" s="5" t="str">
        <f>'[1]TCE - ANEXO IV - Preencher'!G82</f>
        <v>SIMONE AUGUSTA ATIVIDADES MEDICAS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36</v>
      </c>
      <c r="I73" s="6">
        <f>IF('[1]TCE - ANEXO IV - Preencher'!K82="","",'[1]TCE - ANEXO IV - Preencher'!K82)</f>
        <v>46273</v>
      </c>
      <c r="J73" s="5" t="str">
        <f>'[1]TCE - ANEXO IV - Preencher'!L82</f>
        <v>26116062246999480000147000000000003626090128495225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3696</v>
      </c>
    </row>
    <row r="74" spans="1:12" s="8" customFormat="1" ht="19.5" customHeight="1" x14ac:dyDescent="0.25">
      <c r="A74" s="3">
        <f>IFERROR(VLOOKUP(B74,'[1]DADOS (OCULTAR)'!$Q$3:$S$136,3,0),"")</f>
        <v>9039744002642</v>
      </c>
      <c r="B74" s="4" t="str">
        <f>'[1]TCE - ANEXO IV - Preencher'!C83</f>
        <v>UPAE ESCADA - CG Nº 021/2022</v>
      </c>
      <c r="C74" s="4" t="str">
        <f>'[1]TCE - ANEXO IV - Preencher'!E83</f>
        <v>5.16 - Serviços Médico-Hospitalares, Odotonlogia e Laboratoriais</v>
      </c>
      <c r="D74" s="3" t="str">
        <f>'[1]TCE - ANEXO IV - Preencher'!F83</f>
        <v>22.032.128/0001-70</v>
      </c>
      <c r="E74" s="5" t="str">
        <f>'[1]TCE - ANEXO IV - Preencher'!G83</f>
        <v>UNICLIMVAS UNIDADE DE CLINICA MEDICA VASCULAR</v>
      </c>
      <c r="F74" s="5" t="str">
        <f>'[1]TCE - ANEXO IV - Preencher'!H83</f>
        <v>S</v>
      </c>
      <c r="G74" s="5" t="str">
        <f>'[1]TCE - ANEXO IV - Preencher'!I83</f>
        <v>S</v>
      </c>
      <c r="H74" s="5">
        <f>'[1]TCE - ANEXO IV - Preencher'!J83</f>
        <v>85</v>
      </c>
      <c r="I74" s="6">
        <f>IF('[1]TCE - ANEXO IV - Preencher'!K83="","",'[1]TCE - ANEXO IV - Preencher'!K83)</f>
        <v>46268</v>
      </c>
      <c r="J74" s="5" t="str">
        <f>'[1]TCE - ANEXO IV - Preencher'!L83</f>
        <v>26116062222032128000170000000000008526099633540564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9845</v>
      </c>
    </row>
    <row r="75" spans="1:12" s="8" customFormat="1" ht="19.5" customHeight="1" x14ac:dyDescent="0.25">
      <c r="A75" s="3">
        <f>IFERROR(VLOOKUP(B75,'[1]DADOS (OCULTAR)'!$Q$3:$S$136,3,0),"")</f>
        <v>9039744002642</v>
      </c>
      <c r="B75" s="4" t="str">
        <f>'[1]TCE - ANEXO IV - Preencher'!C84</f>
        <v>UPAE ESCADA - CG Nº 021/2022</v>
      </c>
      <c r="C75" s="4" t="str">
        <f>'[1]TCE - ANEXO IV - Preencher'!E84</f>
        <v>5.16 - Serviços Médico-Hospitalares, Odotonlogia e Laboratoriais</v>
      </c>
      <c r="D75" s="3" t="str">
        <f>'[1]TCE - ANEXO IV - Preencher'!F84</f>
        <v>41.032.814/0001-95</v>
      </c>
      <c r="E75" s="5" t="str">
        <f>'[1]TCE - ANEXO IV - Preencher'!G84</f>
        <v>UNIDADE UROLOGICA DE PERNAMBUCO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483</v>
      </c>
      <c r="I75" s="6">
        <f>IF('[1]TCE - ANEXO IV - Preencher'!K84="","",'[1]TCE - ANEXO IV - Preencher'!K84)</f>
        <v>46274</v>
      </c>
      <c r="J75" s="5" t="str">
        <f>'[1]TCE - ANEXO IV - Preencher'!L84</f>
        <v>26116062241032814000195000000000048326098670335880</v>
      </c>
      <c r="K75" s="5" t="str">
        <f>IF(F75="B",LEFT('[1]TCE - ANEXO IV - Preencher'!M84,2),IF(F75="S",LEFT('[1]TCE - ANEXO IV - Preencher'!M84,7),IF('[1]TCE - ANEXO IV - Preencher'!H84="","")))</f>
        <v>2611606</v>
      </c>
      <c r="L75" s="7">
        <f>'[1]TCE - ANEXO IV - Preencher'!N84</f>
        <v>7700</v>
      </c>
    </row>
    <row r="76" spans="1:12" s="8" customFormat="1" ht="19.5" customHeight="1" x14ac:dyDescent="0.25">
      <c r="A76" s="3">
        <f>IFERROR(VLOOKUP(B76,'[1]DADOS (OCULTAR)'!$Q$3:$S$136,3,0),"")</f>
        <v>9039744002642</v>
      </c>
      <c r="B76" s="4" t="str">
        <f>'[1]TCE - ANEXO IV - Preencher'!C85</f>
        <v>UPAE ESCADA - CG Nº 021/2022</v>
      </c>
      <c r="C76" s="4" t="str">
        <f>'[1]TCE - ANEXO IV - Preencher'!E85</f>
        <v>5.16 - Serviços Médico-Hospitalares, Odotonlogia e Laboratoriais</v>
      </c>
      <c r="D76" s="3" t="str">
        <f>'[1]TCE - ANEXO IV - Preencher'!F85</f>
        <v>60.124.519/0001-03</v>
      </c>
      <c r="E76" s="5" t="str">
        <f>'[1]TCE - ANEXO IV - Preencher'!G85</f>
        <v xml:space="preserve">MARIA GLEICE DE SOUZA NOGUEIRA-FONOAUDIOLOGIA LTDA 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2600000000015</v>
      </c>
      <c r="I76" s="6">
        <f>IF('[1]TCE - ANEXO IV - Preencher'!K85="","",'[1]TCE - ANEXO IV - Preencher'!K85)</f>
        <v>46279</v>
      </c>
      <c r="J76" s="5" t="str">
        <f>'[1]TCE - ANEXO IV - Preencher'!L85</f>
        <v>26079011260124519000103260000000001526092149150370</v>
      </c>
      <c r="K76" s="5" t="str">
        <f>IF(F76="B",LEFT('[1]TCE - ANEXO IV - Preencher'!M85,2),IF(F76="S",LEFT('[1]TCE - ANEXO IV - Preencher'!M85,7),IF('[1]TCE - ANEXO IV - Preencher'!H85="","")))</f>
        <v>2607901</v>
      </c>
      <c r="L76" s="7">
        <f>'[1]TCE - ANEXO IV - Preencher'!N85</f>
        <v>9910</v>
      </c>
    </row>
    <row r="77" spans="1:12" s="8" customFormat="1" ht="19.5" customHeight="1" x14ac:dyDescent="0.25">
      <c r="A77" s="3">
        <f>IFERROR(VLOOKUP(B77,'[1]DADOS (OCULTAR)'!$Q$3:$S$136,3,0),"")</f>
        <v>9039744002642</v>
      </c>
      <c r="B77" s="4" t="str">
        <f>'[1]TCE - ANEXO IV - Preencher'!C86</f>
        <v>UPAE ESCADA - CG Nº 021/2022</v>
      </c>
      <c r="C77" s="4" t="str">
        <f>'[1]TCE - ANEXO IV - Preencher'!E86</f>
        <v>5.16 - Serviços Médico-Hospitalares, Odotonlogia e Laboratoriais</v>
      </c>
      <c r="D77" s="3" t="str">
        <f>'[1]TCE - ANEXO IV - Preencher'!F86</f>
        <v>60.124.519/0001-03</v>
      </c>
      <c r="E77" s="5" t="str">
        <f>'[1]TCE - ANEXO IV - Preencher'!G86</f>
        <v xml:space="preserve">MARIA GLEICE DE SOUZA NOGUEIRA-FONOAUDIOLOGIA LTDA 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2600000000014</v>
      </c>
      <c r="I77" s="6">
        <f>IF('[1]TCE - ANEXO IV - Preencher'!K86="","",'[1]TCE - ANEXO IV - Preencher'!K86)</f>
        <v>46279</v>
      </c>
      <c r="J77" s="5" t="str">
        <f>'[1]TCE - ANEXO IV - Preencher'!L86</f>
        <v>26079011260124519000103260000000001426095679887673</v>
      </c>
      <c r="K77" s="5" t="str">
        <f>IF(F77="B",LEFT('[1]TCE - ANEXO IV - Preencher'!M86,2),IF(F77="S",LEFT('[1]TCE - ANEXO IV - Preencher'!M86,7),IF('[1]TCE - ANEXO IV - Preencher'!H86="","")))</f>
        <v>2607901</v>
      </c>
      <c r="L77" s="7">
        <f>'[1]TCE - ANEXO IV - Preencher'!N86</f>
        <v>1600</v>
      </c>
    </row>
    <row r="78" spans="1:12" s="8" customFormat="1" ht="19.5" customHeight="1" x14ac:dyDescent="0.25">
      <c r="A78" s="3">
        <f>IFERROR(VLOOKUP(B78,'[1]DADOS (OCULTAR)'!$Q$3:$S$136,3,0),"")</f>
        <v>9039744002642</v>
      </c>
      <c r="B78" s="4" t="str">
        <f>'[1]TCE - ANEXO IV - Preencher'!C87</f>
        <v>UPAE ESCADA - CG Nº 021/2022</v>
      </c>
      <c r="C78" s="4" t="str">
        <f>'[1]TCE - ANEXO IV - Preencher'!E87</f>
        <v>5.99 - Outros Serviços de Terceiros Pessoa Jurídica</v>
      </c>
      <c r="D78" s="3" t="str">
        <f>'[1]TCE - ANEXO IV - Preencher'!F87</f>
        <v>32.352.786/0001-00</v>
      </c>
      <c r="E78" s="5" t="str">
        <f>'[1]TCE - ANEXO IV - Preencher'!G87</f>
        <v>CAMILLA LINS &amp; LUCIANO MOREIRA SERVICOS MEDICOS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128</v>
      </c>
      <c r="I78" s="6">
        <f>IF('[1]TCE - ANEXO IV - Preencher'!K87="","",'[1]TCE - ANEXO IV - Preencher'!K87)</f>
        <v>46273</v>
      </c>
      <c r="J78" s="5" t="str">
        <f>'[1]TCE - ANEXO IV - Preencher'!L87</f>
        <v>26116062232352786000100000000000012826090032974952</v>
      </c>
      <c r="K78" s="5" t="str">
        <f>IF(F78="B",LEFT('[1]TCE - ANEXO IV - Preencher'!M87,2),IF(F78="S",LEFT('[1]TCE - ANEXO IV - Preencher'!M87,7),IF('[1]TCE - ANEXO IV - Preencher'!H87="","")))</f>
        <v>2611606</v>
      </c>
      <c r="L78" s="7">
        <f>'[1]TCE - ANEXO IV - Preencher'!N87</f>
        <v>8500</v>
      </c>
    </row>
    <row r="79" spans="1:12" s="8" customFormat="1" ht="19.5" customHeight="1" x14ac:dyDescent="0.25">
      <c r="A79" s="3">
        <f>IFERROR(VLOOKUP(B79,'[1]DADOS (OCULTAR)'!$Q$3:$S$136,3,0),"")</f>
        <v>9039744002642</v>
      </c>
      <c r="B79" s="4" t="str">
        <f>'[1]TCE - ANEXO IV - Preencher'!C88</f>
        <v>UPAE ESCADA - CG Nº 021/2022</v>
      </c>
      <c r="C79" s="4" t="str">
        <f>'[1]TCE - ANEXO IV - Preencher'!E88</f>
        <v>5.99 - Outros Serviços de Terceiros Pessoa Jurídica</v>
      </c>
      <c r="D79" s="3" t="str">
        <f>'[1]TCE - ANEXO IV - Preencher'!F88</f>
        <v>15.442.310/0001-33</v>
      </c>
      <c r="E79" s="5" t="str">
        <f>'[1]TCE - ANEXO IV - Preencher'!G88</f>
        <v>CARDIOSAUDE SERVICOS MEDICOS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97</v>
      </c>
      <c r="I79" s="6">
        <f>IF('[1]TCE - ANEXO IV - Preencher'!K88="","",'[1]TCE - ANEXO IV - Preencher'!K88)</f>
        <v>46274</v>
      </c>
      <c r="J79" s="5" t="str">
        <f>'[1]TCE - ANEXO IV - Preencher'!L88</f>
        <v>26116062215442310000133000000000009726096773455304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8455</v>
      </c>
    </row>
    <row r="80" spans="1:12" s="8" customFormat="1" ht="19.5" customHeight="1" x14ac:dyDescent="0.25">
      <c r="A80" s="3">
        <f>IFERROR(VLOOKUP(B80,'[1]DADOS (OCULTAR)'!$Q$3:$S$136,3,0),"")</f>
        <v>9039744002642</v>
      </c>
      <c r="B80" s="4" t="str">
        <f>'[1]TCE - ANEXO IV - Preencher'!C89</f>
        <v>UPAE ESCADA - CG Nº 021/2022</v>
      </c>
      <c r="C80" s="4" t="str">
        <f>'[1]TCE - ANEXO IV - Preencher'!E89</f>
        <v>5.99 - Outros Serviços de Terceiros Pessoa Jurídica</v>
      </c>
      <c r="D80" s="3" t="str">
        <f>'[1]TCE - ANEXO IV - Preencher'!F89</f>
        <v>37.454.905/0001-41</v>
      </c>
      <c r="E80" s="5" t="str">
        <f>'[1]TCE - ANEXO IV - Preencher'!G89</f>
        <v>CLINICK SW MORAIS SERVICOS DE PRESTACOES HOSPITALARES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00000041</v>
      </c>
      <c r="I80" s="6">
        <f>IF('[1]TCE - ANEXO IV - Preencher'!K89="","",'[1]TCE - ANEXO IV - Preencher'!K89)</f>
        <v>46269</v>
      </c>
      <c r="J80" s="5" t="str">
        <f>'[1]TCE - ANEXO IV - Preencher'!L89</f>
        <v>HUSS-XEBF6</v>
      </c>
      <c r="K80" s="5" t="str">
        <f>IF(F80="B",LEFT('[1]TCE - ANEXO IV - Preencher'!M89,2),IF(F80="S",LEFT('[1]TCE - ANEXO IV - Preencher'!M89,7),IF('[1]TCE - ANEXO IV - Preencher'!H89="","")))</f>
        <v>2626000</v>
      </c>
      <c r="L80" s="7">
        <f>'[1]TCE - ANEXO IV - Preencher'!N89</f>
        <v>4200</v>
      </c>
    </row>
    <row r="81" spans="1:12" s="8" customFormat="1" ht="19.5" customHeight="1" x14ac:dyDescent="0.25">
      <c r="A81" s="3">
        <f>IFERROR(VLOOKUP(B81,'[1]DADOS (OCULTAR)'!$Q$3:$S$136,3,0),"")</f>
        <v>9039744002642</v>
      </c>
      <c r="B81" s="4" t="str">
        <f>'[1]TCE - ANEXO IV - Preencher'!C90</f>
        <v>UPAE ESCADA - CG Nº 021/2022</v>
      </c>
      <c r="C81" s="4" t="str">
        <f>'[1]TCE - ANEXO IV - Preencher'!E90</f>
        <v>5.99 - Outros Serviços de Terceiros Pessoa Jurídica</v>
      </c>
      <c r="D81" s="3" t="str">
        <f>'[1]TCE - ANEXO IV - Preencher'!F90</f>
        <v>29.266.040/0001-61</v>
      </c>
      <c r="E81" s="5" t="str">
        <f>'[1]TCE - ANEXO IV - Preencher'!G90</f>
        <v>DGI SERVICOS MEDICOS E HOSPITALARES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2600000000058</v>
      </c>
      <c r="I81" s="6">
        <f>IF('[1]TCE - ANEXO IV - Preencher'!K90="","",'[1]TCE - ANEXO IV - Preencher'!K90)</f>
        <v>46275</v>
      </c>
      <c r="J81" s="5" t="str">
        <f>'[1]TCE - ANEXO IV - Preencher'!L90</f>
        <v>26079011229266040000161260000000005826096722088323</v>
      </c>
      <c r="K81" s="5" t="str">
        <f>IF(F81="B",LEFT('[1]TCE - ANEXO IV - Preencher'!M90,2),IF(F81="S",LEFT('[1]TCE - ANEXO IV - Preencher'!M90,7),IF('[1]TCE - ANEXO IV - Preencher'!H90="","")))</f>
        <v>2607901</v>
      </c>
      <c r="L81" s="7">
        <f>'[1]TCE - ANEXO IV - Preencher'!N90</f>
        <v>5640</v>
      </c>
    </row>
    <row r="82" spans="1:12" s="8" customFormat="1" ht="19.5" customHeight="1" x14ac:dyDescent="0.25">
      <c r="A82" s="3">
        <f>IFERROR(VLOOKUP(B82,'[1]DADOS (OCULTAR)'!$Q$3:$S$136,3,0),"")</f>
        <v>9039744002642</v>
      </c>
      <c r="B82" s="4" t="str">
        <f>'[1]TCE - ANEXO IV - Preencher'!C91</f>
        <v>UPAE ESCADA - CG Nº 021/2022</v>
      </c>
      <c r="C82" s="4" t="str">
        <f>'[1]TCE - ANEXO IV - Preencher'!E91</f>
        <v>5.99 - Outros Serviços de Terceiros Pessoa Jurídica</v>
      </c>
      <c r="D82" s="3" t="str">
        <f>'[1]TCE - ANEXO IV - Preencher'!F91</f>
        <v>42.201.972/0001-94</v>
      </c>
      <c r="E82" s="5" t="str">
        <f>'[1]TCE - ANEXO IV - Preencher'!G91</f>
        <v>FL SERVICOS MEDICOS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109</v>
      </c>
      <c r="I82" s="6">
        <f>IF('[1]TCE - ANEXO IV - Preencher'!K91="","",'[1]TCE - ANEXO IV - Preencher'!K91)</f>
        <v>46273</v>
      </c>
      <c r="J82" s="5" t="str">
        <f>'[1]TCE - ANEXO IV - Preencher'!L91</f>
        <v>26116062242201972000194000000000010926098026685180</v>
      </c>
      <c r="K82" s="5" t="str">
        <f>IF(F82="B",LEFT('[1]TCE - ANEXO IV - Preencher'!M91,2),IF(F82="S",LEFT('[1]TCE - ANEXO IV - Preencher'!M91,7),IF('[1]TCE - ANEXO IV - Preencher'!H91="","")))</f>
        <v>2611606</v>
      </c>
      <c r="L82" s="7">
        <f>'[1]TCE - ANEXO IV - Preencher'!N91</f>
        <v>1980</v>
      </c>
    </row>
    <row r="83" spans="1:12" s="8" customFormat="1" ht="19.5" customHeight="1" x14ac:dyDescent="0.25">
      <c r="A83" s="3">
        <f>IFERROR(VLOOKUP(B83,'[1]DADOS (OCULTAR)'!$Q$3:$S$136,3,0),"")</f>
        <v>9039744002642</v>
      </c>
      <c r="B83" s="4" t="str">
        <f>'[1]TCE - ANEXO IV - Preencher'!C92</f>
        <v>UPAE ESCADA - CG Nº 021/2022</v>
      </c>
      <c r="C83" s="4" t="str">
        <f>'[1]TCE - ANEXO IV - Preencher'!E92</f>
        <v>5.99 - Outros Serviços de Terceiros Pessoa Jurídica</v>
      </c>
      <c r="D83" s="3" t="str">
        <f>'[1]TCE - ANEXO IV - Preencher'!F92</f>
        <v>27.800.145/0001-23</v>
      </c>
      <c r="E83" s="5" t="str">
        <f>'[1]TCE - ANEXO IV - Preencher'!G92</f>
        <v>GRW SAUDE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126</v>
      </c>
      <c r="I83" s="6">
        <f>IF('[1]TCE - ANEXO IV - Preencher'!K92="","",'[1]TCE - ANEXO IV - Preencher'!K92)</f>
        <v>46273</v>
      </c>
      <c r="J83" s="5" t="str">
        <f>'[1]TCE - ANEXO IV - Preencher'!L92</f>
        <v>26116062227800145000123000000000012626093369689406</v>
      </c>
      <c r="K83" s="5" t="str">
        <f>IF(F83="B",LEFT('[1]TCE - ANEXO IV - Preencher'!M92,2),IF(F83="S",LEFT('[1]TCE - ANEXO IV - Preencher'!M92,7),IF('[1]TCE - ANEXO IV - Preencher'!H92="","")))</f>
        <v>2611606</v>
      </c>
      <c r="L83" s="7">
        <f>'[1]TCE - ANEXO IV - Preencher'!N92</f>
        <v>8120</v>
      </c>
    </row>
    <row r="84" spans="1:12" s="8" customFormat="1" ht="19.5" customHeight="1" x14ac:dyDescent="0.25">
      <c r="A84" s="3">
        <f>IFERROR(VLOOKUP(B84,'[1]DADOS (OCULTAR)'!$Q$3:$S$136,3,0),"")</f>
        <v>9039744002642</v>
      </c>
      <c r="B84" s="4" t="str">
        <f>'[1]TCE - ANEXO IV - Preencher'!C93</f>
        <v>UPAE ESCADA - CG Nº 021/2022</v>
      </c>
      <c r="C84" s="4" t="str">
        <f>'[1]TCE - ANEXO IV - Preencher'!E93</f>
        <v>5.99 - Outros Serviços de Terceiros Pessoa Jurídica</v>
      </c>
      <c r="D84" s="3" t="str">
        <f>'[1]TCE - ANEXO IV - Preencher'!F93</f>
        <v>17.214.633/0001-03</v>
      </c>
      <c r="E84" s="5" t="str">
        <f>'[1]TCE - ANEXO IV - Preencher'!G93</f>
        <v>JAB HOLOIMAGEM DIAGNOSTICOS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196</v>
      </c>
      <c r="I84" s="6">
        <f>IF('[1]TCE - ANEXO IV - Preencher'!K93="","",'[1]TCE - ANEXO IV - Preencher'!K93)</f>
        <v>46273</v>
      </c>
      <c r="J84" s="5" t="str">
        <f>'[1]TCE - ANEXO IV - Preencher'!L93</f>
        <v>26116062217214633000103000000000019626090917862013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2580</v>
      </c>
    </row>
    <row r="85" spans="1:12" s="8" customFormat="1" ht="19.5" customHeight="1" x14ac:dyDescent="0.25">
      <c r="A85" s="3">
        <f>IFERROR(VLOOKUP(B85,'[1]DADOS (OCULTAR)'!$Q$3:$S$136,3,0),"")</f>
        <v>9039744002642</v>
      </c>
      <c r="B85" s="4" t="str">
        <f>'[1]TCE - ANEXO IV - Preencher'!C94</f>
        <v>UPAE ESCADA - CG Nº 021/2022</v>
      </c>
      <c r="C85" s="4" t="str">
        <f>'[1]TCE - ANEXO IV - Preencher'!E94</f>
        <v>5.99 - Outros Serviços de Terceiros Pessoa Jurídica</v>
      </c>
      <c r="D85" s="3" t="str">
        <f>'[1]TCE - ANEXO IV - Preencher'!F94</f>
        <v>19.309.563/0001-94</v>
      </c>
      <c r="E85" s="5" t="str">
        <f>'[1]TCE - ANEXO IV - Preencher'!G94</f>
        <v>PORTAL TELEMEDICINA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0039829</v>
      </c>
      <c r="I85" s="6">
        <f>IF('[1]TCE - ANEXO IV - Preencher'!K94="","",'[1]TCE - ANEXO IV - Preencher'!K94)</f>
        <v>46274</v>
      </c>
      <c r="J85" s="5" t="str">
        <f>'[1]TCE - ANEXO IV - Preencher'!L94</f>
        <v>555V.9437.0719.4068799-U</v>
      </c>
      <c r="K85" s="5" t="str">
        <f>IF(F85="B",LEFT('[1]TCE - ANEXO IV - Preencher'!M94,2),IF(F85="S",LEFT('[1]TCE - ANEXO IV - Preencher'!M94,7),IF('[1]TCE - ANEXO IV - Preencher'!H94="","")))</f>
        <v>3505708</v>
      </c>
      <c r="L85" s="7">
        <f>'[1]TCE - ANEXO IV - Preencher'!N94</f>
        <v>2005</v>
      </c>
    </row>
    <row r="86" spans="1:12" s="8" customFormat="1" ht="19.5" customHeight="1" x14ac:dyDescent="0.25">
      <c r="A86" s="3">
        <f>IFERROR(VLOOKUP(B86,'[1]DADOS (OCULTAR)'!$Q$3:$S$136,3,0),"")</f>
        <v>9039744002642</v>
      </c>
      <c r="B86" s="4" t="str">
        <f>'[1]TCE - ANEXO IV - Preencher'!C95</f>
        <v>UPAE ESCADA - CG Nº 021/2022</v>
      </c>
      <c r="C86" s="4" t="str">
        <f>'[1]TCE - ANEXO IV - Preencher'!E95</f>
        <v>5.99 - Outros Serviços de Terceiros Pessoa Jurídica</v>
      </c>
      <c r="D86" s="3" t="str">
        <f>'[1]TCE - ANEXO IV - Preencher'!F95</f>
        <v>51.018.327/0001-21</v>
      </c>
      <c r="E86" s="5" t="str">
        <f>'[1]TCE - ANEXO IV - Preencher'!G95</f>
        <v>SAFEMED SAUDE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2600000001147</v>
      </c>
      <c r="I86" s="6">
        <f>IF('[1]TCE - ANEXO IV - Preencher'!K95="","",'[1]TCE - ANEXO IV - Preencher'!K95)</f>
        <v>46273</v>
      </c>
      <c r="J86" s="5" t="str">
        <f>'[1]TCE - ANEXO IV - Preencher'!L95</f>
        <v>26096001251018327000121260000000114726097344410283</v>
      </c>
      <c r="K86" s="5" t="str">
        <f>IF(F86="B",LEFT('[1]TCE - ANEXO IV - Preencher'!M95,2),IF(F86="S",LEFT('[1]TCE - ANEXO IV - Preencher'!M95,7),IF('[1]TCE - ANEXO IV - Preencher'!H95="","")))</f>
        <v>2609600</v>
      </c>
      <c r="L86" s="7">
        <f>'[1]TCE - ANEXO IV - Preencher'!N95</f>
        <v>1282.5</v>
      </c>
    </row>
    <row r="87" spans="1:12" s="8" customFormat="1" ht="19.5" customHeight="1" x14ac:dyDescent="0.25">
      <c r="A87" s="3">
        <f>IFERROR(VLOOKUP(B87,'[1]DADOS (OCULTAR)'!$Q$3:$S$136,3,0),"")</f>
        <v>9039744002642</v>
      </c>
      <c r="B87" s="4" t="str">
        <f>'[1]TCE - ANEXO IV - Preencher'!C96</f>
        <v>UPAE ESCADA - CG Nº 021/2022</v>
      </c>
      <c r="C87" s="4" t="str">
        <f>'[1]TCE - ANEXO IV - Preencher'!E96</f>
        <v>5.99 - Outros Serviços de Terceiros Pessoa Jurídica</v>
      </c>
      <c r="D87" s="3" t="str">
        <f>'[1]TCE - ANEXO IV - Preencher'!F96</f>
        <v>07.901.268/0001-43</v>
      </c>
      <c r="E87" s="5" t="str">
        <f>'[1]TCE - ANEXO IV - Preencher'!G96</f>
        <v>SINGULAR SERVICOS DE SAUDE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2130</v>
      </c>
      <c r="I87" s="6">
        <f>IF('[1]TCE - ANEXO IV - Preencher'!K96="","",'[1]TCE - ANEXO IV - Preencher'!K96)</f>
        <v>46273</v>
      </c>
      <c r="J87" s="5" t="str">
        <f>'[1]TCE - ANEXO IV - Preencher'!L96</f>
        <v>26116062207901268000143000000000213026095574161332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546.41</v>
      </c>
    </row>
    <row r="88" spans="1:12" s="8" customFormat="1" ht="19.5" customHeight="1" x14ac:dyDescent="0.25">
      <c r="A88" s="3">
        <f>IFERROR(VLOOKUP(B88,'[1]DADOS (OCULTAR)'!$Q$3:$S$136,3,0),"")</f>
        <v>9039744002642</v>
      </c>
      <c r="B88" s="4" t="str">
        <f>'[1]TCE - ANEXO IV - Preencher'!C97</f>
        <v>UPAE ESCADA - CG Nº 021/2022</v>
      </c>
      <c r="C88" s="4" t="str">
        <f>'[1]TCE - ANEXO IV - Preencher'!E97</f>
        <v>5.99 - Outros Serviços de Terceiros Pessoa Jurídica</v>
      </c>
      <c r="D88" s="3" t="str">
        <f>'[1]TCE - ANEXO IV - Preencher'!F97</f>
        <v>08.703.825/0001-84</v>
      </c>
      <c r="E88" s="5" t="str">
        <f>'[1]TCE - ANEXO IV - Preencher'!G97</f>
        <v>TELEPACS DIAGNOSTICO POR IMAGEM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903</v>
      </c>
      <c r="I88" s="6">
        <f>IF('[1]TCE - ANEXO IV - Preencher'!K97="","",'[1]TCE - ANEXO IV - Preencher'!K97)</f>
        <v>46266</v>
      </c>
      <c r="J88" s="5" t="str">
        <f>'[1]TCE - ANEXO IV - Preencher'!L97</f>
        <v>31702062208703825000184000000000090326090403391174</v>
      </c>
      <c r="K88" s="5" t="str">
        <f>IF(F88="B",LEFT('[1]TCE - ANEXO IV - Preencher'!M97,2),IF(F88="S",LEFT('[1]TCE - ANEXO IV - Preencher'!M97,7),IF('[1]TCE - ANEXO IV - Preencher'!H97="","")))</f>
        <v>3170206</v>
      </c>
      <c r="L88" s="7">
        <f>'[1]TCE - ANEXO IV - Preencher'!N97</f>
        <v>5247.68</v>
      </c>
    </row>
    <row r="89" spans="1:12" s="8" customFormat="1" ht="19.5" customHeight="1" x14ac:dyDescent="0.25">
      <c r="A89" s="3">
        <f>IFERROR(VLOOKUP(B89,'[1]DADOS (OCULTAR)'!$Q$3:$S$136,3,0),"")</f>
        <v>9039744002642</v>
      </c>
      <c r="B89" s="4" t="str">
        <f>'[1]TCE - ANEXO IV - Preencher'!C98</f>
        <v>UPAE ESCADA - CG Nº 021/2022</v>
      </c>
      <c r="C89" s="4" t="str">
        <f>'[1]TCE - ANEXO IV - Preencher'!E98</f>
        <v>5.10 - Detetização/Tratamento de Resíduos e Afins</v>
      </c>
      <c r="D89" s="3" t="str">
        <f>'[1]TCE - ANEXO IV - Preencher'!F98</f>
        <v>11.863.530/0001-80</v>
      </c>
      <c r="E89" s="5" t="str">
        <f>'[1]TCE - ANEXO IV - Preencher'!G98</f>
        <v>BRASCON GESTAO AMBIENTAL LTDA</v>
      </c>
      <c r="F89" s="5" t="str">
        <f>'[1]TCE - ANEXO IV - Preencher'!H98</f>
        <v>S</v>
      </c>
      <c r="G89" s="5" t="str">
        <f>'[1]TCE - ANEXO IV - Preencher'!I98</f>
        <v>S</v>
      </c>
      <c r="H89" s="5">
        <f>'[1]TCE - ANEXO IV - Preencher'!J98</f>
        <v>308451</v>
      </c>
      <c r="I89" s="6">
        <f>IF('[1]TCE - ANEXO IV - Preencher'!K98="","",'[1]TCE - ANEXO IV - Preencher'!K98)</f>
        <v>46266</v>
      </c>
      <c r="J89" s="5" t="str">
        <f>'[1]TCE - ANEXO IV - Preencher'!L98</f>
        <v>MX6A6BYR1</v>
      </c>
      <c r="K89" s="5" t="str">
        <f>IF(F89="B",LEFT('[1]TCE - ANEXO IV - Preencher'!M98,2),IF(F89="S",LEFT('[1]TCE - ANEXO IV - Preencher'!M98,7),IF('[1]TCE - ANEXO IV - Preencher'!H98="","")))</f>
        <v>2611309</v>
      </c>
      <c r="L89" s="7">
        <f>'[1]TCE - ANEXO IV - Preencher'!N98</f>
        <v>33.799999999999997</v>
      </c>
    </row>
    <row r="90" spans="1:12" s="8" customFormat="1" ht="19.5" customHeight="1" x14ac:dyDescent="0.25">
      <c r="A90" s="3">
        <f>IFERROR(VLOOKUP(B90,'[1]DADOS (OCULTAR)'!$Q$3:$S$136,3,0),"")</f>
        <v>9039744002642</v>
      </c>
      <c r="B90" s="4" t="str">
        <f>'[1]TCE - ANEXO IV - Preencher'!C99</f>
        <v>UPAE ESCADA - CG Nº 021/2022</v>
      </c>
      <c r="C90" s="4" t="str">
        <f>'[1]TCE - ANEXO IV - Preencher'!E99</f>
        <v>5.17 - Manutenção de Software, Certificação Digital e Microfilmagem</v>
      </c>
      <c r="D90" s="3" t="str">
        <f>'[1]TCE - ANEXO IV - Preencher'!F99</f>
        <v>03.689.347/0001-81</v>
      </c>
      <c r="E90" s="5" t="str">
        <f>'[1]TCE - ANEXO IV - Preencher'!G99</f>
        <v>ANDESUS SISTEMAS CONTRA INCENDIO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872</v>
      </c>
      <c r="I90" s="6">
        <f>IF('[1]TCE - ANEXO IV - Preencher'!K99="","",'[1]TCE - ANEXO IV - Preencher'!K99)</f>
        <v>46255</v>
      </c>
      <c r="J90" s="5" t="str">
        <f>'[1]TCE - ANEXO IV - Preencher'!L99</f>
        <v>26116062203689347000181000000000087226085659382315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957.59</v>
      </c>
    </row>
    <row r="91" spans="1:12" s="8" customFormat="1" ht="19.5" customHeight="1" x14ac:dyDescent="0.25">
      <c r="A91" s="3">
        <f>IFERROR(VLOOKUP(B91,'[1]DADOS (OCULTAR)'!$Q$3:$S$136,3,0),"")</f>
        <v>9039744002642</v>
      </c>
      <c r="B91" s="4" t="str">
        <f>'[1]TCE - ANEXO IV - Preencher'!C100</f>
        <v>UPAE ESCADA - CG Nº 021/2022</v>
      </c>
      <c r="C91" s="4" t="str">
        <f>'[1]TCE - ANEXO IV - Preencher'!E100</f>
        <v>5.17 - Manutenção de Software, Certificação Digital e Microfilmagem</v>
      </c>
      <c r="D91" s="3" t="str">
        <f>'[1]TCE - ANEXO IV - Preencher'!F100</f>
        <v>04.069.709/0001-02</v>
      </c>
      <c r="E91" s="5" t="str">
        <f>'[1]TCE - ANEXO IV - Preencher'!G100</f>
        <v>BIONEXO S.A.</v>
      </c>
      <c r="F91" s="5" t="str">
        <f>'[1]TCE - ANEXO IV - Preencher'!H100</f>
        <v>S</v>
      </c>
      <c r="G91" s="5" t="str">
        <f>'[1]TCE - ANEXO IV - Preencher'!I100</f>
        <v>S</v>
      </c>
      <c r="H91" s="5">
        <f>'[1]TCE - ANEXO IV - Preencher'!J100</f>
        <v>670664</v>
      </c>
      <c r="I91" s="6">
        <f>IF('[1]TCE - ANEXO IV - Preencher'!K100="","",'[1]TCE - ANEXO IV - Preencher'!K100)</f>
        <v>46238</v>
      </c>
      <c r="J91" s="5" t="str">
        <f>'[1]TCE - ANEXO IV - Preencher'!L100</f>
        <v>LLK9-Z4WR</v>
      </c>
      <c r="K91" s="5" t="str">
        <f>IF(F91="B",LEFT('[1]TCE - ANEXO IV - Preencher'!M100,2),IF(F91="S",LEFT('[1]TCE - ANEXO IV - Preencher'!M100,7),IF('[1]TCE - ANEXO IV - Preencher'!H100="","")))</f>
        <v>3550308</v>
      </c>
      <c r="L91" s="7">
        <f>'[1]TCE - ANEXO IV - Preencher'!N100</f>
        <v>1097.23</v>
      </c>
    </row>
    <row r="92" spans="1:12" s="8" customFormat="1" ht="19.5" customHeight="1" x14ac:dyDescent="0.25">
      <c r="A92" s="3">
        <f>IFERROR(VLOOKUP(B92,'[1]DADOS (OCULTAR)'!$Q$3:$S$136,3,0),"")</f>
        <v>9039744002642</v>
      </c>
      <c r="B92" s="4" t="str">
        <f>'[1]TCE - ANEXO IV - Preencher'!C101</f>
        <v>UPAE ESCADA - CG Nº 021/2022</v>
      </c>
      <c r="C92" s="4" t="str">
        <f>'[1]TCE - ANEXO IV - Preencher'!E101</f>
        <v>5.17 - Manutenção de Software, Certificação Digital e Microfilmagem</v>
      </c>
      <c r="D92" s="3" t="str">
        <f>'[1]TCE - ANEXO IV - Preencher'!F101</f>
        <v>12.499.520/0001-70</v>
      </c>
      <c r="E92" s="5" t="str">
        <f>'[1]TCE - ANEXO IV - Preencher'!G101</f>
        <v xml:space="preserve">CLICKSIGN GESTAO DE DOCUMENTOS S/A </v>
      </c>
      <c r="F92" s="5" t="str">
        <f>'[1]TCE - ANEXO IV - Preencher'!H101</f>
        <v>S</v>
      </c>
      <c r="G92" s="5" t="str">
        <f>'[1]TCE - ANEXO IV - Preencher'!I101</f>
        <v>S</v>
      </c>
      <c r="H92" s="5">
        <f>'[1]TCE - ANEXO IV - Preencher'!J101</f>
        <v>769869</v>
      </c>
      <c r="I92" s="6">
        <f>IF('[1]TCE - ANEXO IV - Preencher'!K101="","",'[1]TCE - ANEXO IV - Preencher'!K101)</f>
        <v>46273</v>
      </c>
      <c r="J92" s="5" t="str">
        <f>'[1]TCE - ANEXO IV - Preencher'!L101</f>
        <v>35057081212499520000170000000076986926090629213870</v>
      </c>
      <c r="K92" s="5" t="str">
        <f>IF(F92="B",LEFT('[1]TCE - ANEXO IV - Preencher'!M101,2),IF(F92="S",LEFT('[1]TCE - ANEXO IV - Preencher'!M101,7),IF('[1]TCE - ANEXO IV - Preencher'!H101="","")))</f>
        <v>3505708</v>
      </c>
      <c r="L92" s="7">
        <f>'[1]TCE - ANEXO IV - Preencher'!N101</f>
        <v>99.03</v>
      </c>
    </row>
    <row r="93" spans="1:12" s="8" customFormat="1" ht="19.5" customHeight="1" x14ac:dyDescent="0.25">
      <c r="A93" s="3">
        <f>IFERROR(VLOOKUP(B93,'[1]DADOS (OCULTAR)'!$Q$3:$S$136,3,0),"")</f>
        <v>9039744002642</v>
      </c>
      <c r="B93" s="4" t="str">
        <f>'[1]TCE - ANEXO IV - Preencher'!C102</f>
        <v>UPAE ESCADA - CG Nº 021/2022</v>
      </c>
      <c r="C93" s="4" t="str">
        <f>'[1]TCE - ANEXO IV - Preencher'!E102</f>
        <v>5.17 - Manutenção de Software, Certificação Digital e Microfilmagem</v>
      </c>
      <c r="D93" s="3" t="str">
        <f>'[1]TCE - ANEXO IV - Preencher'!F102</f>
        <v>43.184.527/0001-26</v>
      </c>
      <c r="E93" s="5" t="str">
        <f>'[1]TCE - ANEXO IV - Preencher'!G102</f>
        <v>CONECTE - SE LTDA</v>
      </c>
      <c r="F93" s="5" t="str">
        <f>'[1]TCE - ANEXO IV - Preencher'!H102</f>
        <v>S</v>
      </c>
      <c r="G93" s="5" t="str">
        <f>'[1]TCE - ANEXO IV - Preencher'!I102</f>
        <v>S</v>
      </c>
      <c r="H93" s="5">
        <f>'[1]TCE - ANEXO IV - Preencher'!J102</f>
        <v>5042</v>
      </c>
      <c r="I93" s="6">
        <f>IF('[1]TCE - ANEXO IV - Preencher'!K102="","",'[1]TCE - ANEXO IV - Preencher'!K102)</f>
        <v>46267</v>
      </c>
      <c r="J93" s="5" t="str">
        <f>'[1]TCE - ANEXO IV - Preencher'!L102</f>
        <v>26116062243184527000126000000000504226096577136356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48.37</v>
      </c>
    </row>
    <row r="94" spans="1:12" s="8" customFormat="1" ht="19.5" customHeight="1" x14ac:dyDescent="0.25">
      <c r="A94" s="3">
        <f>IFERROR(VLOOKUP(B94,'[1]DADOS (OCULTAR)'!$Q$3:$S$136,3,0),"")</f>
        <v>9039744002642</v>
      </c>
      <c r="B94" s="4" t="str">
        <f>'[1]TCE - ANEXO IV - Preencher'!C103</f>
        <v>UPAE ESCADA - CG Nº 021/2022</v>
      </c>
      <c r="C94" s="4" t="str">
        <f>'[1]TCE - ANEXO IV - Preencher'!E103</f>
        <v>5.17 - Manutenção de Software, Certificação Digital e Microfilmagem</v>
      </c>
      <c r="D94" s="3" t="str">
        <f>'[1]TCE - ANEXO IV - Preencher'!F103</f>
        <v>07.358.108/0001-08</v>
      </c>
      <c r="E94" s="5" t="str">
        <f>'[1]TCE - ANEXO IV - Preencher'!G103</f>
        <v>EVEO S.A</v>
      </c>
      <c r="F94" s="5" t="str">
        <f>'[1]TCE - ANEXO IV - Preencher'!H103</f>
        <v>S</v>
      </c>
      <c r="G94" s="5" t="str">
        <f>'[1]TCE - ANEXO IV - Preencher'!I103</f>
        <v>S</v>
      </c>
      <c r="H94" s="5">
        <f>'[1]TCE - ANEXO IV - Preencher'!J103</f>
        <v>89807</v>
      </c>
      <c r="I94" s="6">
        <f>IF('[1]TCE - ANEXO IV - Preencher'!K103="","",'[1]TCE - ANEXO IV - Preencher'!K103)</f>
        <v>46266</v>
      </c>
      <c r="J94" s="5" t="str">
        <f>'[1]TCE - ANEXO IV - Preencher'!L103</f>
        <v>35503081207358108000108000000008980726094073260496</v>
      </c>
      <c r="K94" s="5" t="str">
        <f>IF(F94="B",LEFT('[1]TCE - ANEXO IV - Preencher'!M103,2),IF(F94="S",LEFT('[1]TCE - ANEXO IV - Preencher'!M103,7),IF('[1]TCE - ANEXO IV - Preencher'!H103="","")))</f>
        <v>35 - Sã</v>
      </c>
      <c r="L94" s="7">
        <f>'[1]TCE - ANEXO IV - Preencher'!N103</f>
        <v>215.9</v>
      </c>
    </row>
    <row r="95" spans="1:12" s="8" customFormat="1" ht="19.5" customHeight="1" x14ac:dyDescent="0.25">
      <c r="A95" s="3">
        <f>IFERROR(VLOOKUP(B95,'[1]DADOS (OCULTAR)'!$Q$3:$S$136,3,0),"")</f>
        <v>9039744002642</v>
      </c>
      <c r="B95" s="4" t="str">
        <f>'[1]TCE - ANEXO IV - Preencher'!C104</f>
        <v>UPAE ESCADA - CG Nº 021/2022</v>
      </c>
      <c r="C95" s="4" t="str">
        <f>'[1]TCE - ANEXO IV - Preencher'!E104</f>
        <v>5.17 - Manutenção de Software, Certificação Digital e Microfilmagem</v>
      </c>
      <c r="D95" s="3" t="str">
        <f>'[1]TCE - ANEXO IV - Preencher'!F104</f>
        <v>23.064.331/0001-90</v>
      </c>
      <c r="E95" s="5" t="str">
        <f>'[1]TCE - ANEXO IV - Preencher'!G104</f>
        <v>FLOWTI TECNOLOGIA LTDA</v>
      </c>
      <c r="F95" s="5" t="str">
        <f>'[1]TCE - ANEXO IV - Preencher'!H104</f>
        <v>S</v>
      </c>
      <c r="G95" s="5" t="str">
        <f>'[1]TCE - ANEXO IV - Preencher'!I104</f>
        <v>S</v>
      </c>
      <c r="H95" s="5">
        <f>'[1]TCE - ANEXO IV - Preencher'!J104</f>
        <v>5206</v>
      </c>
      <c r="I95" s="6">
        <f>IF('[1]TCE - ANEXO IV - Preencher'!K104="","",'[1]TCE - ANEXO IV - Preencher'!K104)</f>
        <v>46260</v>
      </c>
      <c r="J95" s="5" t="str">
        <f>'[1]TCE - ANEXO IV - Preencher'!L104</f>
        <v>42029092223064331000190000000000520626085732620230</v>
      </c>
      <c r="K95" s="5" t="str">
        <f>IF(F95="B",LEFT('[1]TCE - ANEXO IV - Preencher'!M104,2),IF(F95="S",LEFT('[1]TCE - ANEXO IV - Preencher'!M104,7),IF('[1]TCE - ANEXO IV - Preencher'!H104="","")))</f>
        <v>4202909</v>
      </c>
      <c r="L95" s="7">
        <f>'[1]TCE - ANEXO IV - Preencher'!N104</f>
        <v>292.25</v>
      </c>
    </row>
    <row r="96" spans="1:12" s="8" customFormat="1" ht="19.5" customHeight="1" x14ac:dyDescent="0.25">
      <c r="A96" s="3">
        <f>IFERROR(VLOOKUP(B96,'[1]DADOS (OCULTAR)'!$Q$3:$S$136,3,0),"")</f>
        <v>9039744002642</v>
      </c>
      <c r="B96" s="4" t="str">
        <f>'[1]TCE - ANEXO IV - Preencher'!C105</f>
        <v>UPAE ESCADA - CG Nº 021/2022</v>
      </c>
      <c r="C96" s="4" t="str">
        <f>'[1]TCE - ANEXO IV - Preencher'!E105</f>
        <v>5.17 - Manutenção de Software, Certificação Digital e Microfilmagem</v>
      </c>
      <c r="D96" s="3" t="str">
        <f>'[1]TCE - ANEXO IV - Preencher'!F105</f>
        <v>23.064.331/0001-90</v>
      </c>
      <c r="E96" s="5" t="str">
        <f>'[1]TCE - ANEXO IV - Preencher'!G105</f>
        <v>FLOWTI TECNOLOGIA LTDA</v>
      </c>
      <c r="F96" s="5" t="str">
        <f>'[1]TCE - ANEXO IV - Preencher'!H105</f>
        <v>S</v>
      </c>
      <c r="G96" s="5" t="str">
        <f>'[1]TCE - ANEXO IV - Preencher'!I105</f>
        <v>S</v>
      </c>
      <c r="H96" s="5">
        <f>'[1]TCE - ANEXO IV - Preencher'!J105</f>
        <v>5208</v>
      </c>
      <c r="I96" s="6">
        <f>IF('[1]TCE - ANEXO IV - Preencher'!K105="","",'[1]TCE - ANEXO IV - Preencher'!K105)</f>
        <v>46260</v>
      </c>
      <c r="J96" s="5" t="str">
        <f>'[1]TCE - ANEXO IV - Preencher'!L105</f>
        <v>42029092223064331000190000000000520826089550289430</v>
      </c>
      <c r="K96" s="5" t="str">
        <f>IF(F96="B",LEFT('[1]TCE - ANEXO IV - Preencher'!M105,2),IF(F96="S",LEFT('[1]TCE - ANEXO IV - Preencher'!M105,7),IF('[1]TCE - ANEXO IV - Preencher'!H105="","")))</f>
        <v>4202909</v>
      </c>
      <c r="L96" s="7">
        <f>'[1]TCE - ANEXO IV - Preencher'!N105</f>
        <v>6294.66</v>
      </c>
    </row>
    <row r="97" spans="1:12" s="8" customFormat="1" ht="19.5" customHeight="1" x14ac:dyDescent="0.25">
      <c r="A97" s="3">
        <f>IFERROR(VLOOKUP(B97,'[1]DADOS (OCULTAR)'!$Q$3:$S$136,3,0),"")</f>
        <v>9039744002642</v>
      </c>
      <c r="B97" s="4" t="str">
        <f>'[1]TCE - ANEXO IV - Preencher'!C106</f>
        <v>UPAE ESCADA - CG Nº 021/2022</v>
      </c>
      <c r="C97" s="4" t="str">
        <f>'[1]TCE - ANEXO IV - Preencher'!E106</f>
        <v>5.17 - Manutenção de Software, Certificação Digital e Microfilmagem</v>
      </c>
      <c r="D97" s="3" t="str">
        <f>'[1]TCE - ANEXO IV - Preencher'!F106</f>
        <v>05.620.302/0002-67</v>
      </c>
      <c r="E97" s="5" t="str">
        <f>'[1]TCE - ANEXO IV - Preencher'!G106</f>
        <v>GREEN PAPER FREE SOLUCOES SEM PAPEL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2600000003301</v>
      </c>
      <c r="I97" s="6">
        <f>IF('[1]TCE - ANEXO IV - Preencher'!K106="","",'[1]TCE - ANEXO IV - Preencher'!K106)</f>
        <v>46268</v>
      </c>
      <c r="J97" s="5" t="str">
        <f>'[1]TCE - ANEXO IV - Preencher'!L106</f>
        <v>26060021205620302000267260000000330126092399163061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2109.15</v>
      </c>
    </row>
    <row r="98" spans="1:12" s="8" customFormat="1" ht="19.5" customHeight="1" x14ac:dyDescent="0.25">
      <c r="A98" s="3">
        <f>IFERROR(VLOOKUP(B98,'[1]DADOS (OCULTAR)'!$Q$3:$S$136,3,0),"")</f>
        <v>9039744002642</v>
      </c>
      <c r="B98" s="4" t="str">
        <f>'[1]TCE - ANEXO IV - Preencher'!C107</f>
        <v>UPAE ESCADA - CG Nº 021/2022</v>
      </c>
      <c r="C98" s="4" t="str">
        <f>'[1]TCE - ANEXO IV - Preencher'!E107</f>
        <v>5.17 - Manutenção de Software, Certificação Digital e Microfilmagem</v>
      </c>
      <c r="D98" s="3" t="str">
        <f>'[1]TCE - ANEXO IV - Preencher'!F107</f>
        <v>09.071.679/0001-84</v>
      </c>
      <c r="E98" s="5" t="str">
        <f>'[1]TCE - ANEXO IV - Preencher'!G107</f>
        <v>MARIO DE OLIVEIRA TELECOMUNICAÇÕES</v>
      </c>
      <c r="F98" s="5" t="str">
        <f>'[1]TCE - ANEXO IV - Preencher'!H107</f>
        <v>S</v>
      </c>
      <c r="G98" s="5" t="str">
        <f>'[1]TCE - ANEXO IV - Preencher'!I107</f>
        <v>S</v>
      </c>
      <c r="H98" s="5">
        <f>'[1]TCE - ANEXO IV - Preencher'!J107</f>
        <v>244</v>
      </c>
      <c r="I98" s="6" t="str">
        <f>IF('[1]TCE - ANEXO IV - Preencher'!K107="","",'[1]TCE - ANEXO IV - Preencher'!K107)</f>
        <v>04/09/2026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2607604</v>
      </c>
      <c r="L98" s="7">
        <f>'[1]TCE - ANEXO IV - Preencher'!N107</f>
        <v>1471.6</v>
      </c>
    </row>
    <row r="99" spans="1:12" s="8" customFormat="1" ht="19.5" customHeight="1" x14ac:dyDescent="0.25">
      <c r="A99" s="3">
        <f>IFERROR(VLOOKUP(B99,'[1]DADOS (OCULTAR)'!$Q$3:$S$136,3,0),"")</f>
        <v>9039744002642</v>
      </c>
      <c r="B99" s="4" t="str">
        <f>'[1]TCE - ANEXO IV - Preencher'!C108</f>
        <v>UPAE ESCADA - CG Nº 021/2022</v>
      </c>
      <c r="C99" s="4" t="str">
        <f>'[1]TCE - ANEXO IV - Preencher'!E108</f>
        <v>5.17 - Manutenção de Software, Certificação Digital e Microfilmagem</v>
      </c>
      <c r="D99" s="3" t="str">
        <f>'[1]TCE - ANEXO IV - Preencher'!F108</f>
        <v>92.306.257/0007-80</v>
      </c>
      <c r="E99" s="5" t="str">
        <f>'[1]TCE - ANEXO IV - Preencher'!G108</f>
        <v>MV INFORMATICA DO NORDESTE LTDA</v>
      </c>
      <c r="F99" s="5" t="str">
        <f>'[1]TCE - ANEXO IV - Preencher'!H108</f>
        <v>S</v>
      </c>
      <c r="G99" s="5" t="str">
        <f>'[1]TCE - ANEXO IV - Preencher'!I108</f>
        <v>S</v>
      </c>
      <c r="H99" s="5">
        <f>'[1]TCE - ANEXO IV - Preencher'!J108</f>
        <v>12204</v>
      </c>
      <c r="I99" s="6">
        <f>IF('[1]TCE - ANEXO IV - Preencher'!K108="","",'[1]TCE - ANEXO IV - Preencher'!K108)</f>
        <v>46268</v>
      </c>
      <c r="J99" s="5" t="str">
        <f>'[1]TCE - ANEXO IV - Preencher'!L108</f>
        <v>26116062292306257000780000000001220426092209363684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14642.79</v>
      </c>
    </row>
    <row r="100" spans="1:12" s="8" customFormat="1" ht="19.5" customHeight="1" x14ac:dyDescent="0.25">
      <c r="A100" s="3">
        <f>IFERROR(VLOOKUP(B100,'[1]DADOS (OCULTAR)'!$Q$3:$S$136,3,0),"")</f>
        <v>9039744002642</v>
      </c>
      <c r="B100" s="4" t="str">
        <f>'[1]TCE - ANEXO IV - Preencher'!C109</f>
        <v>UPAE ESCADA - CG Nº 021/2022</v>
      </c>
      <c r="C100" s="4" t="str">
        <f>'[1]TCE - ANEXO IV - Preencher'!E109</f>
        <v>5.17 - Manutenção de Software, Certificação Digital e Microfilmagem</v>
      </c>
      <c r="D100" s="3" t="str">
        <f>'[1]TCE - ANEXO IV - Preencher'!F109</f>
        <v>03.124.977/0001-09</v>
      </c>
      <c r="E100" s="5" t="str">
        <f>'[1]TCE - ANEXO IV - Preencher'!G109</f>
        <v>MV SISTEMAS DE MEDICINA DIAGNOSTICA LTDA</v>
      </c>
      <c r="F100" s="5" t="str">
        <f>'[1]TCE - ANEXO IV - Preencher'!H109</f>
        <v>S</v>
      </c>
      <c r="G100" s="5" t="str">
        <f>'[1]TCE - ANEXO IV - Preencher'!I109</f>
        <v>S</v>
      </c>
      <c r="H100" s="5">
        <f>'[1]TCE - ANEXO IV - Preencher'!J109</f>
        <v>6676</v>
      </c>
      <c r="I100" s="6">
        <f>IF('[1]TCE - ANEXO IV - Preencher'!K109="","",'[1]TCE - ANEXO IV - Preencher'!K109)</f>
        <v>46246</v>
      </c>
      <c r="J100" s="5" t="str">
        <f>'[1]TCE - ANEXO IV - Preencher'!L109</f>
        <v>33058021203124977000109000000000667626083812554449</v>
      </c>
      <c r="K100" s="5" t="str">
        <f>IF(F100="B",LEFT('[1]TCE - ANEXO IV - Preencher'!M109,2),IF(F100="S",LEFT('[1]TCE - ANEXO IV - Preencher'!M109,7),IF('[1]TCE - ANEXO IV - Preencher'!H109="","")))</f>
        <v>3305802</v>
      </c>
      <c r="L100" s="7">
        <f>'[1]TCE - ANEXO IV - Preencher'!N109</f>
        <v>841.18</v>
      </c>
    </row>
    <row r="101" spans="1:12" s="8" customFormat="1" ht="19.5" customHeight="1" x14ac:dyDescent="0.25">
      <c r="A101" s="3">
        <f>IFERROR(VLOOKUP(B101,'[1]DADOS (OCULTAR)'!$Q$3:$S$136,3,0),"")</f>
        <v>9039744002642</v>
      </c>
      <c r="B101" s="4" t="str">
        <f>'[1]TCE - ANEXO IV - Preencher'!C110</f>
        <v>UPAE ESCADA - CG Nº 021/2022</v>
      </c>
      <c r="C101" s="4" t="str">
        <f>'[1]TCE - ANEXO IV - Preencher'!E110</f>
        <v>5.17 - Manutenção de Software, Certificação Digital e Microfilmagem</v>
      </c>
      <c r="D101" s="3" t="str">
        <f>'[1]TCE - ANEXO IV - Preencher'!F110</f>
        <v>31.713.822/0001-43</v>
      </c>
      <c r="E101" s="5" t="str">
        <f>'[1]TCE - ANEXO IV - Preencher'!G110</f>
        <v>RBRC IMMUNIE BRASIL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2600000000256</v>
      </c>
      <c r="I101" s="6">
        <f>IF('[1]TCE - ANEXO IV - Preencher'!K110="","",'[1]TCE - ANEXO IV - Preencher'!K110)</f>
        <v>46239</v>
      </c>
      <c r="J101" s="5" t="str">
        <f>'[1]TCE - ANEXO IV - Preencher'!L110</f>
        <v>26096001231713822000143260000000025626081475848660</v>
      </c>
      <c r="K101" s="5" t="str">
        <f>IF(F101="B",LEFT('[1]TCE - ANEXO IV - Preencher'!M110,2),IF(F101="S",LEFT('[1]TCE - ANEXO IV - Preencher'!M110,7),IF('[1]TCE - ANEXO IV - Preencher'!H110="","")))</f>
        <v>2609600</v>
      </c>
      <c r="L101" s="7">
        <f>'[1]TCE - ANEXO IV - Preencher'!N110</f>
        <v>62.7</v>
      </c>
    </row>
    <row r="102" spans="1:12" s="8" customFormat="1" ht="19.5" customHeight="1" x14ac:dyDescent="0.25">
      <c r="A102" s="3">
        <f>IFERROR(VLOOKUP(B102,'[1]DADOS (OCULTAR)'!$Q$3:$S$136,3,0),"")</f>
        <v>9039744002642</v>
      </c>
      <c r="B102" s="4" t="str">
        <f>'[1]TCE - ANEXO IV - Preencher'!C111</f>
        <v>UPAE ESCADA - CG Nº 021/2022</v>
      </c>
      <c r="C102" s="4" t="str">
        <f>'[1]TCE - ANEXO IV - Preencher'!E111</f>
        <v>5.17 - Manutenção de Software, Certificação Digital e Microfilmagem</v>
      </c>
      <c r="D102" s="3" t="str">
        <f>'[1]TCE - ANEXO IV - Preencher'!F111</f>
        <v>09.236.362/0001-50</v>
      </c>
      <c r="E102" s="5" t="str">
        <f>'[1]TCE - ANEXO IV - Preencher'!G111</f>
        <v>SELECTY TECNOLOGIA PARA RH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2739</v>
      </c>
      <c r="I102" s="6">
        <f>IF('[1]TCE - ANEXO IV - Preencher'!K111="","",'[1]TCE - ANEXO IV - Preencher'!K111)</f>
        <v>46266</v>
      </c>
      <c r="J102" s="5" t="str">
        <f>'[1]TCE - ANEXO IV - Preencher'!L111</f>
        <v>41069022209236362000150000000000273926096505163400</v>
      </c>
      <c r="K102" s="5" t="str">
        <f>IF(F102="B",LEFT('[1]TCE - ANEXO IV - Preencher'!M111,2),IF(F102="S",LEFT('[1]TCE - ANEXO IV - Preencher'!M111,7),IF('[1]TCE - ANEXO IV - Preencher'!H111="","")))</f>
        <v>4106902</v>
      </c>
      <c r="L102" s="7">
        <f>'[1]TCE - ANEXO IV - Preencher'!N111</f>
        <v>79.67</v>
      </c>
    </row>
    <row r="103" spans="1:12" s="8" customFormat="1" ht="19.5" customHeight="1" x14ac:dyDescent="0.25">
      <c r="A103" s="3">
        <f>IFERROR(VLOOKUP(B103,'[1]DADOS (OCULTAR)'!$Q$3:$S$136,3,0),"")</f>
        <v>9039744002642</v>
      </c>
      <c r="B103" s="4" t="str">
        <f>'[1]TCE - ANEXO IV - Preencher'!C112</f>
        <v>UPAE ESCADA - CG Nº 021/2022</v>
      </c>
      <c r="C103" s="4" t="str">
        <f>'[1]TCE - ANEXO IV - Preencher'!E112</f>
        <v>5.17 - Manutenção de Software, Certificação Digital e Microfilmagem</v>
      </c>
      <c r="D103" s="3" t="str">
        <f>'[1]TCE - ANEXO IV - Preencher'!F112</f>
        <v>43.201.535.0001-33</v>
      </c>
      <c r="E103" s="5" t="str">
        <f>'[1]TCE - ANEXO IV - Preencher'!G112</f>
        <v xml:space="preserve">SISTEMAS ESTRATÉGICOS LTDA </v>
      </c>
      <c r="F103" s="5" t="str">
        <f>'[1]TCE - ANEXO IV - Preencher'!H112</f>
        <v>S</v>
      </c>
      <c r="G103" s="5" t="str">
        <f>'[1]TCE - ANEXO IV - Preencher'!I112</f>
        <v>S</v>
      </c>
      <c r="H103" s="5">
        <f>'[1]TCE - ANEXO IV - Preencher'!J112</f>
        <v>0</v>
      </c>
      <c r="I103" s="6">
        <f>IF('[1]TCE - ANEXO IV - Preencher'!K112="","",'[1]TCE - ANEXO IV - Preencher'!K112)</f>
        <v>46237</v>
      </c>
      <c r="J103" s="5" t="str">
        <f>'[1]TCE - ANEXO IV - Preencher'!L112</f>
        <v>26116062243201535000133000000000262126080164155502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338.74</v>
      </c>
    </row>
    <row r="104" spans="1:12" s="8" customFormat="1" ht="19.5" customHeight="1" x14ac:dyDescent="0.25">
      <c r="A104" s="3">
        <f>IFERROR(VLOOKUP(B104,'[1]DADOS (OCULTAR)'!$Q$3:$S$136,3,0),"")</f>
        <v>9039744002642</v>
      </c>
      <c r="B104" s="4" t="str">
        <f>'[1]TCE - ANEXO IV - Preencher'!C113</f>
        <v>UPAE ESCADA - CG Nº 021/2022</v>
      </c>
      <c r="C104" s="4" t="str">
        <f>'[1]TCE - ANEXO IV - Preencher'!E113</f>
        <v>5.17 - Manutenção de Software, Certificação Digital e Microfilmagem</v>
      </c>
      <c r="D104" s="3" t="str">
        <f>'[1]TCE - ANEXO IV - Preencher'!F113</f>
        <v>53.113.791/0001-22</v>
      </c>
      <c r="E104" s="5" t="str">
        <f>'[1]TCE - ANEXO IV - Preencher'!G113</f>
        <v>TOTVS</v>
      </c>
      <c r="F104" s="5" t="str">
        <f>'[1]TCE - ANEXO IV - Preencher'!H113</f>
        <v>S</v>
      </c>
      <c r="G104" s="5" t="str">
        <f>'[1]TCE - ANEXO IV - Preencher'!I113</f>
        <v>S</v>
      </c>
      <c r="H104" s="5">
        <f>'[1]TCE - ANEXO IV - Preencher'!J113</f>
        <v>4536584</v>
      </c>
      <c r="I104" s="6">
        <f>IF('[1]TCE - ANEXO IV - Preencher'!K113="","",'[1]TCE - ANEXO IV - Preencher'!K113)</f>
        <v>46239</v>
      </c>
      <c r="J104" s="5" t="str">
        <f>'[1]TCE - ANEXO IV - Preencher'!L113</f>
        <v>35503081253113791000122000000453658426087726036685</v>
      </c>
      <c r="K104" s="5" t="str">
        <f>IF(F104="B",LEFT('[1]TCE - ANEXO IV - Preencher'!M113,2),IF(F104="S",LEFT('[1]TCE - ANEXO IV - Preencher'!M113,7),IF('[1]TCE - ANEXO IV - Preencher'!H113="","")))</f>
        <v>3550308</v>
      </c>
      <c r="L104" s="7">
        <f>'[1]TCE - ANEXO IV - Preencher'!N113</f>
        <v>117.59</v>
      </c>
    </row>
    <row r="105" spans="1:12" s="8" customFormat="1" ht="19.5" customHeight="1" x14ac:dyDescent="0.25">
      <c r="A105" s="3">
        <f>IFERROR(VLOOKUP(B105,'[1]DADOS (OCULTAR)'!$Q$3:$S$136,3,0),"")</f>
        <v>9039744002642</v>
      </c>
      <c r="B105" s="4" t="str">
        <f>'[1]TCE - ANEXO IV - Preencher'!C114</f>
        <v>UPAE ESCADA - CG Nº 021/2022</v>
      </c>
      <c r="C105" s="4" t="str">
        <f>'[1]TCE - ANEXO IV - Preencher'!E114</f>
        <v>5.17 - Manutenção de Software, Certificação Digital e Microfilmagem</v>
      </c>
      <c r="D105" s="3" t="str">
        <f>'[1]TCE - ANEXO IV - Preencher'!F114</f>
        <v>53.113.791/0001-22</v>
      </c>
      <c r="E105" s="5" t="str">
        <f>'[1]TCE - ANEXO IV - Preencher'!G114</f>
        <v>TOTVS</v>
      </c>
      <c r="F105" s="5" t="str">
        <f>'[1]TCE - ANEXO IV - Preencher'!H114</f>
        <v>S</v>
      </c>
      <c r="G105" s="5" t="str">
        <f>'[1]TCE - ANEXO IV - Preencher'!I114</f>
        <v>S</v>
      </c>
      <c r="H105" s="5">
        <f>'[1]TCE - ANEXO IV - Preencher'!J114</f>
        <v>4536581</v>
      </c>
      <c r="I105" s="6">
        <f>IF('[1]TCE - ANEXO IV - Preencher'!K114="","",'[1]TCE - ANEXO IV - Preencher'!K114)</f>
        <v>46239</v>
      </c>
      <c r="J105" s="5" t="str">
        <f>'[1]TCE - ANEXO IV - Preencher'!L114</f>
        <v>35503081253113791000122000000453658126087886506280</v>
      </c>
      <c r="K105" s="5" t="str">
        <f>IF(F105="B",LEFT('[1]TCE - ANEXO IV - Preencher'!M114,2),IF(F105="S",LEFT('[1]TCE - ANEXO IV - Preencher'!M114,7),IF('[1]TCE - ANEXO IV - Preencher'!H114="","")))</f>
        <v>3550308</v>
      </c>
      <c r="L105" s="7">
        <f>'[1]TCE - ANEXO IV - Preencher'!N114</f>
        <v>130.22999999999999</v>
      </c>
    </row>
    <row r="106" spans="1:12" s="8" customFormat="1" ht="19.5" customHeight="1" x14ac:dyDescent="0.25">
      <c r="A106" s="3">
        <f>IFERROR(VLOOKUP(B106,'[1]DADOS (OCULTAR)'!$Q$3:$S$136,3,0),"")</f>
        <v>9039744002642</v>
      </c>
      <c r="B106" s="4" t="str">
        <f>'[1]TCE - ANEXO IV - Preencher'!C115</f>
        <v>UPAE ESCADA - CG Nº 021/2022</v>
      </c>
      <c r="C106" s="4" t="str">
        <f>'[1]TCE - ANEXO IV - Preencher'!E115</f>
        <v>5.17 - Manutenção de Software, Certificação Digital e Microfilmagem</v>
      </c>
      <c r="D106" s="3" t="str">
        <f>'[1]TCE - ANEXO IV - Preencher'!F115</f>
        <v>53.113.791/0001-22</v>
      </c>
      <c r="E106" s="5" t="str">
        <f>'[1]TCE - ANEXO IV - Preencher'!G115</f>
        <v>TOTVS</v>
      </c>
      <c r="F106" s="5" t="str">
        <f>'[1]TCE - ANEXO IV - Preencher'!H115</f>
        <v>S</v>
      </c>
      <c r="G106" s="5" t="str">
        <f>'[1]TCE - ANEXO IV - Preencher'!I115</f>
        <v>S</v>
      </c>
      <c r="H106" s="5">
        <f>'[1]TCE - ANEXO IV - Preencher'!J115</f>
        <v>4536592</v>
      </c>
      <c r="I106" s="6">
        <f>IF('[1]TCE - ANEXO IV - Preencher'!K115="","",'[1]TCE - ANEXO IV - Preencher'!K115)</f>
        <v>46239</v>
      </c>
      <c r="J106" s="5" t="str">
        <f>'[1]TCE - ANEXO IV - Preencher'!L115</f>
        <v>35503081253113791000122000000453659226083581282047</v>
      </c>
      <c r="K106" s="5" t="str">
        <f>IF(F106="B",LEFT('[1]TCE - ANEXO IV - Preencher'!M115,2),IF(F106="S",LEFT('[1]TCE - ANEXO IV - Preencher'!M115,7),IF('[1]TCE - ANEXO IV - Preencher'!H115="","")))</f>
        <v>3550308</v>
      </c>
      <c r="L106" s="7">
        <f>'[1]TCE - ANEXO IV - Preencher'!N115</f>
        <v>119.97</v>
      </c>
    </row>
    <row r="107" spans="1:12" s="8" customFormat="1" ht="19.5" customHeight="1" x14ac:dyDescent="0.25">
      <c r="A107" s="3">
        <f>IFERROR(VLOOKUP(B107,'[1]DADOS (OCULTAR)'!$Q$3:$S$136,3,0),"")</f>
        <v>9039744002642</v>
      </c>
      <c r="B107" s="4" t="str">
        <f>'[1]TCE - ANEXO IV - Preencher'!C116</f>
        <v>UPAE ESCADA - CG Nº 021/2022</v>
      </c>
      <c r="C107" s="4" t="str">
        <f>'[1]TCE - ANEXO IV - Preencher'!E116</f>
        <v>5.17 - Manutenção de Software, Certificação Digital e Microfilmagem</v>
      </c>
      <c r="D107" s="3" t="str">
        <f>'[1]TCE - ANEXO IV - Preencher'!F116</f>
        <v>53.113.791/0001-22</v>
      </c>
      <c r="E107" s="5" t="str">
        <f>'[1]TCE - ANEXO IV - Preencher'!G116</f>
        <v>TOTVS</v>
      </c>
      <c r="F107" s="5" t="str">
        <f>'[1]TCE - ANEXO IV - Preencher'!H116</f>
        <v>S</v>
      </c>
      <c r="G107" s="5" t="str">
        <f>'[1]TCE - ANEXO IV - Preencher'!I116</f>
        <v>S</v>
      </c>
      <c r="H107" s="5">
        <f>'[1]TCE - ANEXO IV - Preencher'!J116</f>
        <v>4536575</v>
      </c>
      <c r="I107" s="6">
        <f>IF('[1]TCE - ANEXO IV - Preencher'!K116="","",'[1]TCE - ANEXO IV - Preencher'!K116)</f>
        <v>46239</v>
      </c>
      <c r="J107" s="5" t="str">
        <f>'[1]TCE - ANEXO IV - Preencher'!L116</f>
        <v>35503081253113791000122000000453657526089659869835</v>
      </c>
      <c r="K107" s="5" t="str">
        <f>IF(F107="B",LEFT('[1]TCE - ANEXO IV - Preencher'!M116,2),IF(F107="S",LEFT('[1]TCE - ANEXO IV - Preencher'!M116,7),IF('[1]TCE - ANEXO IV - Preencher'!H116="","")))</f>
        <v>3550308</v>
      </c>
      <c r="L107" s="7">
        <f>'[1]TCE - ANEXO IV - Preencher'!N116</f>
        <v>49.03</v>
      </c>
    </row>
    <row r="108" spans="1:12" s="8" customFormat="1" ht="19.5" customHeight="1" x14ac:dyDescent="0.25">
      <c r="A108" s="3">
        <f>IFERROR(VLOOKUP(B108,'[1]DADOS (OCULTAR)'!$Q$3:$S$136,3,0),"")</f>
        <v>9039744002642</v>
      </c>
      <c r="B108" s="4" t="str">
        <f>'[1]TCE - ANEXO IV - Preencher'!C117</f>
        <v>UPAE ESCADA - CG Nº 021/2022</v>
      </c>
      <c r="C108" s="4" t="str">
        <f>'[1]TCE - ANEXO IV - Preencher'!E117</f>
        <v>5.17 - Manutenção de Software, Certificação Digital e Microfilmagem</v>
      </c>
      <c r="D108" s="3" t="str">
        <f>'[1]TCE - ANEXO IV - Preencher'!F117</f>
        <v>53.113.791/0001-22</v>
      </c>
      <c r="E108" s="5" t="str">
        <f>'[1]TCE - ANEXO IV - Preencher'!G117</f>
        <v>TOTVS</v>
      </c>
      <c r="F108" s="5" t="str">
        <f>'[1]TCE - ANEXO IV - Preencher'!H117</f>
        <v>S</v>
      </c>
      <c r="G108" s="5" t="str">
        <f>'[1]TCE - ANEXO IV - Preencher'!I117</f>
        <v>S</v>
      </c>
      <c r="H108" s="5">
        <f>'[1]TCE - ANEXO IV - Preencher'!J117</f>
        <v>4536557</v>
      </c>
      <c r="I108" s="6">
        <f>IF('[1]TCE - ANEXO IV - Preencher'!K117="","",'[1]TCE - ANEXO IV - Preencher'!K117)</f>
        <v>46239</v>
      </c>
      <c r="J108" s="5" t="str">
        <f>'[1]TCE - ANEXO IV - Preencher'!L117</f>
        <v>35503081253113791000122000000453655726083066182930</v>
      </c>
      <c r="K108" s="5" t="str">
        <f>IF(F108="B",LEFT('[1]TCE - ANEXO IV - Preencher'!M117,2),IF(F108="S",LEFT('[1]TCE - ANEXO IV - Preencher'!M117,7),IF('[1]TCE - ANEXO IV - Preencher'!H117="","")))</f>
        <v>3550308</v>
      </c>
      <c r="L108" s="7">
        <f>'[1]TCE - ANEXO IV - Preencher'!N117</f>
        <v>616.79</v>
      </c>
    </row>
    <row r="109" spans="1:12" s="8" customFormat="1" ht="19.5" customHeight="1" x14ac:dyDescent="0.25">
      <c r="A109" s="3">
        <f>IFERROR(VLOOKUP(B109,'[1]DADOS (OCULTAR)'!$Q$3:$S$136,3,0),"")</f>
        <v>9039744002642</v>
      </c>
      <c r="B109" s="4" t="str">
        <f>'[1]TCE - ANEXO IV - Preencher'!C118</f>
        <v>UPAE ESCADA - CG Nº 021/2022</v>
      </c>
      <c r="C109" s="4" t="str">
        <f>'[1]TCE - ANEXO IV - Preencher'!E118</f>
        <v>5.17 - Manutenção de Software, Certificação Digital e Microfilmagem</v>
      </c>
      <c r="D109" s="3" t="str">
        <f>'[1]TCE - ANEXO IV - Preencher'!F118</f>
        <v>53.113.791/0001-22</v>
      </c>
      <c r="E109" s="5" t="str">
        <f>'[1]TCE - ANEXO IV - Preencher'!G118</f>
        <v>TOTVS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4536465</v>
      </c>
      <c r="I109" s="6">
        <f>IF('[1]TCE - ANEXO IV - Preencher'!K118="","",'[1]TCE - ANEXO IV - Preencher'!K118)</f>
        <v>46239</v>
      </c>
      <c r="J109" s="5" t="str">
        <f>'[1]TCE - ANEXO IV - Preencher'!L118</f>
        <v>35503081253113791000122000000453646526088333523488</v>
      </c>
      <c r="K109" s="5" t="str">
        <f>IF(F109="B",LEFT('[1]TCE - ANEXO IV - Preencher'!M118,2),IF(F109="S",LEFT('[1]TCE - ANEXO IV - Preencher'!M118,7),IF('[1]TCE - ANEXO IV - Preencher'!H118="","")))</f>
        <v>3550308</v>
      </c>
      <c r="L109" s="7">
        <f>'[1]TCE - ANEXO IV - Preencher'!N118</f>
        <v>82.21</v>
      </c>
    </row>
    <row r="110" spans="1:12" s="8" customFormat="1" ht="19.5" customHeight="1" x14ac:dyDescent="0.25">
      <c r="A110" s="3">
        <f>IFERROR(VLOOKUP(B110,'[1]DADOS (OCULTAR)'!$Q$3:$S$136,3,0),"")</f>
        <v>9039744002642</v>
      </c>
      <c r="B110" s="4" t="str">
        <f>'[1]TCE - ANEXO IV - Preencher'!C119</f>
        <v>UPAE ESCADA - CG Nº 021/2022</v>
      </c>
      <c r="C110" s="4" t="str">
        <f>'[1]TCE - ANEXO IV - Preencher'!E119</f>
        <v>5.99 - Outros Serviços de Terceiros Pessoa Jurídica</v>
      </c>
      <c r="D110" s="3" t="str">
        <f>'[1]TCE - ANEXO IV - Preencher'!F119</f>
        <v>58.921.792/0001-17</v>
      </c>
      <c r="E110" s="5" t="str">
        <f>'[1]TCE - ANEXO IV - Preencher'!G119</f>
        <v>PLANISA PLANEJAMENTO E ORGANIZACAO DE INSTITUICOES DE SAUDE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00042083</v>
      </c>
      <c r="I110" s="6">
        <f>IF('[1]TCE - ANEXO IV - Preencher'!K119="","",'[1]TCE - ANEXO IV - Preencher'!K119)</f>
        <v>46237</v>
      </c>
      <c r="J110" s="5" t="str">
        <f>'[1]TCE - ANEXO IV - Preencher'!L119</f>
        <v>35503081258921792000117000000004208326087008487502</v>
      </c>
      <c r="K110" s="5" t="str">
        <f>IF(F110="B",LEFT('[1]TCE - ANEXO IV - Preencher'!M119,2),IF(F110="S",LEFT('[1]TCE - ANEXO IV - Preencher'!M119,7),IF('[1]TCE - ANEXO IV - Preencher'!H119="","")))</f>
        <v>3550308</v>
      </c>
      <c r="L110" s="7">
        <f>'[1]TCE - ANEXO IV - Preencher'!N119</f>
        <v>4380.6899999999996</v>
      </c>
    </row>
    <row r="111" spans="1:12" s="8" customFormat="1" ht="19.5" customHeight="1" x14ac:dyDescent="0.25">
      <c r="A111" s="3">
        <f>IFERROR(VLOOKUP(B111,'[1]DADOS (OCULTAR)'!$Q$3:$S$136,3,0),"")</f>
        <v>9039744002642</v>
      </c>
      <c r="B111" s="4" t="str">
        <f>'[1]TCE - ANEXO IV - Preencher'!C120</f>
        <v>UPAE ESCADA - CG Nº 021/2022</v>
      </c>
      <c r="C111" s="4" t="str">
        <f>'[1]TCE - ANEXO IV - Preencher'!E120</f>
        <v>5.2 - Serviços Técnicos Profissionais</v>
      </c>
      <c r="D111" s="3" t="str">
        <f>'[1]TCE - ANEXO IV - Preencher'!F120</f>
        <v>09.425.434/0001-08</v>
      </c>
      <c r="E111" s="5" t="str">
        <f>'[1]TCE - ANEXO IV - Preencher'!G120</f>
        <v>BLACK ADVOGADOS ASSOCIADOS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242</v>
      </c>
      <c r="I111" s="6">
        <f>IF('[1]TCE - ANEXO IV - Preencher'!K120="","",'[1]TCE - ANEXO IV - Preencher'!K120)</f>
        <v>46267</v>
      </c>
      <c r="J111" s="5" t="str">
        <f>'[1]TCE - ANEXO IV - Preencher'!L120</f>
        <v>26116062209425434000108000000000024226090258124490</v>
      </c>
      <c r="K111" s="5" t="str">
        <f>IF(F111="B",LEFT('[1]TCE - ANEXO IV - Preencher'!M120,2),IF(F111="S",LEFT('[1]TCE - ANEXO IV - Preencher'!M120,7),IF('[1]TCE - ANEXO IV - Preencher'!H120="","")))</f>
        <v>26 - Pe</v>
      </c>
      <c r="L111" s="7">
        <f>'[1]TCE - ANEXO IV - Preencher'!N120</f>
        <v>8179.2</v>
      </c>
    </row>
    <row r="112" spans="1:12" s="8" customFormat="1" ht="19.5" customHeight="1" x14ac:dyDescent="0.25">
      <c r="A112" s="3">
        <f>IFERROR(VLOOKUP(B112,'[1]DADOS (OCULTAR)'!$Q$3:$S$136,3,0),"")</f>
        <v>9039744002642</v>
      </c>
      <c r="B112" s="4" t="str">
        <f>'[1]TCE - ANEXO IV - Preencher'!C121</f>
        <v>UPAE ESCADA - CG Nº 021/2022</v>
      </c>
      <c r="C112" s="4" t="str">
        <f>'[1]TCE - ANEXO IV - Preencher'!E121</f>
        <v>5.99 - Outros Serviços de Terceiros Pessoa Jurídica</v>
      </c>
      <c r="D112" s="3" t="str">
        <f>'[1]TCE - ANEXO IV - Preencher'!F121</f>
        <v>35.521.046/0001-30</v>
      </c>
      <c r="E112" s="5" t="str">
        <f>'[1]TCE - ANEXO IV - Preencher'!G121</f>
        <v>TGI - CONSULTORIA EM GESTAO EMPRESARIAL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1366</v>
      </c>
      <c r="I112" s="6">
        <f>IF('[1]TCE - ANEXO IV - Preencher'!K121="","",'[1]TCE - ANEXO IV - Preencher'!K121)</f>
        <v>46268</v>
      </c>
      <c r="J112" s="5" t="str">
        <f>'[1]TCE - ANEXO IV - Preencher'!L121</f>
        <v>26116062235521046000130000000000136626099734830142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3600</v>
      </c>
    </row>
    <row r="113" spans="1:12" s="8" customFormat="1" ht="19.5" customHeight="1" x14ac:dyDescent="0.25">
      <c r="A113" s="3">
        <f>IFERROR(VLOOKUP(B113,'[1]DADOS (OCULTAR)'!$Q$3:$S$136,3,0),"")</f>
        <v>9039744002642</v>
      </c>
      <c r="B113" s="4" t="str">
        <f>'[1]TCE - ANEXO IV - Preencher'!C122</f>
        <v>UPAE ESCADA - CG Nº 021/2022</v>
      </c>
      <c r="C113" s="4" t="str">
        <f>'[1]TCE - ANEXO IV - Preencher'!E122</f>
        <v>5.10 - Detetização/Tratamento de Resíduos e Afins</v>
      </c>
      <c r="D113" s="3" t="str">
        <f>'[1]TCE - ANEXO IV - Preencher'!F122</f>
        <v>10.333.266/0001-00</v>
      </c>
      <c r="E113" s="5" t="str">
        <f>'[1]TCE - ANEXO IV - Preencher'!G122</f>
        <v>CARLOS ANTONIO DE OLIVEIRA MILET JUNIOR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546</v>
      </c>
      <c r="I113" s="6">
        <f>IF('[1]TCE - ANEXO IV - Preencher'!K122="","",'[1]TCE - ANEXO IV - Preencher'!K122)</f>
        <v>46268</v>
      </c>
      <c r="J113" s="5" t="str">
        <f>'[1]TCE - ANEXO IV - Preencher'!L122</f>
        <v>26116062210333266000100000000000054626090048681468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360</v>
      </c>
    </row>
    <row r="114" spans="1:12" s="8" customFormat="1" ht="19.5" customHeight="1" x14ac:dyDescent="0.25">
      <c r="A114" s="3">
        <f>IFERROR(VLOOKUP(B114,'[1]DADOS (OCULTAR)'!$Q$3:$S$136,3,0),"")</f>
        <v>9039744002642</v>
      </c>
      <c r="B114" s="4" t="str">
        <f>'[1]TCE - ANEXO IV - Preencher'!C123</f>
        <v>UPAE ESCADA - CG Nº 021/2022</v>
      </c>
      <c r="C114" s="4" t="str">
        <f>'[1]TCE - ANEXO IV - Preencher'!E123</f>
        <v>5.23 - Limpeza e Conservação</v>
      </c>
      <c r="D114" s="3" t="str">
        <f>'[1]TCE - ANEXO IV - Preencher'!F123</f>
        <v>12.682.965/0001-90</v>
      </c>
      <c r="E114" s="5" t="str">
        <f>'[1]TCE - ANEXO IV - Preencher'!G123</f>
        <v>CARDOSO SERVICOS DE JARDINAGENS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2600000000166</v>
      </c>
      <c r="I114" s="6">
        <f>IF('[1]TCE - ANEXO IV - Preencher'!K123="","",'[1]TCE - ANEXO IV - Preencher'!K123)</f>
        <v>46273</v>
      </c>
      <c r="J114" s="5" t="str">
        <f>'[1]TCE - ANEXO IV - Preencher'!L123</f>
        <v>26079011212682965000190260000000016626093416490787</v>
      </c>
      <c r="K114" s="5" t="str">
        <f>IF(F114="B",LEFT('[1]TCE - ANEXO IV - Preencher'!M123,2),IF(F114="S",LEFT('[1]TCE - ANEXO IV - Preencher'!M123,7),IF('[1]TCE - ANEXO IV - Preencher'!H123="","")))</f>
        <v>2607901</v>
      </c>
      <c r="L114" s="7">
        <f>'[1]TCE - ANEXO IV - Preencher'!N123</f>
        <v>937.13</v>
      </c>
    </row>
    <row r="115" spans="1:12" s="8" customFormat="1" ht="19.5" customHeight="1" x14ac:dyDescent="0.25">
      <c r="A115" s="3">
        <f>IFERROR(VLOOKUP(B115,'[1]DADOS (OCULTAR)'!$Q$3:$S$136,3,0),"")</f>
        <v>9039744002642</v>
      </c>
      <c r="B115" s="4" t="str">
        <f>'[1]TCE - ANEXO IV - Preencher'!C124</f>
        <v>UPAE ESCADA - CG Nº 021/2022</v>
      </c>
      <c r="C115" s="4" t="str">
        <f>'[1]TCE - ANEXO IV - Preencher'!E124</f>
        <v>5.99 - Outros Serviços de Terceiros Pessoa Jurídica</v>
      </c>
      <c r="D115" s="3" t="str">
        <f>'[1]TCE - ANEXO IV - Preencher'!F124</f>
        <v>27.534.506/0001-37</v>
      </c>
      <c r="E115" s="5" t="str">
        <f>'[1]TCE - ANEXO IV - Preencher'!G124</f>
        <v>FELLIPE R P DE OLIVEIRA TRATAMENTO DE AGUA</v>
      </c>
      <c r="F115" s="5" t="str">
        <f>'[1]TCE - ANEXO IV - Preencher'!H124</f>
        <v>S</v>
      </c>
      <c r="G115" s="5" t="str">
        <f>'[1]TCE - ANEXO IV - Preencher'!I124</f>
        <v>S</v>
      </c>
      <c r="H115" s="5">
        <f>'[1]TCE - ANEXO IV - Preencher'!J124</f>
        <v>484</v>
      </c>
      <c r="I115" s="6">
        <f>IF('[1]TCE - ANEXO IV - Preencher'!K124="","",'[1]TCE - ANEXO IV - Preencher'!K124)</f>
        <v>46274</v>
      </c>
      <c r="J115" s="5">
        <f>'[1]TCE - ANEXO IV - Preencher'!L124</f>
        <v>2.61160622275345E+49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495</v>
      </c>
    </row>
    <row r="116" spans="1:12" s="8" customFormat="1" ht="19.5" customHeight="1" x14ac:dyDescent="0.25">
      <c r="A116" s="3">
        <f>IFERROR(VLOOKUP(B116,'[1]DADOS (OCULTAR)'!$Q$3:$S$136,3,0),"")</f>
        <v>9039744002642</v>
      </c>
      <c r="B116" s="4" t="str">
        <f>'[1]TCE - ANEXO IV - Preencher'!C125</f>
        <v>UPAE ESCADA - CG Nº 021/2022</v>
      </c>
      <c r="C116" s="4" t="str">
        <f>'[1]TCE - ANEXO IV - Preencher'!E125</f>
        <v>5.99 - Outros Serviços de Terceiros Pessoa Jurídica</v>
      </c>
      <c r="D116" s="3" t="str">
        <f>'[1]TCE - ANEXO IV - Preencher'!F125</f>
        <v>11.735.586/0001-59</v>
      </c>
      <c r="E116" s="5" t="str">
        <f>'[1]TCE - ANEXO IV - Preencher'!G125</f>
        <v>FUNDACAO DE APOIO AO DESENVOLVIMENTO DA UNIVERSIDADE FEDERAL DE PERNAMBUCO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2870</v>
      </c>
      <c r="I116" s="6">
        <f>IF('[1]TCE - ANEXO IV - Preencher'!K125="","",'[1]TCE - ANEXO IV - Preencher'!K125)</f>
        <v>46268</v>
      </c>
      <c r="J116" s="5" t="str">
        <f>'[1]TCE - ANEXO IV - Preencher'!L125</f>
        <v xml:space="preserve">2611606221173558600015900000000028702
6095875992215 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75.42</v>
      </c>
    </row>
    <row r="117" spans="1:12" s="8" customFormat="1" ht="19.5" customHeight="1" x14ac:dyDescent="0.25">
      <c r="A117" s="3">
        <f>IFERROR(VLOOKUP(B117,'[1]DADOS (OCULTAR)'!$Q$3:$S$136,3,0),"")</f>
        <v>9039744002642</v>
      </c>
      <c r="B117" s="4" t="str">
        <f>'[1]TCE - ANEXO IV - Preencher'!C126</f>
        <v>UPAE ESCADA - CG Nº 021/2022</v>
      </c>
      <c r="C117" s="4" t="str">
        <f>'[1]TCE - ANEXO IV - Preencher'!E126</f>
        <v>5.99 - Outros Serviços de Terceiros Pessoa Jurídica</v>
      </c>
      <c r="D117" s="3" t="str">
        <f>'[1]TCE - ANEXO IV - Preencher'!F126</f>
        <v>10.816.775/0002-74</v>
      </c>
      <c r="E117" s="5" t="str">
        <f>'[1]TCE - ANEXO IV - Preencher'!G126</f>
        <v>INSPETORIA SALESIANA DO NORDESTE DO BRASIL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2308</v>
      </c>
      <c r="I117" s="6">
        <f>IF('[1]TCE - ANEXO IV - Preencher'!K126="","",'[1]TCE - ANEXO IV - Preencher'!K126)</f>
        <v>46237</v>
      </c>
      <c r="J117" s="5" t="str">
        <f>'[1]TCE - ANEXO IV - Preencher'!L126</f>
        <v>26116062210816775000274000000000230826088312828423</v>
      </c>
      <c r="K117" s="5" t="str">
        <f>IF(F117="B",LEFT('[1]TCE - ANEXO IV - Preencher'!M126,2),IF(F117="S",LEFT('[1]TCE - ANEXO IV - Preencher'!M126,7),IF('[1]TCE - ANEXO IV - Preencher'!H126="","")))</f>
        <v>2611606</v>
      </c>
      <c r="L117" s="7">
        <f>'[1]TCE - ANEXO IV - Preencher'!N126</f>
        <v>140</v>
      </c>
    </row>
    <row r="118" spans="1:12" s="8" customFormat="1" ht="19.5" customHeight="1" x14ac:dyDescent="0.25">
      <c r="A118" s="3">
        <f>IFERROR(VLOOKUP(B118,'[1]DADOS (OCULTAR)'!$Q$3:$S$136,3,0),"")</f>
        <v>9039744002642</v>
      </c>
      <c r="B118" s="4" t="str">
        <f>'[1]TCE - ANEXO IV - Preencher'!C127</f>
        <v>UPAE ESCADA - CG Nº 021/2022</v>
      </c>
      <c r="C118" s="4" t="str">
        <f>'[1]TCE - ANEXO IV - Preencher'!E127</f>
        <v>5.99 - Outros Serviços de Terceiros Pessoa Jurídica</v>
      </c>
      <c r="D118" s="3" t="str">
        <f>'[1]TCE - ANEXO IV - Preencher'!F127</f>
        <v>27.772.584/0001-70</v>
      </c>
      <c r="E118" s="5" t="str">
        <f>'[1]TCE - ANEXO IV - Preencher'!G127</f>
        <v>RECIFE EXPRESS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0075</v>
      </c>
      <c r="I118" s="6">
        <f>IF('[1]TCE - ANEXO IV - Preencher'!K127="","",'[1]TCE - ANEXO IV - Preencher'!K127)</f>
        <v>46266</v>
      </c>
      <c r="J118" s="5" t="str">
        <f>'[1]TCE - ANEXO IV - Preencher'!L127</f>
        <v>26116062227772584000170000000000007526093120054600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1400</v>
      </c>
    </row>
    <row r="119" spans="1:12" s="8" customFormat="1" ht="19.5" customHeight="1" x14ac:dyDescent="0.25">
      <c r="A119" s="3">
        <f>IFERROR(VLOOKUP(B119,'[1]DADOS (OCULTAR)'!$Q$3:$S$136,3,0),"")</f>
        <v>9039744002642</v>
      </c>
      <c r="B119" s="4" t="str">
        <f>'[1]TCE - ANEXO IV - Preencher'!C128</f>
        <v>UPAE ESCADA - CG Nº 021/2022</v>
      </c>
      <c r="C119" s="4" t="str">
        <f>'[1]TCE - ANEXO IV - Preencher'!E128</f>
        <v>5.99 - Outros Serviços de Terceiros Pessoa Jurídica</v>
      </c>
      <c r="D119" s="3" t="str">
        <f>'[1]TCE - ANEXO IV - Preencher'!F128</f>
        <v>04.324.995/0001-05</v>
      </c>
      <c r="E119" s="5" t="str">
        <f>'[1]TCE - ANEXO IV - Preencher'!G128</f>
        <v>VOZ- ASSESSORIA DE COMUNICACAO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372</v>
      </c>
      <c r="I119" s="6">
        <f>IF('[1]TCE - ANEXO IV - Preencher'!K128="","",'[1]TCE - ANEXO IV - Preencher'!K128)</f>
        <v>46266</v>
      </c>
      <c r="J119" s="5" t="str">
        <f>'[1]TCE - ANEXO IV - Preencher'!L128</f>
        <v>26116062204324995000105000000000037226094522598590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562.5</v>
      </c>
    </row>
    <row r="120" spans="1:12" s="8" customFormat="1" ht="19.5" customHeight="1" x14ac:dyDescent="0.25">
      <c r="A120" s="3">
        <f>IFERROR(VLOOKUP(B120,'[1]DADOS (OCULTAR)'!$Q$3:$S$136,3,0),"")</f>
        <v>9039744002642</v>
      </c>
      <c r="B120" s="4" t="str">
        <f>'[1]TCE - ANEXO IV - Preencher'!C129</f>
        <v>UPAE ESCADA - CG Nº 021/2022</v>
      </c>
      <c r="C120" s="4" t="str">
        <f>'[1]TCE - ANEXO IV - Preencher'!E129</f>
        <v>5.5 - Reparo e Manutenção de Máquinas e Equipamentos</v>
      </c>
      <c r="D120" s="3" t="str">
        <f>'[1]TCE - ANEXO IV - Preencher'!F129</f>
        <v>71.256.283/0001-85</v>
      </c>
      <c r="E120" s="5" t="str">
        <f>'[1]TCE - ANEXO IV - Preencher'!G129</f>
        <v>KONICA MINOLTA HEALTHCARE DO BRASIL INDUSTRIA DE EQUIPAMENTOS MEDICOS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2513</v>
      </c>
      <c r="I120" s="6">
        <f>IF('[1]TCE - ANEXO IV - Preencher'!K129="","",'[1]TCE - ANEXO IV - Preencher'!K129)</f>
        <v>46260</v>
      </c>
      <c r="J120" s="5" t="str">
        <f>'[1]TCE - ANEXO IV - Preencher'!L129</f>
        <v>3144805227256283000185000000000251326082882073060</v>
      </c>
      <c r="K120" s="5" t="str">
        <f>IF(F120="B",LEFT('[1]TCE - ANEXO IV - Preencher'!M129,2),IF(F120="S",LEFT('[1]TCE - ANEXO IV - Preencher'!M129,7),IF('[1]TCE - ANEXO IV - Preencher'!H129="","")))</f>
        <v>3144805</v>
      </c>
      <c r="L120" s="7">
        <f>'[1]TCE - ANEXO IV - Preencher'!N129</f>
        <v>2239</v>
      </c>
    </row>
    <row r="121" spans="1:12" s="8" customFormat="1" ht="19.5" customHeight="1" x14ac:dyDescent="0.25">
      <c r="A121" s="3">
        <f>IFERROR(VLOOKUP(B121,'[1]DADOS (OCULTAR)'!$Q$3:$S$136,3,0),"")</f>
        <v>9039744002642</v>
      </c>
      <c r="B121" s="4" t="str">
        <f>'[1]TCE - ANEXO IV - Preencher'!C130</f>
        <v>UPAE ESCADA - CG Nº 021/2022</v>
      </c>
      <c r="C121" s="4" t="str">
        <f>'[1]TCE - ANEXO IV - Preencher'!E130</f>
        <v>5.5 - Reparo e Manutenção de Máquinas e Equipamentos</v>
      </c>
      <c r="D121" s="3" t="str">
        <f>'[1]TCE - ANEXO IV - Preencher'!F130</f>
        <v>03.480.539/0001-83</v>
      </c>
      <c r="E121" s="5" t="str">
        <f>'[1]TCE - ANEXO IV - Preencher'!G130</f>
        <v>SL ENGENHARIA HOSPITALAR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2600000001800</v>
      </c>
      <c r="I121" s="6">
        <f>IF('[1]TCE - ANEXO IV - Preencher'!K130="","",'[1]TCE - ANEXO IV - Preencher'!K130)</f>
        <v>46267</v>
      </c>
      <c r="J121" s="5" t="str">
        <f>'[1]TCE - ANEXO IV - Preencher'!L130</f>
        <v>26079011203480539000183260000000180026091026386339</v>
      </c>
      <c r="K121" s="5" t="str">
        <f>IF(F121="B",LEFT('[1]TCE - ANEXO IV - Preencher'!M130,2),IF(F121="S",LEFT('[1]TCE - ANEXO IV - Preencher'!M130,7),IF('[1]TCE - ANEXO IV - Preencher'!H130="","")))</f>
        <v>2607901</v>
      </c>
      <c r="L121" s="7">
        <f>'[1]TCE - ANEXO IV - Preencher'!N130</f>
        <v>2200</v>
      </c>
    </row>
    <row r="122" spans="1:12" s="8" customFormat="1" ht="19.5" customHeight="1" x14ac:dyDescent="0.25">
      <c r="A122" s="3">
        <f>IFERROR(VLOOKUP(B122,'[1]DADOS (OCULTAR)'!$Q$3:$S$136,3,0),"")</f>
        <v>9039744002642</v>
      </c>
      <c r="B122" s="4" t="str">
        <f>'[1]TCE - ANEXO IV - Preencher'!C131</f>
        <v>UPAE ESCADA - CG Nº 021/2022</v>
      </c>
      <c r="C122" s="4" t="str">
        <f>'[1]TCE - ANEXO IV - Preencher'!E131</f>
        <v>5.5 - Reparo e Manutenção de Máquinas e Equipamentos</v>
      </c>
      <c r="D122" s="3" t="str">
        <f>'[1]TCE - ANEXO IV - Preencher'!F131</f>
        <v>40.893.042/0001-13</v>
      </c>
      <c r="E122" s="5" t="str">
        <f>'[1]TCE - ANEXO IV - Preencher'!G131</f>
        <v>GERASTEP GERADORES ASSISTENCIA TECNICA E PECAS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5702</v>
      </c>
      <c r="I122" s="6">
        <f>IF('[1]TCE - ANEXO IV - Preencher'!K131="","",'[1]TCE - ANEXO IV - Preencher'!K131)</f>
        <v>46238</v>
      </c>
      <c r="J122" s="5" t="str">
        <f>'[1]TCE - ANEXO IV - Preencher'!L131</f>
        <v>26116062240893042000113000000000570226085906670764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760</v>
      </c>
    </row>
    <row r="123" spans="1:12" s="8" customFormat="1" ht="19.5" customHeight="1" x14ac:dyDescent="0.25">
      <c r="A123" s="3">
        <f>IFERROR(VLOOKUP(B123,'[1]DADOS (OCULTAR)'!$Q$3:$S$136,3,0),"")</f>
        <v>9039744002642</v>
      </c>
      <c r="B123" s="4" t="str">
        <f>'[1]TCE - ANEXO IV - Preencher'!C132</f>
        <v>UPAE ESCADA - CG Nº 021/2022</v>
      </c>
      <c r="C123" s="4" t="str">
        <f>'[1]TCE - ANEXO IV - Preencher'!E132</f>
        <v>5.5 - Reparo e Manutenção de Máquinas e Equipamentos</v>
      </c>
      <c r="D123" s="3" t="str">
        <f>'[1]TCE - ANEXO IV - Preencher'!F132</f>
        <v>26.332.434/0001-82</v>
      </c>
      <c r="E123" s="5" t="str">
        <f>'[1]TCE - ANEXO IV - Preencher'!G132</f>
        <v>LOGICO PROJETOS CONSULTORIA E SERVICOS DE CLIMATIZACAO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155</v>
      </c>
      <c r="I123" s="6">
        <f>IF('[1]TCE - ANEXO IV - Preencher'!K132="","",'[1]TCE - ANEXO IV - Preencher'!K132)</f>
        <v>46267</v>
      </c>
      <c r="J123" s="5" t="str">
        <f>'[1]TCE - ANEXO IV - Preencher'!L132</f>
        <v>26116062226332434000182000000000015526092233517980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7200</v>
      </c>
    </row>
    <row r="124" spans="1:12" s="8" customFormat="1" ht="19.5" customHeight="1" x14ac:dyDescent="0.25">
      <c r="A124" s="3">
        <f>IFERROR(VLOOKUP(B124,'[1]DADOS (OCULTAR)'!$Q$3:$S$136,3,0),"")</f>
        <v>9039744002642</v>
      </c>
      <c r="B124" s="4" t="str">
        <f>'[1]TCE - ANEXO IV - Preencher'!C133</f>
        <v>UPAE ESCADA - CG Nº 021/2022</v>
      </c>
      <c r="C124" s="4" t="str">
        <f>'[1]TCE - ANEXO IV - Preencher'!E133</f>
        <v>5.4 - Reparo e Manutenção de Bens Imóveis</v>
      </c>
      <c r="D124" s="3" t="str">
        <f>'[1]TCE - ANEXO IV - Preencher'!F133</f>
        <v>05.364.830/0001-11</v>
      </c>
      <c r="E124" s="5" t="str">
        <f>'[1]TCE - ANEXO IV - Preencher'!G133</f>
        <v xml:space="preserve">EXTIN COMERCIO E SERVIÇOS LTDA </v>
      </c>
      <c r="F124" s="5" t="str">
        <f>'[1]TCE - ANEXO IV - Preencher'!H133</f>
        <v>S</v>
      </c>
      <c r="G124" s="5" t="str">
        <f>'[1]TCE - ANEXO IV - Preencher'!I133</f>
        <v>S</v>
      </c>
      <c r="H124" s="5">
        <f>'[1]TCE - ANEXO IV - Preencher'!J133</f>
        <v>753</v>
      </c>
      <c r="I124" s="6">
        <f>IF('[1]TCE - ANEXO IV - Preencher'!K133="","",'[1]TCE - ANEXO IV - Preencher'!K133)</f>
        <v>46239</v>
      </c>
      <c r="J124" s="5" t="str">
        <f>'[1]TCE - ANEXO IV - Preencher'!L133</f>
        <v>261160622053648300001 1 1000000000075326081429681605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589.20000000000005</v>
      </c>
    </row>
    <row r="125" spans="1:12" s="8" customFormat="1" ht="19.5" customHeight="1" x14ac:dyDescent="0.25">
      <c r="A125" s="3">
        <f>IFERROR(VLOOKUP(B125,'[1]DADOS (OCULTAR)'!$Q$3:$S$136,3,0),"")</f>
        <v>9039744002642</v>
      </c>
      <c r="B125" s="4" t="str">
        <f>'[1]TCE - ANEXO IV - Preencher'!C134</f>
        <v>UPAE ESCADA - CG Nº 021/2022</v>
      </c>
      <c r="C125" s="4" t="str">
        <f>'[1]TCE - ANEXO IV - Preencher'!E134</f>
        <v>5.4 - Reparo e Manutenção de Bens Imóveis</v>
      </c>
      <c r="D125" s="3" t="str">
        <f>'[1]TCE - ANEXO IV - Preencher'!F134</f>
        <v>11.356.463/0001-07</v>
      </c>
      <c r="E125" s="5" t="str">
        <f>'[1]TCE - ANEXO IV - Preencher'!G134</f>
        <v>LIMPEX - SERVICO DE LIMPEZA DE RESERVATORIO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471</v>
      </c>
      <c r="I125" s="6">
        <f>IF('[1]TCE - ANEXO IV - Preencher'!K134="","",'[1]TCE - ANEXO IV - Preencher'!K134)</f>
        <v>46262</v>
      </c>
      <c r="J125" s="5" t="str">
        <f>'[1]TCE - ANEXO IV - Preencher'!L134</f>
        <v>26116062211356463000107000000000047126081091918970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892.99</v>
      </c>
    </row>
    <row r="126" spans="1:12" s="8" customFormat="1" ht="19.5" customHeight="1" x14ac:dyDescent="0.25">
      <c r="A126" s="3">
        <f>IFERROR(VLOOKUP(B126,'[1]DADOS (OCULTAR)'!$Q$3:$S$136,3,0),"")</f>
        <v>9039744002642</v>
      </c>
      <c r="B126" s="4" t="str">
        <f>'[1]TCE - ANEXO IV - Preencher'!C135</f>
        <v>UPAE ESCADA - CG Nº 021/2022</v>
      </c>
      <c r="C126" s="4" t="str">
        <f>'[1]TCE - ANEXO IV - Preencher'!E135</f>
        <v>5.17 - Manutenção de Software, Certificação Digital e Microfilmagem</v>
      </c>
      <c r="D126" s="3" t="str">
        <f>'[1]TCE - ANEXO IV - Preencher'!F135</f>
        <v>23.064.331/0001-90</v>
      </c>
      <c r="E126" s="5" t="str">
        <f>'[1]TCE - ANEXO IV - Preencher'!G135</f>
        <v>FLOWTI TECNOLOGIA LTDA</v>
      </c>
      <c r="F126" s="5" t="str">
        <f>'[1]TCE - ANEXO IV - Preencher'!H135</f>
        <v>S</v>
      </c>
      <c r="G126" s="5" t="str">
        <f>'[1]TCE - ANEXO IV - Preencher'!I135</f>
        <v>S</v>
      </c>
      <c r="H126" s="5">
        <f>'[1]TCE - ANEXO IV - Preencher'!J135</f>
        <v>5182</v>
      </c>
      <c r="I126" s="6">
        <f>IF('[1]TCE - ANEXO IV - Preencher'!K135="","",'[1]TCE - ANEXO IV - Preencher'!K135)</f>
        <v>46259</v>
      </c>
      <c r="J126" s="5" t="str">
        <f>'[1]TCE - ANEXO IV - Preencher'!L135</f>
        <v>42029092223064331000190000000000518226081779751791</v>
      </c>
      <c r="K126" s="5" t="str">
        <f>IF(F126="B",LEFT('[1]TCE - ANEXO IV - Preencher'!M135,2),IF(F126="S",LEFT('[1]TCE - ANEXO IV - Preencher'!M135,7),IF('[1]TCE - ANEXO IV - Preencher'!H135="","")))</f>
        <v>4202909</v>
      </c>
      <c r="L126" s="7">
        <f>'[1]TCE - ANEXO IV - Preencher'!N135</f>
        <v>584.5</v>
      </c>
    </row>
    <row r="127" spans="1:12" s="8" customFormat="1" ht="19.5" customHeight="1" x14ac:dyDescent="0.25">
      <c r="A127" s="3">
        <f>IFERROR(VLOOKUP(B127,'[1]DADOS (OCULTAR)'!$Q$3:$S$136,3,0),"")</f>
        <v>9039744002642</v>
      </c>
      <c r="B127" s="4" t="str">
        <f>'[1]TCE - ANEXO IV - Preencher'!C136</f>
        <v>UPAE ESCADA - CG Nº 021/2022</v>
      </c>
      <c r="C127" s="4" t="str">
        <f>'[1]TCE - ANEXO IV - Preencher'!E136</f>
        <v>5.17 - Manutenção de Software, Certificação Digital e Microfilmagem</v>
      </c>
      <c r="D127" s="3" t="str">
        <f>'[1]TCE - ANEXO IV - Preencher'!F136</f>
        <v>23.064.331/0001-90</v>
      </c>
      <c r="E127" s="5" t="str">
        <f>'[1]TCE - ANEXO IV - Preencher'!G136</f>
        <v>FLOWTI TECNOLOGIA LTDA</v>
      </c>
      <c r="F127" s="5" t="str">
        <f>'[1]TCE - ANEXO IV - Preencher'!H136</f>
        <v>S</v>
      </c>
      <c r="G127" s="5" t="str">
        <f>'[1]TCE - ANEXO IV - Preencher'!I136</f>
        <v>S</v>
      </c>
      <c r="H127" s="5">
        <f>'[1]TCE - ANEXO IV - Preencher'!J136</f>
        <v>5207</v>
      </c>
      <c r="I127" s="6">
        <f>IF('[1]TCE - ANEXO IV - Preencher'!K136="","",'[1]TCE - ANEXO IV - Preencher'!K136)</f>
        <v>46260</v>
      </c>
      <c r="J127" s="5" t="str">
        <f>'[1]TCE - ANEXO IV - Preencher'!L136</f>
        <v>42029092223064331000190000000000520726080314376964</v>
      </c>
      <c r="K127" s="5" t="str">
        <f>IF(F127="B",LEFT('[1]TCE - ANEXO IV - Preencher'!M136,2),IF(F127="S",LEFT('[1]TCE - ANEXO IV - Preencher'!M136,7),IF('[1]TCE - ANEXO IV - Preencher'!H136="","")))</f>
        <v>4202909</v>
      </c>
      <c r="L127" s="7">
        <f>'[1]TCE - ANEXO IV - Preencher'!N136</f>
        <v>5710.16</v>
      </c>
    </row>
    <row r="128" spans="1:12" s="8" customFormat="1" ht="19.5" customHeight="1" x14ac:dyDescent="0.25">
      <c r="A128" s="3">
        <f>IFERROR(VLOOKUP(B128,'[1]DADOS (OCULTAR)'!$Q$3:$S$136,3,0),"")</f>
        <v>9039744002642</v>
      </c>
      <c r="B128" s="4" t="str">
        <f>'[1]TCE - ANEXO IV - Preencher'!C137</f>
        <v>UPAE ESCADA - CG Nº 021/2022</v>
      </c>
      <c r="C128" s="4" t="str">
        <f>'[1]TCE - ANEXO IV - Preencher'!E137</f>
        <v>5.17 - Manutenção de Software, Certificação Digital e Microfilmagem</v>
      </c>
      <c r="D128" s="3" t="str">
        <f>'[1]TCE - ANEXO IV - Preencher'!F137</f>
        <v>08.399.167/0001-89</v>
      </c>
      <c r="E128" s="5" t="str">
        <f>'[1]TCE - ANEXO IV - Preencher'!G137</f>
        <v>ICTS GLOBAL DO BRASIL LTDA</v>
      </c>
      <c r="F128" s="5" t="str">
        <f>'[1]TCE - ANEXO IV - Preencher'!H137</f>
        <v>S</v>
      </c>
      <c r="G128" s="5" t="str">
        <f>'[1]TCE - ANEXO IV - Preencher'!I137</f>
        <v>S</v>
      </c>
      <c r="H128" s="5">
        <f>'[1]TCE - ANEXO IV - Preencher'!J137</f>
        <v>85826</v>
      </c>
      <c r="I128" s="6">
        <f>IF('[1]TCE - ANEXO IV - Preencher'!K137="","",'[1]TCE - ANEXO IV - Preencher'!K137)</f>
        <v>46237</v>
      </c>
      <c r="J128" s="5" t="str">
        <f>'[1]TCE - ANEXO IV - Preencher'!L137</f>
        <v>200Q.2811.6911.7497799-Z</v>
      </c>
      <c r="K128" s="5" t="str">
        <f>IF(F128="B",LEFT('[1]TCE - ANEXO IV - Preencher'!M137,2),IF(F128="S",LEFT('[1]TCE - ANEXO IV - Preencher'!M137,7),IF('[1]TCE - ANEXO IV - Preencher'!H137="","")))</f>
        <v>3505708</v>
      </c>
      <c r="L128" s="7">
        <f>'[1]TCE - ANEXO IV - Preencher'!N137</f>
        <v>35.630000000000003</v>
      </c>
    </row>
    <row r="129" spans="1:12" s="8" customFormat="1" ht="19.5" customHeight="1" x14ac:dyDescent="0.25">
      <c r="A129" s="3">
        <f>IFERROR(VLOOKUP(B129,'[1]DADOS (OCULTAR)'!$Q$3:$S$136,3,0),"")</f>
        <v>9039744002642</v>
      </c>
      <c r="B129" s="4" t="str">
        <f>'[1]TCE - ANEXO IV - Preencher'!C138</f>
        <v>UPAE ESCADA - CG Nº 021/2022</v>
      </c>
      <c r="C129" s="4" t="str">
        <f>'[1]TCE - ANEXO IV - Preencher'!E138</f>
        <v>5.5 - Reparo e Manutenção de Máquinas e Equipamentos</v>
      </c>
      <c r="D129" s="3" t="str">
        <f>'[1]TCE - ANEXO IV - Preencher'!F138</f>
        <v>03.480.539/0001-83</v>
      </c>
      <c r="E129" s="5" t="str">
        <f>'[1]TCE - ANEXO IV - Preencher'!G138</f>
        <v>SL ENGENHARIA HOSPITALAR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2600000001573</v>
      </c>
      <c r="I129" s="6">
        <f>IF('[1]TCE - ANEXO IV - Preencher'!K138="","",'[1]TCE - ANEXO IV - Preencher'!K138)</f>
        <v>46238</v>
      </c>
      <c r="J129" s="5" t="str">
        <f>'[1]TCE - ANEXO IV - Preencher'!L138</f>
        <v>26079011203480539000183260000000157326086677883029</v>
      </c>
      <c r="K129" s="5" t="str">
        <f>IF(F129="B",LEFT('[1]TCE - ANEXO IV - Preencher'!M138,2),IF(F129="S",LEFT('[1]TCE - ANEXO IV - Preencher'!M138,7),IF('[1]TCE - ANEXO IV - Preencher'!H138="","")))</f>
        <v>2607901</v>
      </c>
      <c r="L129" s="7">
        <f>'[1]TCE - ANEXO IV - Preencher'!N138</f>
        <v>2200</v>
      </c>
    </row>
    <row r="130" spans="1:12" s="8" customFormat="1" ht="19.5" customHeight="1" x14ac:dyDescent="0.25">
      <c r="A130" s="3">
        <f>IFERROR(VLOOKUP(B130,'[1]DADOS (OCULTAR)'!$Q$3:$S$136,3,0),"")</f>
        <v>9039744002642</v>
      </c>
      <c r="B130" s="4" t="str">
        <f>'[1]TCE - ANEXO IV - Preencher'!C139</f>
        <v>UPAE ESCADA - CG Nº 021/2022</v>
      </c>
      <c r="C130" s="4" t="str">
        <f>'[1]TCE - ANEXO IV - Preencher'!E139</f>
        <v>5.99 - Outros Serviços de Terceiros Pessoa Jurídica</v>
      </c>
      <c r="D130" s="3" t="str">
        <f>'[1]TCE - ANEXO IV - Preencher'!F139</f>
        <v>27.534.506/0001-37</v>
      </c>
      <c r="E130" s="5" t="str">
        <f>'[1]TCE - ANEXO IV - Preencher'!G139</f>
        <v>FELLIPE R P DE OLIVEIRA TRATAMENTO DE AGUA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432</v>
      </c>
      <c r="I130" s="6">
        <f>IF('[1]TCE - ANEXO IV - Preencher'!K139="","",'[1]TCE - ANEXO IV - Preencher'!K139)</f>
        <v>46245</v>
      </c>
      <c r="J130" s="5">
        <f>'[1]TCE - ANEXO IV - Preencher'!L139</f>
        <v>2.61160622275345E+49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495</v>
      </c>
    </row>
    <row r="131" spans="1:12" s="8" customFormat="1" ht="19.5" customHeight="1" x14ac:dyDescent="0.25">
      <c r="A131" s="3">
        <f>IFERROR(VLOOKUP(B131,'[1]DADOS (OCULTAR)'!$Q$3:$S$136,3,0),"")</f>
        <v>9039744002642</v>
      </c>
      <c r="B131" s="4" t="str">
        <f>'[1]TCE - ANEXO IV - Preencher'!C140</f>
        <v>UPAE ESCADA - CG Nº 021/2022</v>
      </c>
      <c r="C131" s="4" t="str">
        <f>'[1]TCE - ANEXO IV - Preencher'!E140</f>
        <v>5.16 - Serviços Médico-Hospitalares, Odotonlogia e Laboratoriais</v>
      </c>
      <c r="D131" s="3" t="str">
        <f>'[1]TCE - ANEXO IV - Preencher'!F140</f>
        <v xml:space="preserve"> 04.539.279/0001-37</v>
      </c>
      <c r="E131" s="5" t="str">
        <f>'[1]TCE - ANEXO IV - Preencher'!G140</f>
        <v>CIENTÍFICALAB PRODUTOS LABORATORIAIS E SISTEMAS LTDA.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0016916</v>
      </c>
      <c r="I131" s="6">
        <f>IF('[1]TCE - ANEXO IV - Preencher'!K140="","",'[1]TCE - ANEXO IV - Preencher'!K140)</f>
        <v>46275</v>
      </c>
      <c r="J131" s="5" t="str">
        <f>'[1]TCE - ANEXO IV - Preencher'!L140</f>
        <v>147U.0667.3151.3081999-W</v>
      </c>
      <c r="K131" s="5" t="str">
        <f>IF(F131="B",LEFT('[1]TCE - ANEXO IV - Preencher'!M140,2),IF(F131="S",LEFT('[1]TCE - ANEXO IV - Preencher'!M140,7),IF('[1]TCE - ANEXO IV - Preencher'!H140="","")))</f>
        <v>3505708</v>
      </c>
      <c r="L131" s="7">
        <f>'[1]TCE - ANEXO IV - Preencher'!N140</f>
        <v>27651.8</v>
      </c>
    </row>
    <row r="132" spans="1:12" s="8" customFormat="1" ht="19.5" customHeight="1" x14ac:dyDescent="0.25">
      <c r="A132" s="3">
        <f>IFERROR(VLOOKUP(B132,'[1]DADOS (OCULTAR)'!$Q$3:$S$136,3,0),"")</f>
        <v>9039744002642</v>
      </c>
      <c r="B132" s="4" t="str">
        <f>'[1]TCE - ANEXO IV - Preencher'!C141</f>
        <v>UPAE ESCADA - CG Nº 021/2022</v>
      </c>
      <c r="C132" s="4" t="str">
        <f>'[1]TCE - ANEXO IV - Preencher'!E141</f>
        <v>5.17 - Manutenção de Software, Certificação Digital e Microfilmagem</v>
      </c>
      <c r="D132" s="3" t="str">
        <f>'[1]TCE - ANEXO IV - Preencher'!F141</f>
        <v>08.399.167/0001-89</v>
      </c>
      <c r="E132" s="5" t="str">
        <f>'[1]TCE - ANEXO IV - Preencher'!G141</f>
        <v>ICTS GLOBAL DO BRASIL LTDA</v>
      </c>
      <c r="F132" s="5" t="str">
        <f>'[1]TCE - ANEXO IV - Preencher'!H141</f>
        <v>S</v>
      </c>
      <c r="G132" s="5" t="str">
        <f>'[1]TCE - ANEXO IV - Preencher'!I141</f>
        <v>S</v>
      </c>
      <c r="H132" s="5">
        <f>'[1]TCE - ANEXO IV - Preencher'!J141</f>
        <v>87037</v>
      </c>
      <c r="I132" s="6">
        <f>IF('[1]TCE - ANEXO IV - Preencher'!K141="","",'[1]TCE - ANEXO IV - Preencher'!K141)</f>
        <v>46268</v>
      </c>
      <c r="J132" s="5" t="str">
        <f>'[1]TCE - ANEXO IV - Preencher'!L141</f>
        <v>377R.0195.3524.4913399-W</v>
      </c>
      <c r="K132" s="5" t="str">
        <f>IF(F132="B",LEFT('[1]TCE - ANEXO IV - Preencher'!M141,2),IF(F132="S",LEFT('[1]TCE - ANEXO IV - Preencher'!M141,7),IF('[1]TCE - ANEXO IV - Preencher'!H141="","")))</f>
        <v>3505708</v>
      </c>
      <c r="L132" s="7">
        <f>'[1]TCE - ANEXO IV - Preencher'!N141</f>
        <v>35.630000000000003</v>
      </c>
    </row>
    <row r="133" spans="1:12" s="8" customFormat="1" ht="19.5" customHeight="1" x14ac:dyDescent="0.25">
      <c r="A133" s="3">
        <f>IFERROR(VLOOKUP(B133,'[1]DADOS (OCULTAR)'!$Q$3:$S$136,3,0),"")</f>
        <v>9039744002642</v>
      </c>
      <c r="B133" s="4" t="str">
        <f>'[1]TCE - ANEXO IV - Preencher'!C142</f>
        <v>UPAE ESCADA - CG Nº 021/2022</v>
      </c>
      <c r="C133" s="4" t="str">
        <f>'[1]TCE - ANEXO IV - Preencher'!E142</f>
        <v>5.99 - Outros Serviços de Terceiros Pessoa Jurídica</v>
      </c>
      <c r="D133" s="3" t="str">
        <f>'[1]TCE - ANEXO IV - Preencher'!F142</f>
        <v>35.676.951/0001-60</v>
      </c>
      <c r="E133" s="5" t="str">
        <f>'[1]TCE - ANEXO IV - Preencher'!G142</f>
        <v>IMGL CONSULTORIA &amp; TREINAMENTO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146</v>
      </c>
      <c r="I133" s="6" t="str">
        <f>IF('[1]TCE - ANEXO IV - Preencher'!K142="","",'[1]TCE - ANEXO IV - Preencher'!K142)</f>
        <v>30/08/2026</v>
      </c>
      <c r="J133" s="5" t="str">
        <f>'[1]TCE - ANEXO IV - Preencher'!L142</f>
        <v>26116062235676951000160000000000014626083313453296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546.20000000000005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2026-09-25T18:55:32Z</dcterms:created>
  <dcterms:modified xsi:type="dcterms:W3CDTF">2026-09-25T18:55:48Z</dcterms:modified>
</cp:coreProperties>
</file>