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19200" windowHeight="661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G6" i="1"/>
  <c r="A6" i="1"/>
  <c r="A5" i="1"/>
  <c r="G4" i="1"/>
  <c r="A4" i="1"/>
  <c r="G3" i="1"/>
  <c r="A3" i="1"/>
  <c r="G2" i="1"/>
  <c r="A2" i="1"/>
</calcChain>
</file>

<file path=xl/sharedStrings.xml><?xml version="1.0" encoding="utf-8"?>
<sst xmlns="http://schemas.openxmlformats.org/spreadsheetml/2006/main" count="25" uniqueCount="14">
  <si>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</si>
  <si>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</si>
  <si>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</si>
  <si>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</si>
  <si>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</si>
  <si>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</si>
  <si>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</si>
  <si>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ESCADA - CG Nº 021/2022</t>
  </si>
  <si>
    <t>RENDIMENTOS DE APLICAÇÃO CONTA 2005 2 CDB</t>
  </si>
  <si>
    <t>RENDIMENTOS DE APLICAÇÃO  CONTA 2005 2 FUNDO DE INVESTIMENTO</t>
  </si>
  <si>
    <t>RENDIMENTOS DE APLICAÇÃO  CONTA 2005 2 INVESTIMENTO</t>
  </si>
  <si>
    <t>RENDIMENTOS DE APLICAÇÃO CONTA 2009 5 CDB</t>
  </si>
  <si>
    <t>RENDIMENTOS DE APLICAÇÃO  CONTA 2009 5 FUNDO DE INVESTIMENTO</t>
  </si>
  <si>
    <t>RENDIMENTOS DE APLICAÇÃO CONTA 2454 6 INVESTIMENTO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</si>
</sst>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1.%20UPAE%20ESCADA\2026\06%20-%20ESCADA%20JUN-2026\08.%20ARQUIVOS%20SEI\tce\13.2__PCF_em_EXCEL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H991"/>
  <sheetViews>
    <sheetView showGridLines="0" tabSelected="1" topLeftCell="C1" zoomScale="85" zoomScaleNormal="85" workbookViewId="0">
      <selection activeCell="G2" sqref="G2:G7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9039744002642</v>
      </c>
      <c r="B2" s="3" t="s">
        <v>7</v>
      </c>
      <c r="C2" s="4">
        <v>9039744002642</v>
      </c>
      <c r="D2" s="5" t="s">
        <v>7</v>
      </c>
      <c r="E2" s="5" t="s">
        <v>8</v>
      </c>
      <c r="F2" s="6">
        <v>46203</v>
      </c>
      <c r="G2" s="7">
        <f>982.89+1.98</f>
        <v>984.87</v>
      </c>
    </row>
    <row r="3" spans="1:8" ht="22.5" customHeight="1" x14ac:dyDescent="0.25">
      <c r="A3" s="2">
        <f>IFERROR(VLOOKUP(B3,'[1]DADOS (OCULTAR)'!$Q$3:$S$136,3,0),"")</f>
        <v>9039744002642</v>
      </c>
      <c r="B3" s="3" t="s">
        <v>7</v>
      </c>
      <c r="C3" s="4">
        <v>9039744002642</v>
      </c>
      <c r="D3" s="5" t="s">
        <v>7</v>
      </c>
      <c r="E3" s="5" t="s">
        <v>9</v>
      </c>
      <c r="F3" s="6">
        <v>46203</v>
      </c>
      <c r="G3" s="7">
        <f>783.59+2284.07</f>
        <v>3067.6600000000003</v>
      </c>
    </row>
    <row r="4" spans="1:8" ht="22.5" customHeight="1" x14ac:dyDescent="0.25">
      <c r="A4" s="2">
        <f>IFERROR(VLOOKUP(B4,'[1]DADOS (OCULTAR)'!$Q$3:$S$136,3,0),"")</f>
        <v>9039744002642</v>
      </c>
      <c r="B4" s="3" t="s">
        <v>7</v>
      </c>
      <c r="C4" s="4">
        <v>9039744002642</v>
      </c>
      <c r="D4" s="5" t="s">
        <v>7</v>
      </c>
      <c r="E4" s="5" t="s">
        <v>10</v>
      </c>
      <c r="F4" s="6">
        <v>46203</v>
      </c>
      <c r="G4" s="7">
        <f>5.91+1.59</f>
        <v>7.5</v>
      </c>
    </row>
    <row r="5" spans="1:8" ht="22.5" customHeight="1" x14ac:dyDescent="0.25">
      <c r="A5" s="2">
        <f>IFERROR(VLOOKUP(B5,'[1]DADOS (OCULTAR)'!$Q$3:$S$136,3,0),"")</f>
        <v>9039744002642</v>
      </c>
      <c r="B5" s="3" t="s">
        <v>7</v>
      </c>
      <c r="C5" s="4">
        <v>9039744002642</v>
      </c>
      <c r="D5" s="5" t="s">
        <v>7</v>
      </c>
      <c r="E5" s="5" t="s">
        <v>11</v>
      </c>
      <c r="F5" s="6">
        <v>46203</v>
      </c>
      <c r="G5" s="7">
        <v>120.49</v>
      </c>
    </row>
    <row r="6" spans="1:8" ht="22.5" customHeight="1" x14ac:dyDescent="0.25">
      <c r="A6" s="2">
        <f>IFERROR(VLOOKUP(B6,'[1]DADOS (OCULTAR)'!$Q$3:$S$136,3,0),"")</f>
        <v>9039744002642</v>
      </c>
      <c r="B6" s="3" t="s">
        <v>7</v>
      </c>
      <c r="C6" s="4">
        <v>9039744002642</v>
      </c>
      <c r="D6" s="5" t="s">
        <v>7</v>
      </c>
      <c r="E6" s="5" t="s">
        <v>12</v>
      </c>
      <c r="F6" s="6">
        <v>46203</v>
      </c>
      <c r="G6" s="7">
        <f>1.56+27.69</f>
        <v>29.25</v>
      </c>
    </row>
    <row r="7" spans="1:8" ht="22.5" customHeight="1" x14ac:dyDescent="0.25">
      <c r="A7" s="2">
        <f>IFERROR(VLOOKUP(B7,'[1]DADOS (OCULTAR)'!$Q$3:$S$136,3,0),"")</f>
        <v>9039744002642</v>
      </c>
      <c r="B7" s="3" t="s">
        <v>7</v>
      </c>
      <c r="C7" s="4">
        <v>9039744002642</v>
      </c>
      <c r="D7" s="5" t="s">
        <v>7</v>
      </c>
      <c r="E7" s="5" t="s">
        <v>13</v>
      </c>
      <c r="F7" s="6">
        <v>46203</v>
      </c>
      <c r="G7" s="7">
        <v>1169.18</v>
      </c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2026-08-12T20:06:36Z</dcterms:created>
  <dcterms:modified xsi:type="dcterms:W3CDTF">2026-08-12T20:06:43Z</dcterms:modified>
</cp:coreProperties>
</file>