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19200" windowHeight="66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<sst xmlns="http://schemas.openxmlformats.org/spreadsheetml/2006/main" count="12" uniqueCount="12">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</sst>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1.%20UPAE%20ESCADA\2026\06%20-%20ESCADA%20JUN-2026\08.%20ARQUIVOS%20SEI\tce\13.2__PCF_em_EXC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ESCADA - CG Nº 021/2022</v>
          </cell>
          <cell r="E11" t="str">
            <v/>
          </cell>
          <cell r="H11" t="str">
            <v>S</v>
          </cell>
          <cell r="I11" t="str">
            <v>S</v>
          </cell>
        </row>
        <row r="12">
          <cell r="C12" t="str">
            <v>UPAE ESCADA - CG Nº 021/2022</v>
          </cell>
          <cell r="E12" t="str">
            <v>3.14 - Alimentação Preparada</v>
          </cell>
          <cell r="F12" t="str">
            <v>30.743.270/0001-53</v>
          </cell>
          <cell r="G12" t="str">
            <v>TRIUNFO COMERC. DE ALIMENTOS PAPEIS E MAT. DE LIMP. EIRELI</v>
          </cell>
          <cell r="H12" t="str">
            <v>S</v>
          </cell>
          <cell r="I12" t="str">
            <v>S</v>
          </cell>
          <cell r="J12">
            <v>40119</v>
          </cell>
          <cell r="K12" t="str">
            <v>17/06/2026</v>
          </cell>
          <cell r="L12" t="str">
            <v>26260630743270000153550010000401191706606908</v>
          </cell>
          <cell r="M12" t="str">
            <v>26 - Pernambuco</v>
          </cell>
          <cell r="N12">
            <v>600</v>
          </cell>
        </row>
        <row r="13">
          <cell r="C13" t="str">
            <v>UPAE ESCADA - CG Nº 021/2022</v>
          </cell>
          <cell r="E13" t="str">
            <v>3.6 - Material de Expediente</v>
          </cell>
          <cell r="F13" t="str">
            <v>09.515.628/0005-28</v>
          </cell>
          <cell r="G13" t="str">
            <v>ATACADO DOS PRESENTES LTDA</v>
          </cell>
          <cell r="H13" t="str">
            <v>S</v>
          </cell>
          <cell r="I13" t="str">
            <v>S</v>
          </cell>
          <cell r="J13">
            <v>160006</v>
          </cell>
          <cell r="K13" t="str">
            <v>13/06/2026</v>
          </cell>
          <cell r="L13" t="str">
            <v>26260609515628000528550050001600061085276801</v>
          </cell>
          <cell r="M13" t="str">
            <v>26 - Pernambuco</v>
          </cell>
          <cell r="N13">
            <v>166.6</v>
          </cell>
        </row>
        <row r="14">
          <cell r="C14" t="str">
            <v>UPAE ESCADA - CG Nº 021/2022</v>
          </cell>
          <cell r="E14" t="str">
            <v>3.2 - Gás e Outros Materiais Engarrafados</v>
          </cell>
          <cell r="F14" t="str">
            <v>00.331.788/0024-05</v>
          </cell>
          <cell r="G14" t="str">
            <v>AIR LIQUIDE BRASIL LTDA</v>
          </cell>
          <cell r="H14" t="str">
            <v>S</v>
          </cell>
          <cell r="I14" t="str">
            <v>S</v>
          </cell>
          <cell r="J14">
            <v>195007</v>
          </cell>
          <cell r="K14" t="str">
            <v>12/06/2026</v>
          </cell>
          <cell r="L14" t="str">
            <v>26260600331788002405552000001950071224181227</v>
          </cell>
          <cell r="M14" t="str">
            <v>26 - Pernambuco</v>
          </cell>
          <cell r="N14">
            <v>431</v>
          </cell>
        </row>
        <row r="15">
          <cell r="C15" t="str">
            <v>UPAE ESCADA - CG Nº 021/2022</v>
          </cell>
          <cell r="E15" t="str">
            <v>3.6 - Material de Expediente</v>
          </cell>
          <cell r="F15" t="str">
            <v>53.369.089/0001-24</v>
          </cell>
          <cell r="G15" t="str">
            <v>ZAX VAREJO E ATACADO LTDA</v>
          </cell>
          <cell r="H15" t="str">
            <v>S</v>
          </cell>
          <cell r="I15" t="str">
            <v>S</v>
          </cell>
          <cell r="J15">
            <v>2123</v>
          </cell>
          <cell r="K15" t="str">
            <v>26/05/2026</v>
          </cell>
          <cell r="L15" t="str">
            <v>26260553369089000124550010000021231924253205</v>
          </cell>
          <cell r="M15" t="str">
            <v>26 - Pernambuco</v>
          </cell>
          <cell r="N15">
            <v>473.3</v>
          </cell>
        </row>
        <row r="16">
          <cell r="C16" t="str">
            <v>UPAE ESCADA - CG Nº 021/2022</v>
          </cell>
          <cell r="E16" t="str">
            <v xml:space="preserve">3.10 - Material para Manutenção de Bens Móveis </v>
          </cell>
          <cell r="F16" t="str">
            <v>46.012.702/0001-96</v>
          </cell>
          <cell r="G16" t="str">
            <v>TEC EQUIPAMENTOS E SERVIÇOS LTDA</v>
          </cell>
          <cell r="H16" t="str">
            <v>S</v>
          </cell>
          <cell r="I16" t="str">
            <v>S</v>
          </cell>
          <cell r="J16">
            <v>3712</v>
          </cell>
          <cell r="K16" t="str">
            <v>01/06/2026</v>
          </cell>
          <cell r="L16" t="str">
            <v>35260646012702000196550010000037121651963672</v>
          </cell>
          <cell r="M16" t="str">
            <v>35 - São Paulo</v>
          </cell>
          <cell r="N16">
            <v>294</v>
          </cell>
        </row>
        <row r="17">
          <cell r="C17" t="str">
            <v>UPAE ESCADA - CG Nº 021/2022</v>
          </cell>
          <cell r="E17" t="str">
            <v>3.6 - Material de Expediente</v>
          </cell>
          <cell r="F17" t="str">
            <v>51.943.568/0001-87</v>
          </cell>
          <cell r="G17" t="str">
            <v>S CORP BR LTDA</v>
          </cell>
          <cell r="H17" t="str">
            <v>S</v>
          </cell>
          <cell r="I17" t="str">
            <v>S</v>
          </cell>
          <cell r="J17">
            <v>3858</v>
          </cell>
          <cell r="K17" t="str">
            <v>21/05/2026</v>
          </cell>
          <cell r="L17" t="str">
            <v>35260551943568000187550010000038581388805734</v>
          </cell>
          <cell r="M17" t="str">
            <v>35 - São Paulo</v>
          </cell>
          <cell r="N17">
            <v>896</v>
          </cell>
        </row>
        <row r="18">
          <cell r="C18" t="str">
            <v>UPAE ESCADA - CG Nº 021/2022</v>
          </cell>
          <cell r="E18" t="str">
            <v>3.11 - Material Laboratorial</v>
          </cell>
          <cell r="F18" t="str">
            <v>17.010.735/0001-07</v>
          </cell>
          <cell r="G18" t="str">
            <v>DERMATOFLORA LTDA ME</v>
          </cell>
          <cell r="H18" t="str">
            <v>S</v>
          </cell>
          <cell r="I18" t="str">
            <v>S</v>
          </cell>
          <cell r="J18">
            <v>8580</v>
          </cell>
          <cell r="K18" t="str">
            <v>02/06/2026</v>
          </cell>
          <cell r="L18" t="str">
            <v>26260617010735000107550010000085801121427825</v>
          </cell>
          <cell r="M18" t="str">
            <v>26 - Pernambuco</v>
          </cell>
          <cell r="N18">
            <v>312</v>
          </cell>
        </row>
        <row r="19">
          <cell r="C19" t="str">
            <v>UPAE ESCADA - CG Nº 021/2022</v>
          </cell>
          <cell r="E19" t="str">
            <v>3.12 - Material Hospitalar</v>
          </cell>
          <cell r="F19" t="str">
            <v>07.729.919/0001-60</v>
          </cell>
          <cell r="G19" t="str">
            <v>ICELERA INDUSTRIA E COMERCIO DE EQUIPAMENTOS MEDICOS LTDA</v>
          </cell>
          <cell r="H19" t="str">
            <v>S</v>
          </cell>
          <cell r="I19" t="str">
            <v>S</v>
          </cell>
          <cell r="J19">
            <v>28100</v>
          </cell>
          <cell r="K19" t="str">
            <v>29/05/2026</v>
          </cell>
          <cell r="L19" t="str">
            <v>35260507729919000160550010000281001272399693</v>
          </cell>
          <cell r="M19" t="str">
            <v>35 - São Paulo</v>
          </cell>
          <cell r="N19">
            <v>2850</v>
          </cell>
        </row>
        <row r="20">
          <cell r="C20" t="str">
            <v>UPAE ESCADA - CG Nº 021/2022</v>
          </cell>
          <cell r="E20" t="str">
            <v xml:space="preserve">3.9 - Material para Manutenção de Bens Imóveis </v>
          </cell>
          <cell r="F20" t="str">
            <v>00.906.766/0002-10</v>
          </cell>
          <cell r="G20" t="str">
            <v>SSR COMERCIO E SERVICOS LTDA</v>
          </cell>
          <cell r="H20" t="str">
            <v>S</v>
          </cell>
          <cell r="I20" t="str">
            <v>S</v>
          </cell>
          <cell r="J20">
            <v>170883</v>
          </cell>
          <cell r="K20" t="str">
            <v>17/06/2026</v>
          </cell>
          <cell r="L20" t="str">
            <v>35260600906766000210550010001708831047541100</v>
          </cell>
          <cell r="M20" t="str">
            <v>35 - São Paulo</v>
          </cell>
          <cell r="N20">
            <v>131</v>
          </cell>
        </row>
        <row r="21">
          <cell r="C21" t="str">
            <v>UPAE ESCADA - CG Nº 021/2022</v>
          </cell>
          <cell r="E21" t="str">
            <v>3.99 - Outras despesas com Material de Consumo</v>
          </cell>
          <cell r="F21" t="str">
            <v>10.779.833/0001-56</v>
          </cell>
          <cell r="G21" t="str">
            <v>MEDICAL MERCANTIL DE APAR MEDICA LTDA</v>
          </cell>
          <cell r="H21" t="str">
            <v>S</v>
          </cell>
          <cell r="I21" t="str">
            <v>S</v>
          </cell>
          <cell r="J21">
            <v>678455</v>
          </cell>
          <cell r="K21" t="str">
            <v>17/06/2026</v>
          </cell>
          <cell r="L21" t="str">
            <v>26260610779833000156550010006784551680481008</v>
          </cell>
          <cell r="M21" t="str">
            <v>26 - Pernambuco</v>
          </cell>
          <cell r="N21">
            <v>610.4</v>
          </cell>
        </row>
        <row r="22">
          <cell r="C22" t="str">
            <v>UPAE ESCADA - CG Nº 021/2022</v>
          </cell>
          <cell r="E22" t="str">
            <v>3.12 - Material Hospitalar</v>
          </cell>
          <cell r="F22" t="str">
            <v>61.418.042/0001-31</v>
          </cell>
          <cell r="G22" t="str">
            <v>CIRURGICA FERNANDES COM DE MAT CIRUR E HOSP LTDA</v>
          </cell>
          <cell r="H22" t="str">
            <v>S</v>
          </cell>
          <cell r="I22" t="str">
            <v>S</v>
          </cell>
          <cell r="J22" t="str">
            <v>2000489</v>
          </cell>
          <cell r="K22" t="str">
            <v>29/05/2026</v>
          </cell>
          <cell r="L22" t="str">
            <v>35260561418042000131550040020004891913364526</v>
          </cell>
          <cell r="M22" t="str">
            <v>35 - São Paulo</v>
          </cell>
          <cell r="N22">
            <v>4910</v>
          </cell>
        </row>
        <row r="23">
          <cell r="C23" t="str">
            <v>UPAE ESCADA - CG Nº 021/2022</v>
          </cell>
          <cell r="E23" t="str">
            <v>3.14 - Alimentação Preparada</v>
          </cell>
          <cell r="F23" t="str">
            <v>20.300.157/0017-07</v>
          </cell>
          <cell r="G23" t="str">
            <v>NOVO ATACADO COMERCIO DE ALIMENTOS LTDA</v>
          </cell>
          <cell r="H23" t="str">
            <v>S</v>
          </cell>
          <cell r="I23" t="str">
            <v>S</v>
          </cell>
          <cell r="J23" t="str">
            <v>33543</v>
          </cell>
          <cell r="K23" t="str">
            <v>11/06/2026</v>
          </cell>
          <cell r="L23" t="str">
            <v>26260620300157001707550010000335431104396580</v>
          </cell>
          <cell r="M23" t="str">
            <v>26 - Pernambuco</v>
          </cell>
          <cell r="N23">
            <v>153</v>
          </cell>
        </row>
        <row r="24">
          <cell r="C24" t="str">
            <v>UPAE ESCADA - CG Nº 021/2022</v>
          </cell>
          <cell r="E24" t="str">
            <v>3.14 - Alimentação Preparada</v>
          </cell>
          <cell r="F24" t="str">
            <v>20.300.157/0017-07</v>
          </cell>
          <cell r="G24" t="str">
            <v>NOVO ATACADO COMERCIO DE ALIMENTOS LTDA</v>
          </cell>
          <cell r="H24" t="str">
            <v>S</v>
          </cell>
          <cell r="I24" t="str">
            <v>S</v>
          </cell>
          <cell r="J24" t="str">
            <v>33543</v>
          </cell>
          <cell r="K24" t="str">
            <v>11/06/2026</v>
          </cell>
          <cell r="L24" t="str">
            <v>26260620300157001707550010000335431104396580</v>
          </cell>
          <cell r="M24" t="str">
            <v>26 - Pernambuco</v>
          </cell>
          <cell r="N24">
            <v>42.3</v>
          </cell>
        </row>
        <row r="25">
          <cell r="C25" t="str">
            <v>UPAE ESCADA - CG Nº 021/2022</v>
          </cell>
          <cell r="E25" t="str">
            <v xml:space="preserve">3.10 - Material para Manutenção de Bens Móveis </v>
          </cell>
          <cell r="F25" t="str">
            <v>54.677.704/0001-22</v>
          </cell>
          <cell r="G25" t="str">
            <v>BTECH STORE LTDA</v>
          </cell>
          <cell r="H25" t="str">
            <v>S</v>
          </cell>
          <cell r="I25" t="str">
            <v>S</v>
          </cell>
          <cell r="J25" t="str">
            <v>507</v>
          </cell>
          <cell r="K25" t="str">
            <v>05/06/2026</v>
          </cell>
          <cell r="L25" t="str">
            <v>26260654677704000122550010000005071427969048</v>
          </cell>
          <cell r="M25" t="str">
            <v>26 - Pernambuco</v>
          </cell>
          <cell r="N25">
            <v>5745.75</v>
          </cell>
        </row>
        <row r="26">
          <cell r="C26" t="str">
            <v>UPAE ESCADA - CG Nº 021/2022</v>
          </cell>
          <cell r="E26" t="str">
            <v>3.12 - Material Hospitalar</v>
          </cell>
          <cell r="F26" t="str">
            <v>03.817.043/0001-52</v>
          </cell>
          <cell r="G26" t="str">
            <v>PHARMAPLUS LTDA</v>
          </cell>
          <cell r="H26" t="str">
            <v>S</v>
          </cell>
          <cell r="I26" t="str">
            <v>S</v>
          </cell>
          <cell r="J26" t="str">
            <v>94406</v>
          </cell>
          <cell r="K26" t="str">
            <v>01/06/2026</v>
          </cell>
          <cell r="L26" t="str">
            <v>26260603817043000152550010000944061251148231</v>
          </cell>
          <cell r="M26" t="str">
            <v>26 - Pernambuco</v>
          </cell>
          <cell r="N26">
            <v>1001</v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C120" t="str">
            <v>UPAE ESCADA - CG Nº 021/2022</v>
          </cell>
          <cell r="E120" t="str">
            <v>1.99 - Outras Despesas com Pessoal</v>
          </cell>
          <cell r="F120" t="str">
            <v>09.024.660/0001-87</v>
          </cell>
          <cell r="G120" t="str">
            <v>A</v>
          </cell>
          <cell r="H120" t="str">
            <v>S</v>
          </cell>
          <cell r="I120" t="str">
            <v>S</v>
          </cell>
          <cell r="J120">
            <v>28</v>
          </cell>
          <cell r="K120">
            <v>46204</v>
          </cell>
          <cell r="L120" t="str">
            <v>26116062209024660000187000000000062926079644 199429</v>
          </cell>
          <cell r="M120" t="str">
            <v>2611606 - Recife - PE</v>
          </cell>
          <cell r="N120">
            <v>1</v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C139" t="str">
            <v>UPAE ESCADA - CG Nº 021/2022</v>
          </cell>
          <cell r="E139" t="str">
            <v>5.99 - Outros Serviços de Terceiros Pessoa Jurídica</v>
          </cell>
          <cell r="F139" t="str">
            <v>09.024.660/0001-87</v>
          </cell>
          <cell r="G139" t="str">
            <v>A SAE SERVICOS DE ENTREGA RAPIDA DE DOCUMENTOS E TERCEIRIZACOES LTDA</v>
          </cell>
          <cell r="H139" t="str">
            <v>S</v>
          </cell>
          <cell r="I139" t="str">
            <v>S</v>
          </cell>
          <cell r="J139">
            <v>629</v>
          </cell>
          <cell r="K139">
            <v>46204</v>
          </cell>
          <cell r="L139" t="str">
            <v>26116062209024660000187000000000062926079644 199429</v>
          </cell>
          <cell r="M139" t="str">
            <v>2611606 - Recife - PE</v>
          </cell>
          <cell r="N139">
            <v>1021.99</v>
          </cell>
        </row>
        <row r="140">
          <cell r="C140" t="str">
            <v>UPAE ESCADA - CG Nº 021/2022</v>
          </cell>
          <cell r="E140" t="str">
            <v>5.16 - Serviços Médico-Hospitalares, Odotonlogia e Laboratoriais</v>
          </cell>
          <cell r="F140" t="str">
            <v>24.218.500/0001-62</v>
          </cell>
          <cell r="G140" t="str">
            <v>AC SERVICOS DE MEDICINA INTEGRADA LTDA</v>
          </cell>
          <cell r="H140" t="str">
            <v>S</v>
          </cell>
          <cell r="I140" t="str">
            <v>S</v>
          </cell>
          <cell r="J140" t="str">
            <v>2600000000225</v>
          </cell>
          <cell r="K140">
            <v>46209</v>
          </cell>
          <cell r="L140" t="str">
            <v>26096001224218500000162260000000022526071914949483</v>
          </cell>
          <cell r="M140" t="str">
            <v>2609600 - Olinda - PE</v>
          </cell>
          <cell r="N140">
            <v>1320</v>
          </cell>
        </row>
        <row r="141">
          <cell r="C141" t="str">
            <v>UPAE ESCADA - CG Nº 021/2022</v>
          </cell>
          <cell r="E141" t="str">
            <v>5.1 - Locação de Equipamentos Médicos-Hospitalares</v>
          </cell>
          <cell r="F141" t="str">
            <v>00.331.788/0024-05</v>
          </cell>
          <cell r="G141" t="str">
            <v>AIR LIQUIDE BRASIL LTDA</v>
          </cell>
          <cell r="H141" t="str">
            <v>S</v>
          </cell>
          <cell r="I141" t="str">
            <v>S</v>
          </cell>
          <cell r="J141">
            <v>60551</v>
          </cell>
          <cell r="K141">
            <v>46202</v>
          </cell>
          <cell r="M141" t="str">
            <v>2602902 - Cabo de Santo Agostinho - PE</v>
          </cell>
          <cell r="N141">
            <v>560</v>
          </cell>
        </row>
        <row r="142">
          <cell r="C142" t="str">
            <v>UPAE ESCADA - CG Nº 021/2022</v>
          </cell>
          <cell r="E142" t="str">
            <v>5.18 - Teledonia Fixa</v>
          </cell>
          <cell r="F142" t="str">
            <v>71.208.516/0165-00</v>
          </cell>
          <cell r="G142" t="str">
            <v>ALGAR TELECOM S.A</v>
          </cell>
          <cell r="H142" t="str">
            <v>S</v>
          </cell>
          <cell r="I142" t="str">
            <v>S</v>
          </cell>
          <cell r="J142">
            <v>548565327</v>
          </cell>
          <cell r="K142">
            <v>46206</v>
          </cell>
          <cell r="M142" t="str">
            <v>2609600 - Olinda - PE</v>
          </cell>
          <cell r="N142">
            <v>1538.99</v>
          </cell>
        </row>
        <row r="143">
          <cell r="C143" t="str">
            <v>UPAE ESCADA - CG Nº 021/2022</v>
          </cell>
          <cell r="E143" t="str">
            <v>5.18 - Teledonia Fixa</v>
          </cell>
          <cell r="F143" t="str">
            <v>71.208.516/0165-00</v>
          </cell>
          <cell r="G143" t="str">
            <v>ALGAR TELECOM S.A</v>
          </cell>
          <cell r="H143" t="str">
            <v>S</v>
          </cell>
          <cell r="I143" t="str">
            <v>S</v>
          </cell>
          <cell r="J143">
            <v>2227</v>
          </cell>
          <cell r="K143">
            <v>46213</v>
          </cell>
          <cell r="M143" t="str">
            <v>2609600 - Olinda - PE</v>
          </cell>
          <cell r="N143">
            <v>551.59</v>
          </cell>
        </row>
        <row r="144">
          <cell r="C144" t="str">
            <v>UPAE ESCADA - CG Nº 021/2022</v>
          </cell>
          <cell r="E144" t="str">
            <v>5.3 - Locação de Máquinas e Equipamentos</v>
          </cell>
          <cell r="F144" t="str">
            <v>24.801.362/0001-40</v>
          </cell>
          <cell r="G144" t="str">
            <v>AMD TECNOLOGIA DA INFORMACAO E SISTEMAS LTDA</v>
          </cell>
          <cell r="H144" t="str">
            <v>S</v>
          </cell>
          <cell r="I144" t="str">
            <v>S</v>
          </cell>
          <cell r="J144">
            <v>2846</v>
          </cell>
          <cell r="K144">
            <v>46204</v>
          </cell>
          <cell r="M144" t="str">
            <v>2611606 - Recife - PE</v>
          </cell>
          <cell r="N144">
            <v>1014</v>
          </cell>
        </row>
        <row r="145">
          <cell r="C145" t="str">
            <v>UPAE ESCADA - CG Nº 021/2022</v>
          </cell>
          <cell r="E145" t="str">
            <v>5.3 - Locação de Máquinas e Equipamentos</v>
          </cell>
          <cell r="F145" t="str">
            <v>24.801.362/0001-40</v>
          </cell>
          <cell r="G145" t="str">
            <v>AMD TECNOLOGIA DA INFORMACAO E SISTEMAS LTDA</v>
          </cell>
          <cell r="H145" t="str">
            <v>S</v>
          </cell>
          <cell r="I145" t="str">
            <v>S</v>
          </cell>
          <cell r="J145">
            <v>2830</v>
          </cell>
          <cell r="K145">
            <v>46204</v>
          </cell>
          <cell r="M145" t="str">
            <v>2611606 - Recife - PE</v>
          </cell>
          <cell r="N145">
            <v>249</v>
          </cell>
        </row>
        <row r="146">
          <cell r="C146" t="str">
            <v>UPAE ESCADA - CG Nº 021/2022</v>
          </cell>
          <cell r="E146" t="str">
            <v>5.3 - Locação de Máquinas e Equipamentos</v>
          </cell>
          <cell r="F146" t="str">
            <v>24.801.362/0001-40</v>
          </cell>
          <cell r="G146" t="str">
            <v>AMD TECNOLOGIA DA INFORMACAO E SISTEMAS LTDA</v>
          </cell>
          <cell r="H146" t="str">
            <v>S</v>
          </cell>
          <cell r="I146" t="str">
            <v>S</v>
          </cell>
          <cell r="J146">
            <v>2834</v>
          </cell>
          <cell r="K146">
            <v>46204</v>
          </cell>
          <cell r="M146" t="str">
            <v>2611606 - Recife - PE</v>
          </cell>
          <cell r="N146">
            <v>1971</v>
          </cell>
        </row>
        <row r="147">
          <cell r="C147" t="str">
            <v>UPAE ESCADA - CG Nº 021/2022</v>
          </cell>
          <cell r="E147" t="str">
            <v>5.3 - Locação de Máquinas e Equipamentos</v>
          </cell>
          <cell r="F147" t="str">
            <v>24.801.362/0001-40</v>
          </cell>
          <cell r="G147" t="str">
            <v>AMD TECNOLOGIA DA INFORMACAO E SISTEMAS LTDA</v>
          </cell>
          <cell r="H147" t="str">
            <v>S</v>
          </cell>
          <cell r="I147" t="str">
            <v>S</v>
          </cell>
          <cell r="J147">
            <v>2813</v>
          </cell>
          <cell r="K147">
            <v>46204</v>
          </cell>
          <cell r="M147" t="str">
            <v>2611606 - Recife - PE</v>
          </cell>
          <cell r="N147">
            <v>11767</v>
          </cell>
        </row>
        <row r="148">
          <cell r="C148" t="str">
            <v>UPAE ESCADA - CG Nº 021/2022</v>
          </cell>
          <cell r="E148" t="str">
            <v>5.5 - Reparo e Manutenção de Máquinas e Equipamentos</v>
          </cell>
          <cell r="F148" t="str">
            <v>03.689.347/0001-81</v>
          </cell>
          <cell r="G148" t="str">
            <v>ANDESUS SISTEMAS CONTRA INCENDIO LTDA</v>
          </cell>
          <cell r="H148" t="str">
            <v>S</v>
          </cell>
          <cell r="I148" t="str">
            <v>S</v>
          </cell>
          <cell r="J148">
            <v>693</v>
          </cell>
          <cell r="K148">
            <v>46192</v>
          </cell>
          <cell r="L148" t="str">
            <v>26116062203689347000181000000000069326069462230431</v>
          </cell>
          <cell r="M148" t="str">
            <v>2611606 - Recife - PE</v>
          </cell>
          <cell r="N148">
            <v>957.59</v>
          </cell>
        </row>
        <row r="149">
          <cell r="C149" t="str">
            <v>UPAE ESCADA - CG Nº 021/2022</v>
          </cell>
          <cell r="E149" t="str">
            <v>5.16 - Serviços Médico-Hospitalares, Odotonlogia e Laboratoriais</v>
          </cell>
          <cell r="F149" t="str">
            <v>49.208.099/0001-00</v>
          </cell>
          <cell r="G149" t="str">
            <v>BEATRIZ LIMA CORREA DE ARAUJO E CIA LTDA</v>
          </cell>
          <cell r="H149" t="str">
            <v>S</v>
          </cell>
          <cell r="I149" t="str">
            <v>S</v>
          </cell>
          <cell r="J149">
            <v>62</v>
          </cell>
          <cell r="K149">
            <v>46206</v>
          </cell>
          <cell r="L149" t="str">
            <v>26116062249208099000100000000000006226076212595328</v>
          </cell>
          <cell r="M149" t="str">
            <v>2611606 - Recife - PE</v>
          </cell>
          <cell r="N149">
            <v>2750</v>
          </cell>
        </row>
        <row r="150">
          <cell r="C150" t="str">
            <v>UPAE ESCADA - CG Nº 021/2022</v>
          </cell>
          <cell r="E150" t="str">
            <v>5.17 - Manutenção de Software, Certificação Digital e Microfilmagem</v>
          </cell>
          <cell r="F150" t="str">
            <v>04.069.709/0001-02</v>
          </cell>
          <cell r="G150" t="str">
            <v>BIONEXO S.A.</v>
          </cell>
          <cell r="H150" t="str">
            <v>S</v>
          </cell>
          <cell r="I150" t="str">
            <v>S</v>
          </cell>
          <cell r="J150">
            <v>654128</v>
          </cell>
          <cell r="K150">
            <v>46175</v>
          </cell>
          <cell r="L150" t="str">
            <v>XXTJ-SDLI</v>
          </cell>
          <cell r="M150" t="str">
            <v>3550308 - São Paulo - SP</v>
          </cell>
          <cell r="N150">
            <v>1097.23</v>
          </cell>
        </row>
        <row r="151">
          <cell r="C151" t="str">
            <v>UPAE ESCADA - CG Nº 021/2022</v>
          </cell>
          <cell r="E151" t="str">
            <v>5.2 - Serviços Técnicos Profissionais</v>
          </cell>
          <cell r="F151" t="str">
            <v>09.425.434/0001-08</v>
          </cell>
          <cell r="G151" t="str">
            <v>BLACK ADVOGADOS ASSOCIADOS</v>
          </cell>
          <cell r="H151" t="str">
            <v>S</v>
          </cell>
          <cell r="I151" t="str">
            <v>S</v>
          </cell>
          <cell r="J151">
            <v>189</v>
          </cell>
          <cell r="K151">
            <v>46204</v>
          </cell>
          <cell r="L151">
            <v>2.6116062209425399E+49</v>
          </cell>
          <cell r="M151" t="str">
            <v>2611606 - Recife - PE</v>
          </cell>
          <cell r="N151">
            <v>8179.2</v>
          </cell>
        </row>
        <row r="152">
          <cell r="C152" t="str">
            <v>UPAE ESCADA - CG Nº 021/2022</v>
          </cell>
          <cell r="E152" t="str">
            <v>5.10 - Detetização/Tratamento de Resíduos e Afins</v>
          </cell>
          <cell r="F152" t="str">
            <v>11.863.530/0001-80</v>
          </cell>
          <cell r="G152" t="str">
            <v>BRASCON GESTAO AMBIENTAL LTDA</v>
          </cell>
          <cell r="H152" t="str">
            <v>S</v>
          </cell>
          <cell r="I152" t="str">
            <v>S</v>
          </cell>
          <cell r="J152">
            <v>303093</v>
          </cell>
          <cell r="K152">
            <v>46209</v>
          </cell>
          <cell r="L152" t="str">
            <v>6KQK8CAKG</v>
          </cell>
          <cell r="M152" t="str">
            <v>2611309 - Pombos - PE</v>
          </cell>
          <cell r="N152">
            <v>23.16</v>
          </cell>
        </row>
        <row r="153">
          <cell r="C153" t="str">
            <v>UPAE ESCADA - CG Nº 021/2022</v>
          </cell>
          <cell r="E153" t="str">
            <v>5.99 - Outros Serviços de Terceiros Pessoa Jurídica</v>
          </cell>
          <cell r="F153" t="str">
            <v>32.352.786/0001-00</v>
          </cell>
          <cell r="G153" t="str">
            <v>CAMILLA LINS &amp; LUCIANO MOREIRA SERVICOS MEDICOS LTDA</v>
          </cell>
          <cell r="H153" t="str">
            <v>S</v>
          </cell>
          <cell r="I153" t="str">
            <v>S</v>
          </cell>
          <cell r="J153">
            <v>90</v>
          </cell>
          <cell r="K153">
            <v>46209</v>
          </cell>
          <cell r="L153" t="str">
            <v>26116062232352786000100000000000009026073801532403</v>
          </cell>
          <cell r="M153" t="str">
            <v>2611606 - Recife - PE</v>
          </cell>
          <cell r="N153">
            <v>11300</v>
          </cell>
        </row>
        <row r="154">
          <cell r="C154" t="str">
            <v>UPAE ESCADA - CG Nº 021/2022</v>
          </cell>
          <cell r="E154" t="str">
            <v>5.99 - Outros Serviços de Terceiros Pessoa Jurídica</v>
          </cell>
          <cell r="F154" t="str">
            <v>15.442.310/0001-33</v>
          </cell>
          <cell r="G154" t="str">
            <v>CARDIOSAUDE SERVICOS MEDICOS LTDA</v>
          </cell>
          <cell r="H154" t="str">
            <v>S</v>
          </cell>
          <cell r="I154" t="str">
            <v>S</v>
          </cell>
          <cell r="J154">
            <v>72</v>
          </cell>
          <cell r="K154">
            <v>46210</v>
          </cell>
          <cell r="L154" t="str">
            <v>26116062215442310000133000000000007226079418758431</v>
          </cell>
          <cell r="M154" t="str">
            <v>2611606 - Recife - PE</v>
          </cell>
          <cell r="N154">
            <v>8385</v>
          </cell>
        </row>
        <row r="155">
          <cell r="C155" t="str">
            <v>UPAE ESCADA - CG Nº 021/2022</v>
          </cell>
          <cell r="E155" t="str">
            <v>5.23 - Limpeza e Conservação</v>
          </cell>
          <cell r="F155" t="str">
            <v>12.682.965/0001-90</v>
          </cell>
          <cell r="G155" t="str">
            <v>CARDOSO SERVICOS DE JARDINAGENS LTDA</v>
          </cell>
          <cell r="H155" t="str">
            <v>S</v>
          </cell>
          <cell r="I155" t="str">
            <v>S</v>
          </cell>
          <cell r="J155" t="str">
            <v>2600000000132</v>
          </cell>
          <cell r="K155">
            <v>46210</v>
          </cell>
          <cell r="L155" t="str">
            <v>26079011212682965000190260000000013226073617816976</v>
          </cell>
          <cell r="M155" t="str">
            <v>2607901 - Jaboatão dos Guararapes - PE</v>
          </cell>
          <cell r="N155">
            <v>937.13</v>
          </cell>
        </row>
        <row r="156">
          <cell r="C156" t="str">
            <v>UPAE ESCADA - CG Nº 021/2022</v>
          </cell>
          <cell r="E156" t="str">
            <v>5.10 - Detetização/Tratamento de Resíduos e Afins</v>
          </cell>
          <cell r="F156" t="str">
            <v>10.333.266/0001-00</v>
          </cell>
          <cell r="G156" t="str">
            <v>CARLOS ANTONIO DE OLIVEIRA MILET JUNIOR</v>
          </cell>
          <cell r="H156" t="str">
            <v>S</v>
          </cell>
          <cell r="I156" t="str">
            <v>S</v>
          </cell>
          <cell r="J156">
            <v>445</v>
          </cell>
          <cell r="K156">
            <v>46204</v>
          </cell>
          <cell r="L156" t="str">
            <v>26116062210333266000100000000000044526070975637284</v>
          </cell>
          <cell r="M156" t="str">
            <v>2611606 - Recife - PE</v>
          </cell>
          <cell r="N156">
            <v>360</v>
          </cell>
        </row>
        <row r="157">
          <cell r="C157" t="str">
            <v>UPAE ESCADA - CG Nº 021/2022</v>
          </cell>
          <cell r="E157" t="str">
            <v>5.3 - Locação de Máquinas e Equipamentos</v>
          </cell>
          <cell r="F157" t="str">
            <v>26.081.685/0001-31</v>
          </cell>
          <cell r="G157" t="str">
            <v>CG REFRIGERACOES LTDA</v>
          </cell>
          <cell r="H157" t="str">
            <v>S</v>
          </cell>
          <cell r="I157" t="str">
            <v>S</v>
          </cell>
          <cell r="J157">
            <v>36759</v>
          </cell>
          <cell r="K157">
            <v>46198</v>
          </cell>
          <cell r="M157" t="str">
            <v>2611606 - Recife - PE</v>
          </cell>
          <cell r="N157">
            <v>320</v>
          </cell>
        </row>
        <row r="158">
          <cell r="C158" t="str">
            <v>UPAE ESCADA - CG Nº 021/2022</v>
          </cell>
          <cell r="E158" t="str">
            <v>5.16 - Serviços Médico-Hospitalares, Odotonlogia e Laboratoriais</v>
          </cell>
          <cell r="F158" t="str">
            <v>04.539.279/0001-37</v>
          </cell>
          <cell r="G158" t="str">
            <v>CIENTIFICALAB PRODUTOS LABORATORIAIS E SISTEMAS LTDA</v>
          </cell>
          <cell r="H158" t="str">
            <v>S</v>
          </cell>
          <cell r="I158" t="str">
            <v>S</v>
          </cell>
          <cell r="J158">
            <v>16564</v>
          </cell>
          <cell r="K158">
            <v>46211</v>
          </cell>
          <cell r="L158" t="str">
            <v>35057081204539279000137000000001656426071703414607</v>
          </cell>
          <cell r="M158" t="str">
            <v>3505708 - Barueri - SP</v>
          </cell>
          <cell r="N158">
            <v>27493.69</v>
          </cell>
        </row>
        <row r="159">
          <cell r="C159" t="str">
            <v>UPAE ESCADA - CG Nº 021/2022</v>
          </cell>
          <cell r="E159" t="str">
            <v>5.17 - Manutenção de Software, Certificação Digital e Microfilmagem</v>
          </cell>
          <cell r="F159" t="str">
            <v>12.499.520/0001-70</v>
          </cell>
          <cell r="G159" t="str">
            <v>CLICKSIGN GESTAO DE DOCUMENTOS S.A</v>
          </cell>
          <cell r="H159" t="str">
            <v>S</v>
          </cell>
          <cell r="I159" t="str">
            <v>S</v>
          </cell>
          <cell r="J159">
            <v>643200</v>
          </cell>
          <cell r="K159">
            <v>46211</v>
          </cell>
          <cell r="L159" t="str">
            <v>114L.3208.0561.4537399-T</v>
          </cell>
          <cell r="M159" t="str">
            <v>3505708 - Barueri - SP</v>
          </cell>
          <cell r="N159">
            <v>99.03</v>
          </cell>
        </row>
        <row r="160">
          <cell r="C160" t="str">
            <v>UPAE ESCADA - CG Nº 021/2022</v>
          </cell>
          <cell r="E160" t="str">
            <v>5.99 - Outros Serviços de Terceiros Pessoa Jurídica</v>
          </cell>
          <cell r="F160" t="str">
            <v>37.454.905/0001-41</v>
          </cell>
          <cell r="G160" t="str">
            <v>CLINICK SW MORAIS SERVICOS DE PRESTACOES HOSPITALARES LTDA</v>
          </cell>
          <cell r="H160" t="str">
            <v>S</v>
          </cell>
          <cell r="I160" t="str">
            <v>S</v>
          </cell>
          <cell r="J160">
            <v>24</v>
          </cell>
          <cell r="K160">
            <v>46209</v>
          </cell>
          <cell r="L160" t="str">
            <v>1X88-YZLIA</v>
          </cell>
          <cell r="M160" t="str">
            <v>2600054 - Abreu e Lima - PE</v>
          </cell>
          <cell r="N160">
            <v>4000</v>
          </cell>
        </row>
        <row r="161">
          <cell r="C161" t="str">
            <v>UPAE ESCADA - CG Nº 021/2022</v>
          </cell>
          <cell r="E161" t="str">
            <v>5.12 - Energia Elétrica</v>
          </cell>
          <cell r="F161" t="str">
            <v>10.835.932/0001-08</v>
          </cell>
          <cell r="G161" t="str">
            <v>COMPANHIA ENERGETICA DE PERNAMBUCO</v>
          </cell>
          <cell r="H161" t="str">
            <v>S</v>
          </cell>
          <cell r="I161" t="str">
            <v>S</v>
          </cell>
          <cell r="J161">
            <v>419963436</v>
          </cell>
          <cell r="K161">
            <v>46216</v>
          </cell>
          <cell r="L161" t="str">
            <v>26260710835932000108660004199634361097766513</v>
          </cell>
          <cell r="M161" t="str">
            <v>2611606 - Recife - PE</v>
          </cell>
          <cell r="N161">
            <v>13587.72</v>
          </cell>
        </row>
        <row r="162">
          <cell r="C162" t="str">
            <v>UPAE ESCADA - CG Nº 021/2022</v>
          </cell>
          <cell r="E162" t="str">
            <v>5.13 - Água e Esgoto</v>
          </cell>
          <cell r="F162" t="str">
            <v>09.769.035/0001-64</v>
          </cell>
          <cell r="G162" t="str">
            <v>COMPESA - COMPANHIA PERNAMBUCANA DE SANEAMENTO</v>
          </cell>
          <cell r="H162" t="str">
            <v>S</v>
          </cell>
          <cell r="I162" t="str">
            <v>S</v>
          </cell>
          <cell r="J162" t="str">
            <v>202606105609986</v>
          </cell>
          <cell r="K162">
            <v>46198</v>
          </cell>
          <cell r="M162" t="str">
            <v>2611606 - Recife - PE</v>
          </cell>
          <cell r="N162">
            <v>1766.16</v>
          </cell>
        </row>
        <row r="163">
          <cell r="C163" t="str">
            <v>UPAE ESCADA - CG Nº 021/2022</v>
          </cell>
          <cell r="E163" t="str">
            <v>5.17 - Manutenção de Software, Certificação Digital e Microfilmagem</v>
          </cell>
          <cell r="F163" t="str">
            <v>43.184.527/0001-26</v>
          </cell>
          <cell r="G163" t="str">
            <v>CONECTE-SE LTDA</v>
          </cell>
          <cell r="H163" t="str">
            <v>S</v>
          </cell>
          <cell r="I163" t="str">
            <v>S</v>
          </cell>
          <cell r="J163">
            <v>3725</v>
          </cell>
          <cell r="K163">
            <v>46211</v>
          </cell>
          <cell r="L163">
            <v>2.6116062243184498E+49</v>
          </cell>
          <cell r="M163" t="str">
            <v>2611606 - Recife - PE</v>
          </cell>
          <cell r="N163">
            <v>48.37</v>
          </cell>
        </row>
        <row r="164">
          <cell r="C164" t="str">
            <v>UPAE ESCADA - CG Nº 021/2022</v>
          </cell>
          <cell r="E164" t="str">
            <v>5.18 - Teledonia Fixa</v>
          </cell>
          <cell r="F164" t="str">
            <v>41.644.220/0001-35</v>
          </cell>
          <cell r="G164" t="str">
            <v>DB3 SERVICOS DE TELECOMUNICACOES S.A</v>
          </cell>
          <cell r="H164" t="str">
            <v>S</v>
          </cell>
          <cell r="I164" t="str">
            <v>S</v>
          </cell>
          <cell r="J164">
            <v>69120875</v>
          </cell>
          <cell r="K164">
            <v>46212</v>
          </cell>
          <cell r="M164" t="str">
            <v>2607901 - Jaboatão dos Guararapes - PE</v>
          </cell>
          <cell r="N164">
            <v>953.33</v>
          </cell>
        </row>
        <row r="165">
          <cell r="C165" t="str">
            <v>UPAE ESCADA - CG Nº 021/2022</v>
          </cell>
          <cell r="E165" t="str">
            <v>5.18 - Teledonia Fixa</v>
          </cell>
          <cell r="F165" t="str">
            <v>41.644.220/0001-35</v>
          </cell>
          <cell r="G165" t="str">
            <v>DB3 SERVICOS DE TELECOMUNICACOES S.A</v>
          </cell>
          <cell r="H165" t="str">
            <v>S</v>
          </cell>
          <cell r="I165" t="str">
            <v>S</v>
          </cell>
          <cell r="J165">
            <v>105061</v>
          </cell>
          <cell r="K165">
            <v>46204</v>
          </cell>
          <cell r="L165">
            <v>2.6260741644220001E+43</v>
          </cell>
          <cell r="M165" t="str">
            <v>2607901 - Jaboatão dos Guararapes - PE</v>
          </cell>
          <cell r="N165">
            <v>1000</v>
          </cell>
        </row>
        <row r="166">
          <cell r="C166" t="str">
            <v>UPAE ESCADA - CG Nº 021/2022</v>
          </cell>
          <cell r="E166" t="str">
            <v>5.99 - Outros Serviços de Terceiros Pessoa Jurídica</v>
          </cell>
          <cell r="F166" t="str">
            <v>29.266.040/0001-61</v>
          </cell>
          <cell r="G166" t="str">
            <v>DGI SERVICOS MEDICOS E HOSPITALARES LTDA</v>
          </cell>
          <cell r="H166" t="str">
            <v>S</v>
          </cell>
          <cell r="I166" t="str">
            <v>S</v>
          </cell>
          <cell r="J166" t="str">
            <v>2600000000044</v>
          </cell>
          <cell r="K166">
            <v>46210</v>
          </cell>
          <cell r="L166" t="str">
            <v>26079011229266040000161260000000004426079695273156</v>
          </cell>
          <cell r="M166" t="str">
            <v>2607901 - Jaboatão dos Guararapes - PE</v>
          </cell>
          <cell r="N166">
            <v>6105</v>
          </cell>
        </row>
        <row r="167">
          <cell r="C167" t="str">
            <v>UPAE ESCADA - CG Nº 021/2022</v>
          </cell>
          <cell r="E167" t="str">
            <v>5.16 - Serviços Médico-Hospitalares, Odotonlogia e Laboratoriais</v>
          </cell>
          <cell r="F167" t="str">
            <v>28.943.994/0001-07</v>
          </cell>
          <cell r="G167" t="str">
            <v>DWL SERVICOS MEDICOS LTDA</v>
          </cell>
          <cell r="H167" t="str">
            <v>S</v>
          </cell>
          <cell r="I167" t="str">
            <v>S</v>
          </cell>
          <cell r="J167">
            <v>171</v>
          </cell>
          <cell r="K167">
            <v>46209</v>
          </cell>
          <cell r="L167" t="str">
            <v>26116062228943994000107000000000017126070864976865</v>
          </cell>
          <cell r="M167" t="str">
            <v>2611606 - Recife - PE</v>
          </cell>
          <cell r="N167">
            <v>9680</v>
          </cell>
        </row>
        <row r="168">
          <cell r="C168" t="str">
            <v>UPAE ESCADA - CG Nº 021/2022</v>
          </cell>
          <cell r="E168" t="str">
            <v>4.99 - Outros Serviços de Terceiros Pessoa Física</v>
          </cell>
          <cell r="F168" t="str">
            <v>008.062.094-96</v>
          </cell>
          <cell r="G168" t="str">
            <v>ELAINE CRISTINA DE SOUZA SANTOS NASCIMENTO</v>
          </cell>
          <cell r="H168" t="str">
            <v>S</v>
          </cell>
          <cell r="I168" t="str">
            <v>N</v>
          </cell>
          <cell r="J168">
            <v>0</v>
          </cell>
          <cell r="K168">
            <v>46191</v>
          </cell>
          <cell r="M168" t="str">
            <v>2611606 - Recife - PE</v>
          </cell>
          <cell r="N168">
            <v>130.85</v>
          </cell>
        </row>
        <row r="169">
          <cell r="C169" t="str">
            <v>UPAE ESCADA - CG Nº 021/2022</v>
          </cell>
          <cell r="E169" t="str">
            <v>4.99 - Outros Serviços de Terceiros Pessoa Física</v>
          </cell>
          <cell r="F169" t="str">
            <v>008.062.094-96</v>
          </cell>
          <cell r="G169" t="str">
            <v>ELAINE CRISTINA DE SOUZA SANTOS NASCIMENTO</v>
          </cell>
          <cell r="H169" t="str">
            <v>S</v>
          </cell>
          <cell r="I169" t="str">
            <v>N</v>
          </cell>
          <cell r="J169">
            <v>0</v>
          </cell>
          <cell r="K169">
            <v>46183</v>
          </cell>
          <cell r="M169" t="str">
            <v>2611606 - Recife - PE</v>
          </cell>
          <cell r="N169">
            <v>130.85</v>
          </cell>
        </row>
        <row r="170">
          <cell r="C170" t="str">
            <v>UPAE ESCADA - CG Nº 021/2022</v>
          </cell>
          <cell r="E170" t="str">
            <v>4.99 - Outros Serviços de Terceiros Pessoa Física</v>
          </cell>
          <cell r="F170" t="str">
            <v>008.062.094-96</v>
          </cell>
          <cell r="G170" t="str">
            <v>ELAINE CRISTINA DE SOUZA SANTOS NASCIMENTO</v>
          </cell>
          <cell r="H170" t="str">
            <v>S</v>
          </cell>
          <cell r="I170" t="str">
            <v>N</v>
          </cell>
          <cell r="J170" t="str">
            <v>REEMBOLSO</v>
          </cell>
          <cell r="K170">
            <v>46198</v>
          </cell>
          <cell r="M170" t="str">
            <v>2611606 - Recife - PE</v>
          </cell>
          <cell r="N170">
            <v>127.07</v>
          </cell>
        </row>
        <row r="171">
          <cell r="C171" t="str">
            <v>UPAE ESCADA - CG Nº 021/2022</v>
          </cell>
          <cell r="E171" t="str">
            <v>5.5 - Reparo e Manutenção de Máquinas e Equipamentos</v>
          </cell>
          <cell r="F171" t="str">
            <v>27.117.678/0001-05</v>
          </cell>
          <cell r="G171" t="str">
            <v>ELETRONICA DO FUTURO LTDA</v>
          </cell>
          <cell r="H171" t="str">
            <v>S</v>
          </cell>
          <cell r="I171" t="str">
            <v>S</v>
          </cell>
          <cell r="J171">
            <v>175</v>
          </cell>
          <cell r="K171">
            <v>46204</v>
          </cell>
          <cell r="L171" t="str">
            <v>26116062227117678000105000000000017526070728554706</v>
          </cell>
          <cell r="M171" t="str">
            <v>2611606 - Recife - PE</v>
          </cell>
          <cell r="N171">
            <v>960</v>
          </cell>
        </row>
        <row r="172">
          <cell r="C172" t="str">
            <v>UPAE ESCADA - CG Nº 021/2022</v>
          </cell>
          <cell r="E172" t="str">
            <v>5.17 - Manutenção de Software, Certificação Digital e Microfilmagem</v>
          </cell>
          <cell r="F172" t="str">
            <v>07.358.108/0001-08</v>
          </cell>
          <cell r="G172" t="str">
            <v>EVEO S.A</v>
          </cell>
          <cell r="H172" t="str">
            <v>S</v>
          </cell>
          <cell r="I172" t="str">
            <v>S</v>
          </cell>
          <cell r="J172">
            <v>85494</v>
          </cell>
          <cell r="K172">
            <v>46204</v>
          </cell>
          <cell r="L172" t="str">
            <v>EDGV-YPKB</v>
          </cell>
          <cell r="M172" t="str">
            <v>3550308 - São Paulo - SP</v>
          </cell>
          <cell r="N172">
            <v>215.9</v>
          </cell>
        </row>
        <row r="173">
          <cell r="C173" t="str">
            <v>UPAE ESCADA - CG Nº 021/2022</v>
          </cell>
          <cell r="E173" t="str">
            <v>5.99 - Outros Serviços de Terceiros Pessoa Jurídica</v>
          </cell>
          <cell r="F173" t="str">
            <v>27.534.506/0001-37</v>
          </cell>
          <cell r="G173" t="str">
            <v>FELLIPE R P DE OLIVEIRA TRATAMENTO DE AGUA</v>
          </cell>
          <cell r="H173" t="str">
            <v>S</v>
          </cell>
          <cell r="I173" t="str">
            <v>S</v>
          </cell>
          <cell r="J173">
            <v>380</v>
          </cell>
          <cell r="K173">
            <v>46211</v>
          </cell>
          <cell r="L173" t="str">
            <v>26116062227534506000137000000000038026075805789425</v>
          </cell>
          <cell r="M173" t="str">
            <v>2611606 - Recife - PE</v>
          </cell>
          <cell r="N173">
            <v>495</v>
          </cell>
        </row>
        <row r="174">
          <cell r="C174" t="str">
            <v>UPAE ESCADA - CG Nº 021/2022</v>
          </cell>
          <cell r="E174" t="str">
            <v>5.99 - Outros Serviços de Terceiros Pessoa Jurídica</v>
          </cell>
          <cell r="F174" t="str">
            <v>42.201.972/0001-94</v>
          </cell>
          <cell r="G174" t="str">
            <v>FL SERVICOS MEDICOS LTDA</v>
          </cell>
          <cell r="H174" t="str">
            <v>S</v>
          </cell>
          <cell r="I174" t="str">
            <v>S</v>
          </cell>
          <cell r="J174">
            <v>73</v>
          </cell>
          <cell r="K174">
            <v>46206</v>
          </cell>
          <cell r="L174" t="str">
            <v>26116062242201972000194000000000007326076896886221</v>
          </cell>
          <cell r="M174" t="str">
            <v>2611606 - Recife - PE</v>
          </cell>
          <cell r="N174">
            <v>2642.5</v>
          </cell>
        </row>
        <row r="175">
          <cell r="C175" t="str">
            <v>UPAE ESCADA - CG Nº 021/2022</v>
          </cell>
          <cell r="E175" t="str">
            <v>5.16 - Serviços Médico-Hospitalares, Odotonlogia e Laboratoriais</v>
          </cell>
          <cell r="F175" t="str">
            <v>42.201.972/0001-94</v>
          </cell>
          <cell r="G175" t="str">
            <v>FL SERVICOS MEDICOS LTDA</v>
          </cell>
          <cell r="H175" t="str">
            <v>S</v>
          </cell>
          <cell r="I175" t="str">
            <v>S</v>
          </cell>
          <cell r="J175">
            <v>73</v>
          </cell>
          <cell r="K175">
            <v>46206</v>
          </cell>
          <cell r="L175" t="str">
            <v>26116062242201972000194000000000007326076896886221</v>
          </cell>
          <cell r="M175" t="str">
            <v>2611606 - Recife - PE</v>
          </cell>
          <cell r="N175">
            <v>1595</v>
          </cell>
        </row>
        <row r="176">
          <cell r="C176" t="str">
            <v>UPAE ESCADA - CG Nº 021/2022</v>
          </cell>
          <cell r="E176" t="str">
            <v>5.17 - Manutenção de Software, Certificação Digital e Microfilmagem</v>
          </cell>
          <cell r="F176" t="str">
            <v>23.064.331/0001-90</v>
          </cell>
          <cell r="G176" t="str">
            <v>FLOWTI TECNOLOGIA LTDA</v>
          </cell>
          <cell r="H176" t="str">
            <v>S</v>
          </cell>
          <cell r="I176" t="str">
            <v>S</v>
          </cell>
          <cell r="J176">
            <v>3856</v>
          </cell>
          <cell r="K176">
            <v>46190</v>
          </cell>
          <cell r="L176" t="str">
            <v>42029092223064331000190000000000385626060687758056</v>
          </cell>
          <cell r="M176" t="str">
            <v>4202909 - Brusque - SC</v>
          </cell>
          <cell r="N176">
            <v>1575</v>
          </cell>
        </row>
        <row r="177">
          <cell r="C177" t="str">
            <v>UPAE ESCADA - CG Nº 021/2022</v>
          </cell>
          <cell r="E177" t="str">
            <v>5.17 - Manutenção de Software, Certificação Digital e Microfilmagem</v>
          </cell>
          <cell r="F177" t="str">
            <v>23.064.331/0001-90</v>
          </cell>
          <cell r="G177" t="str">
            <v>FLOWTI TECNOLOGIA LTDA</v>
          </cell>
          <cell r="H177" t="str">
            <v>S</v>
          </cell>
          <cell r="I177" t="str">
            <v>S</v>
          </cell>
          <cell r="J177">
            <v>4307</v>
          </cell>
          <cell r="K177">
            <v>46209</v>
          </cell>
          <cell r="L177" t="str">
            <v>42029092223064331000190000000000430726073645921200</v>
          </cell>
          <cell r="M177" t="str">
            <v>4202909 - Brusque - SC</v>
          </cell>
          <cell r="N177">
            <v>3996.93</v>
          </cell>
        </row>
        <row r="178">
          <cell r="C178" t="str">
            <v>UPAE ESCADA - CG Nº 021/2022</v>
          </cell>
          <cell r="E178" t="str">
            <v>5.17 - Manutenção de Software, Certificação Digital e Microfilmagem</v>
          </cell>
          <cell r="F178" t="str">
            <v>23.064.331/0001-90</v>
          </cell>
          <cell r="G178" t="str">
            <v>FLOWTI TECNOLOGIA LTDA</v>
          </cell>
          <cell r="H178" t="str">
            <v>S</v>
          </cell>
          <cell r="I178" t="str">
            <v>S</v>
          </cell>
          <cell r="J178">
            <v>4090</v>
          </cell>
          <cell r="K178">
            <v>46209</v>
          </cell>
          <cell r="L178" t="str">
            <v>42029092223064331000190000000000409026078146943327</v>
          </cell>
          <cell r="M178" t="str">
            <v>4202909 - Brusque - SC</v>
          </cell>
          <cell r="N178">
            <v>53.31</v>
          </cell>
        </row>
        <row r="179">
          <cell r="C179" t="str">
            <v>UPAE ESCADA - CG Nº 021/2022</v>
          </cell>
          <cell r="E179" t="str">
            <v>5.17 - Manutenção de Software, Certificação Digital e Microfilmagem</v>
          </cell>
          <cell r="F179" t="str">
            <v>23.064.331/0001-90</v>
          </cell>
          <cell r="G179" t="str">
            <v>FLOWTI TECNOLOGIA LTDA</v>
          </cell>
          <cell r="H179" t="str">
            <v>S</v>
          </cell>
          <cell r="I179" t="str">
            <v>S</v>
          </cell>
          <cell r="J179">
            <v>4054</v>
          </cell>
          <cell r="K179">
            <v>46209</v>
          </cell>
          <cell r="L179" t="str">
            <v>42029092223064331000190000000000405426072322243587</v>
          </cell>
          <cell r="M179" t="str">
            <v>4202909 - Brusque - SC</v>
          </cell>
          <cell r="N179">
            <v>186.67</v>
          </cell>
        </row>
        <row r="180">
          <cell r="C180" t="str">
            <v>UPAE ESCADA - CG Nº 021/2022</v>
          </cell>
          <cell r="E180" t="str">
            <v>5.16 - Serviços Médico-Hospitalares, Odotonlogia e Laboratoriais</v>
          </cell>
          <cell r="F180" t="str">
            <v>33.115.827/0001-08</v>
          </cell>
          <cell r="G180" t="str">
            <v>FORMED SERVICOS MEDICOS LTDA</v>
          </cell>
          <cell r="H180" t="str">
            <v>S</v>
          </cell>
          <cell r="I180" t="str">
            <v>S</v>
          </cell>
          <cell r="J180" t="str">
            <v>2600000000092</v>
          </cell>
          <cell r="K180">
            <v>46209</v>
          </cell>
          <cell r="L180" t="str">
            <v>26096001233115827000108260000000009226070583042461</v>
          </cell>
          <cell r="M180" t="str">
            <v>2609600 - Olinda - PE</v>
          </cell>
          <cell r="N180">
            <v>5995</v>
          </cell>
        </row>
        <row r="181">
          <cell r="C181" t="str">
            <v>UPAE ESCADA - CG Nº 021/2022</v>
          </cell>
          <cell r="E181" t="str">
            <v>5.19 - Serviços Gráficos, de Encadernação e de Emolduração</v>
          </cell>
          <cell r="F181" t="str">
            <v>10.473.437/0001-04</v>
          </cell>
          <cell r="G181" t="str">
            <v>FOTO BELEZA ARTES COMERCIO LTDA</v>
          </cell>
          <cell r="H181" t="str">
            <v>S</v>
          </cell>
          <cell r="I181" t="str">
            <v>S</v>
          </cell>
          <cell r="J181">
            <v>330</v>
          </cell>
          <cell r="K181">
            <v>46204</v>
          </cell>
          <cell r="L181" t="str">
            <v>26116062210473437000104000000000033026075257960275</v>
          </cell>
          <cell r="M181" t="str">
            <v>2611606 - Recife - PE</v>
          </cell>
          <cell r="N181">
            <v>44.6</v>
          </cell>
        </row>
        <row r="182">
          <cell r="C182" t="str">
            <v>UPAE ESCADA - CG Nº 021/2022</v>
          </cell>
          <cell r="E182" t="str">
            <v>5.99 - Outros Serviços de Terceiros Pessoa Jurídica</v>
          </cell>
          <cell r="F182" t="str">
            <v>11.735.586/0001-59</v>
          </cell>
          <cell r="G182" t="str">
            <v>FUNDACAO DE APOIO AO DESENVOLVIMENTO DA UNIVERDADE FEDERAL DE PERNAMBUCO</v>
          </cell>
          <cell r="H182" t="str">
            <v>S</v>
          </cell>
          <cell r="I182" t="str">
            <v>S</v>
          </cell>
          <cell r="J182">
            <v>2030</v>
          </cell>
          <cell r="K182">
            <v>46206</v>
          </cell>
          <cell r="L182" t="str">
            <v>26116062211735586000159000000000203026077009911956</v>
          </cell>
          <cell r="M182" t="str">
            <v>2611606 - Recife - PE</v>
          </cell>
          <cell r="N182">
            <v>75.42</v>
          </cell>
        </row>
        <row r="183">
          <cell r="C183" t="str">
            <v>UPAE ESCADA - CG Nº 021/2022</v>
          </cell>
          <cell r="E183" t="str">
            <v>5.5 - Reparo e Manutenção de Máquinas e Equipamentos</v>
          </cell>
          <cell r="F183" t="str">
            <v>40.893.042/0001-13</v>
          </cell>
          <cell r="G183" t="str">
            <v>GERASTEP GERADORES ASSISTENCIA TECNICA E PECAS</v>
          </cell>
          <cell r="H183" t="str">
            <v>S</v>
          </cell>
          <cell r="I183" t="str">
            <v>S</v>
          </cell>
          <cell r="J183">
            <v>4378</v>
          </cell>
          <cell r="K183">
            <v>46176</v>
          </cell>
          <cell r="L183" t="str">
            <v>26116062240893042000113000000000437826064280623790</v>
          </cell>
          <cell r="M183" t="str">
            <v>2611606 - Recife - PE</v>
          </cell>
          <cell r="N183">
            <v>760</v>
          </cell>
        </row>
        <row r="184">
          <cell r="C184" t="str">
            <v>UPAE ESCADA - CG Nº 021/2022</v>
          </cell>
          <cell r="E184" t="str">
            <v>5.16 - Serviços Médico-Hospitalares, Odotonlogia e Laboratoriais</v>
          </cell>
          <cell r="F184" t="str">
            <v>20.227.296/0001-95</v>
          </cell>
          <cell r="G184" t="str">
            <v>GMJC SERVICOS OFTALMO LTDA</v>
          </cell>
          <cell r="H184" t="str">
            <v>S</v>
          </cell>
          <cell r="I184" t="str">
            <v>S</v>
          </cell>
          <cell r="J184">
            <v>91</v>
          </cell>
          <cell r="K184">
            <v>46209</v>
          </cell>
          <cell r="L184" t="str">
            <v>26116062220227296000195000000000009126075701899452</v>
          </cell>
          <cell r="M184" t="str">
            <v>2611606 - Recife - PE</v>
          </cell>
          <cell r="N184">
            <v>5060</v>
          </cell>
        </row>
        <row r="185">
          <cell r="C185" t="str">
            <v>UPAE ESCADA - CG Nº 021/2022</v>
          </cell>
          <cell r="E185" t="str">
            <v>5.99 - Outros Serviços de Terceiros Pessoa Jurídica</v>
          </cell>
          <cell r="F185" t="str">
            <v>20.227.296/0001-95</v>
          </cell>
          <cell r="G185" t="str">
            <v>GMJC SERVICOS OFTALMO LTDA</v>
          </cell>
          <cell r="H185" t="str">
            <v>S</v>
          </cell>
          <cell r="I185" t="str">
            <v>S</v>
          </cell>
          <cell r="J185">
            <v>91</v>
          </cell>
          <cell r="K185">
            <v>46209</v>
          </cell>
          <cell r="L185" t="str">
            <v>26116062220227296000195000000000009126075701899452</v>
          </cell>
          <cell r="M185" t="str">
            <v>2611606 - Recife - PE</v>
          </cell>
          <cell r="N185">
            <v>2517.5</v>
          </cell>
        </row>
        <row r="186">
          <cell r="C186" t="str">
            <v>UPAE ESCADA - CG Nº 021/2022</v>
          </cell>
          <cell r="E186" t="str">
            <v>5.17 - Manutenção de Software, Certificação Digital e Microfilmagem</v>
          </cell>
          <cell r="F186" t="str">
            <v>05.620.302/0002-67</v>
          </cell>
          <cell r="G186" t="str">
            <v>GREEN PAPER FREE SOLUCOES SEM PAPEL LTDA</v>
          </cell>
          <cell r="H186" t="str">
            <v>S</v>
          </cell>
          <cell r="I186" t="str">
            <v>S</v>
          </cell>
          <cell r="J186" t="str">
            <v>2600000002426</v>
          </cell>
          <cell r="K186">
            <v>46211</v>
          </cell>
          <cell r="L186" t="str">
            <v>26060021205620302000267260000000242626072562129508</v>
          </cell>
          <cell r="M186" t="str">
            <v>2606002 - Garanhuns - PE</v>
          </cell>
          <cell r="N186">
            <v>2109.15</v>
          </cell>
        </row>
        <row r="187">
          <cell r="C187" t="str">
            <v>UPAE ESCADA - CG Nº 021/2022</v>
          </cell>
          <cell r="E187" t="str">
            <v>5.16 - Serviços Médico-Hospitalares, Odotonlogia e Laboratoriais</v>
          </cell>
          <cell r="F187" t="str">
            <v>27.800.145/0001-23</v>
          </cell>
          <cell r="G187" t="str">
            <v>GRW SAUDE LTDA</v>
          </cell>
          <cell r="H187" t="str">
            <v>S</v>
          </cell>
          <cell r="I187" t="str">
            <v>S</v>
          </cell>
          <cell r="J187">
            <v>98</v>
          </cell>
          <cell r="K187">
            <v>46209</v>
          </cell>
          <cell r="L187" t="str">
            <v>26116062227800145000123000000000009826076383091665</v>
          </cell>
          <cell r="M187" t="str">
            <v>2611606 - Recife - PE</v>
          </cell>
          <cell r="N187">
            <v>3520</v>
          </cell>
        </row>
        <row r="188">
          <cell r="C188" t="str">
            <v>UPAE ESCADA - CG Nº 021/2022</v>
          </cell>
          <cell r="E188" t="str">
            <v>5.99 - Outros Serviços de Terceiros Pessoa Jurídica</v>
          </cell>
          <cell r="F188" t="str">
            <v>27.800.145/0001-23</v>
          </cell>
          <cell r="G188" t="str">
            <v>GRW SAUDE LTDA</v>
          </cell>
          <cell r="H188" t="str">
            <v>S</v>
          </cell>
          <cell r="I188" t="str">
            <v>S</v>
          </cell>
          <cell r="J188">
            <v>98</v>
          </cell>
          <cell r="K188">
            <v>46209</v>
          </cell>
          <cell r="L188" t="str">
            <v>26116062227800145000123000000000009826076383091665</v>
          </cell>
          <cell r="M188" t="str">
            <v>2611606 - Recife - PE</v>
          </cell>
          <cell r="N188">
            <v>6880</v>
          </cell>
        </row>
        <row r="189">
          <cell r="C189" t="str">
            <v>UPAE ESCADA - CG Nº 021/2022</v>
          </cell>
          <cell r="E189" t="str">
            <v>5.17 - Manutenção de Software, Certificação Digital e Microfilmagem</v>
          </cell>
          <cell r="F189" t="str">
            <v>08.399.167/0001-89</v>
          </cell>
          <cell r="G189" t="str">
            <v>ICTS GLOBAL DO BRASIL LTDA</v>
          </cell>
          <cell r="H189" t="str">
            <v>S</v>
          </cell>
          <cell r="I189" t="str">
            <v>S</v>
          </cell>
          <cell r="J189">
            <v>84333</v>
          </cell>
          <cell r="K189">
            <v>46198</v>
          </cell>
          <cell r="M189" t="str">
            <v>3505708 - Barueri - SP</v>
          </cell>
          <cell r="N189">
            <v>35.630000000000003</v>
          </cell>
        </row>
        <row r="190">
          <cell r="C190" t="str">
            <v>UPAE ESCADA - CG Nº 021/2022</v>
          </cell>
          <cell r="E190" t="str">
            <v>5.17 - Manutenção de Software, Certificação Digital e Microfilmagem</v>
          </cell>
          <cell r="F190" t="str">
            <v>08.399.167/0001-89</v>
          </cell>
          <cell r="G190" t="str">
            <v>ICTS GLOBAL DO BRASIL LTDA</v>
          </cell>
          <cell r="H190" t="str">
            <v>S</v>
          </cell>
          <cell r="I190" t="str">
            <v>S</v>
          </cell>
          <cell r="J190">
            <v>84685</v>
          </cell>
          <cell r="K190">
            <v>46206</v>
          </cell>
          <cell r="M190" t="str">
            <v>3505708 - Barueri - SP</v>
          </cell>
          <cell r="N190">
            <v>35.630000000000003</v>
          </cell>
        </row>
        <row r="191">
          <cell r="C191" t="str">
            <v>UPAE ESCADA - CG Nº 021/2022</v>
          </cell>
          <cell r="E191" t="str">
            <v>5.99 - Outros Serviços de Terceiros Pessoa Jurídica</v>
          </cell>
          <cell r="F191" t="str">
            <v>35.676.951/0001-60</v>
          </cell>
          <cell r="G191" t="str">
            <v>IMGL CONSULTORIA &amp; TREINAMENTO LTDA</v>
          </cell>
          <cell r="H191" t="str">
            <v>S</v>
          </cell>
          <cell r="I191" t="str">
            <v>S</v>
          </cell>
          <cell r="J191">
            <v>110</v>
          </cell>
          <cell r="K191">
            <v>46203</v>
          </cell>
          <cell r="L191" t="str">
            <v>26116062235676951000160000000000011026063389396671</v>
          </cell>
          <cell r="M191" t="str">
            <v>2611606 - Recife - PE</v>
          </cell>
          <cell r="N191">
            <v>546.20000000000005</v>
          </cell>
        </row>
        <row r="192">
          <cell r="C192" t="str">
            <v>UPAE ESCADA - CG Nº 021/2022</v>
          </cell>
          <cell r="E192" t="str">
            <v>5.99 - Outros Serviços de Terceiros Pessoa Jurídica</v>
          </cell>
          <cell r="F192" t="str">
            <v>10.816.775/0002-74</v>
          </cell>
          <cell r="G192" t="str">
            <v>INSPETORIA SALESIANA DO NORDESTE DO BRASIL</v>
          </cell>
          <cell r="H192" t="str">
            <v>S</v>
          </cell>
          <cell r="I192" t="str">
            <v>S</v>
          </cell>
          <cell r="J192">
            <v>1645</v>
          </cell>
          <cell r="K192">
            <v>46174</v>
          </cell>
          <cell r="L192" t="str">
            <v>26116062210816775000274000000000164526069660016464</v>
          </cell>
          <cell r="M192" t="str">
            <v>2607901 - Jaboatão dos Guararapes - PE</v>
          </cell>
          <cell r="N192">
            <v>140</v>
          </cell>
        </row>
        <row r="193">
          <cell r="C193" t="str">
            <v>UPAE ESCADA - CG Nº 021/2022</v>
          </cell>
          <cell r="E193" t="str">
            <v>5.3 - Locação de Máquinas e Equipamentos</v>
          </cell>
          <cell r="F193" t="str">
            <v>20.265.080/0001-14</v>
          </cell>
          <cell r="G193" t="str">
            <v>J M SILVA MAQUINAS E EQUIPAMENTOS LTDA</v>
          </cell>
          <cell r="H193" t="str">
            <v>S</v>
          </cell>
          <cell r="I193" t="str">
            <v>S</v>
          </cell>
          <cell r="J193">
            <v>396</v>
          </cell>
          <cell r="K193">
            <v>46175</v>
          </cell>
          <cell r="L193" t="str">
            <v>26116062220265080000114000000000039626063965775039</v>
          </cell>
          <cell r="M193" t="str">
            <v>2611606 - Recife - PE</v>
          </cell>
          <cell r="N193">
            <v>1280</v>
          </cell>
        </row>
        <row r="194">
          <cell r="C194" t="str">
            <v>UPAE ESCADA - CG Nº 021/2022</v>
          </cell>
          <cell r="E194" t="str">
            <v>5.99 - Outros Serviços de Terceiros Pessoa Jurídica</v>
          </cell>
          <cell r="F194" t="str">
            <v>17.214.633/0001-03</v>
          </cell>
          <cell r="G194" t="str">
            <v>JAB HOLOIMAGEM DIAGNOSTICOS LTDA</v>
          </cell>
          <cell r="H194" t="str">
            <v>S</v>
          </cell>
          <cell r="I194" t="str">
            <v>S</v>
          </cell>
          <cell r="J194">
            <v>158</v>
          </cell>
          <cell r="K194">
            <v>46211</v>
          </cell>
          <cell r="L194" t="str">
            <v>26116062217214633000103000000000015826078823758090</v>
          </cell>
          <cell r="M194" t="str">
            <v>2611606 - Recife - PE</v>
          </cell>
          <cell r="N194">
            <v>2190</v>
          </cell>
        </row>
        <row r="195">
          <cell r="C195" t="str">
            <v>UPAE ESCADA - CG Nº 021/2022</v>
          </cell>
          <cell r="E195" t="str">
            <v>5.5 - Reparo e Manutenção de Máquinas e Equipamentos</v>
          </cell>
          <cell r="F195" t="str">
            <v>69.968.600/0001-44</v>
          </cell>
          <cell r="G195" t="str">
            <v>JONEZIO DO NASCIMENTO</v>
          </cell>
          <cell r="H195" t="str">
            <v>S</v>
          </cell>
          <cell r="I195" t="str">
            <v>S</v>
          </cell>
          <cell r="J195">
            <v>164</v>
          </cell>
          <cell r="K195">
            <v>46210</v>
          </cell>
          <cell r="L195" t="str">
            <v>26116062269968600000144000000000016426074090366899</v>
          </cell>
          <cell r="M195" t="str">
            <v>2611606 - Recife - PE</v>
          </cell>
          <cell r="N195">
            <v>611.47</v>
          </cell>
        </row>
        <row r="196">
          <cell r="C196" t="str">
            <v>UPAE ESCADA - CG Nº 021/2022</v>
          </cell>
          <cell r="E196" t="str">
            <v>5.16 - Serviços Médico-Hospitalares, Odotonlogia e Laboratoriais</v>
          </cell>
          <cell r="F196" t="str">
            <v>66.709.645/0001-06</v>
          </cell>
          <cell r="G196" t="str">
            <v>JULIO CESAR MARQUES GOUVEIA DE MELO SERVICOS MEDICOS</v>
          </cell>
          <cell r="H196" t="str">
            <v>S</v>
          </cell>
          <cell r="I196" t="str">
            <v>S</v>
          </cell>
          <cell r="J196">
            <v>7</v>
          </cell>
          <cell r="K196">
            <v>46213</v>
          </cell>
          <cell r="L196" t="str">
            <v>26116062266709645000106000000000000726075964864241</v>
          </cell>
          <cell r="M196" t="str">
            <v>2611606 - Recife - PE</v>
          </cell>
          <cell r="N196">
            <v>4500</v>
          </cell>
        </row>
        <row r="197">
          <cell r="C197" t="str">
            <v>UPAE ESCADA - CG Nº 021/2022</v>
          </cell>
          <cell r="E197" t="str">
            <v>5.5 - Reparo e Manutenção de Máquinas e Equipamentos</v>
          </cell>
          <cell r="F197" t="str">
            <v>26.332.434/0001-82</v>
          </cell>
          <cell r="G197" t="str">
            <v>LOGICO PROJETOS CONSULTORIA E SERVICOS DE CLIMATIZACAO</v>
          </cell>
          <cell r="H197" t="str">
            <v>S</v>
          </cell>
          <cell r="I197" t="str">
            <v>S</v>
          </cell>
          <cell r="J197">
            <v>121</v>
          </cell>
          <cell r="K197">
            <v>46204</v>
          </cell>
          <cell r="L197" t="str">
            <v>26116062226332434000182000000000012126075652347992</v>
          </cell>
          <cell r="M197" t="str">
            <v>2611606 - Recife - PE</v>
          </cell>
          <cell r="N197">
            <v>7200</v>
          </cell>
        </row>
        <row r="198">
          <cell r="C198" t="str">
            <v>UPAE ESCADA - CG Nº 021/2022</v>
          </cell>
          <cell r="E198" t="str">
            <v>5.16 - Serviços Médico-Hospitalares, Odotonlogia e Laboratoriais</v>
          </cell>
          <cell r="F198" t="str">
            <v>40.418.018/0001-22</v>
          </cell>
          <cell r="G198" t="str">
            <v>MA CONSULTORIOS MEDICOS INTEGRADOS LTDA</v>
          </cell>
          <cell r="H198" t="str">
            <v>S</v>
          </cell>
          <cell r="I198" t="str">
            <v>S</v>
          </cell>
          <cell r="J198" t="str">
            <v>2600000000062</v>
          </cell>
          <cell r="K198">
            <v>46209</v>
          </cell>
          <cell r="L198" t="str">
            <v>26096001240418018000122260000000006226078601348548</v>
          </cell>
          <cell r="M198" t="str">
            <v>2609600 - Olinda - PE</v>
          </cell>
          <cell r="N198">
            <v>1980</v>
          </cell>
        </row>
        <row r="199">
          <cell r="C199" t="str">
            <v>UPAE ESCADA - CG Nº 021/2022</v>
          </cell>
          <cell r="E199" t="str">
            <v>5.16 - Serviços Médico-Hospitalares, Odotonlogia e Laboratoriais</v>
          </cell>
          <cell r="F199" t="str">
            <v>60.124.519/0001-03</v>
          </cell>
          <cell r="G199" t="str">
            <v>MARIA GLEICE DE SOUZA NOGUEIRA - FONOAUDIOLOGIA LTDA</v>
          </cell>
          <cell r="H199" t="str">
            <v>S</v>
          </cell>
          <cell r="I199" t="str">
            <v>S</v>
          </cell>
          <cell r="J199" t="str">
            <v>2600000000008</v>
          </cell>
          <cell r="K199">
            <v>46211</v>
          </cell>
          <cell r="L199" t="str">
            <v>26079011260124519000103260000000000826070247615685</v>
          </cell>
          <cell r="M199" t="str">
            <v>2607901 - Jaboatão dos Guararapes - PE</v>
          </cell>
          <cell r="N199">
            <v>9235</v>
          </cell>
        </row>
        <row r="200">
          <cell r="C200" t="str">
            <v>UPAE ESCADA - CG Nº 021/2022</v>
          </cell>
          <cell r="E200" t="str">
            <v>5.17 - Manutenção de Software, Certificação Digital e Microfilmagem</v>
          </cell>
          <cell r="F200" t="str">
            <v>09.071.679/0001-84</v>
          </cell>
          <cell r="G200" t="str">
            <v>MARIO DE OLIVEIRA TELECOMUNICACOES</v>
          </cell>
          <cell r="H200" t="str">
            <v>S</v>
          </cell>
          <cell r="I200" t="str">
            <v>N</v>
          </cell>
          <cell r="J200">
            <v>218</v>
          </cell>
          <cell r="K200">
            <v>46209</v>
          </cell>
          <cell r="M200" t="str">
            <v>2607604 - Ilha de Itamaracá - PE</v>
          </cell>
          <cell r="N200">
            <v>1373.92</v>
          </cell>
        </row>
        <row r="201">
          <cell r="C201" t="str">
            <v>UPAE ESCADA - CG Nº 021/2022</v>
          </cell>
          <cell r="E201" t="str">
            <v>5.16 - Serviços Médico-Hospitalares, Odotonlogia e Laboratoriais</v>
          </cell>
          <cell r="F201" t="str">
            <v>52.355.127/0001-27</v>
          </cell>
          <cell r="G201" t="str">
            <v>MASTERMED PE III GESTAO MEDICA LTDA</v>
          </cell>
          <cell r="H201" t="str">
            <v>S</v>
          </cell>
          <cell r="I201" t="str">
            <v>S</v>
          </cell>
          <cell r="J201" t="str">
            <v>2600000001650</v>
          </cell>
          <cell r="K201">
            <v>46209</v>
          </cell>
          <cell r="L201" t="str">
            <v>26096001252355127000127260000000165026074319166933</v>
          </cell>
          <cell r="M201" t="str">
            <v>2609600 - Olinda - PE</v>
          </cell>
          <cell r="N201">
            <v>4125</v>
          </cell>
        </row>
        <row r="202">
          <cell r="C202" t="str">
            <v>UPAE ESCADA - CG Nº 021/2022</v>
          </cell>
          <cell r="E202" t="str">
            <v>5.16 - Serviços Médico-Hospitalares, Odotonlogia e Laboratoriais</v>
          </cell>
          <cell r="F202" t="str">
            <v>24.881.506/0001-15</v>
          </cell>
          <cell r="G202" t="str">
            <v>MEDICANDO: ATENDIMENTO MEDICO ESPECIALIZADO LTDA</v>
          </cell>
          <cell r="H202" t="str">
            <v>S</v>
          </cell>
          <cell r="I202" t="str">
            <v>S</v>
          </cell>
          <cell r="J202" t="str">
            <v>2600000000125</v>
          </cell>
          <cell r="K202">
            <v>46212</v>
          </cell>
          <cell r="L202" t="str">
            <v>26096001224881506000115260000000012526073179352607</v>
          </cell>
          <cell r="M202" t="str">
            <v>2605202 - Escada - PE</v>
          </cell>
          <cell r="N202">
            <v>3795</v>
          </cell>
        </row>
        <row r="203">
          <cell r="C203" t="str">
            <v>UPAE ESCADA - CG Nº 021/2022</v>
          </cell>
          <cell r="E203" t="str">
            <v>5.16 - Serviços Médico-Hospitalares, Odotonlogia e Laboratoriais</v>
          </cell>
          <cell r="F203" t="str">
            <v>51.242.159/0001-53</v>
          </cell>
          <cell r="G203" t="str">
            <v>MG SERVICOS MEDICOS LTDA</v>
          </cell>
          <cell r="H203" t="str">
            <v>S</v>
          </cell>
          <cell r="I203" t="str">
            <v>S</v>
          </cell>
          <cell r="J203">
            <v>23</v>
          </cell>
          <cell r="K203">
            <v>46212</v>
          </cell>
          <cell r="L203" t="str">
            <v>26116062251242159000153000000000002326073620367570</v>
          </cell>
          <cell r="M203" t="str">
            <v>2611606 - Recife - PE</v>
          </cell>
          <cell r="N203">
            <v>5940</v>
          </cell>
        </row>
        <row r="204">
          <cell r="C204" t="str">
            <v>UPAE ESCADA - CG Nº 021/2022</v>
          </cell>
          <cell r="E204" t="str">
            <v>5.17 - Manutenção de Software, Certificação Digital e Microfilmagem</v>
          </cell>
          <cell r="F204" t="str">
            <v>92.306.257/0007-80</v>
          </cell>
          <cell r="G204" t="str">
            <v>MV INFORMATICA NORDESTE LTDA</v>
          </cell>
          <cell r="H204" t="str">
            <v>S</v>
          </cell>
          <cell r="I204" t="str">
            <v>S</v>
          </cell>
          <cell r="J204">
            <v>9898</v>
          </cell>
          <cell r="K204">
            <v>46210</v>
          </cell>
          <cell r="L204" t="str">
            <v>26116062292306257000780000000000989826070674811625</v>
          </cell>
          <cell r="M204" t="str">
            <v>2611606 - Recife - PE</v>
          </cell>
          <cell r="N204">
            <v>14642.79</v>
          </cell>
        </row>
        <row r="205">
          <cell r="C205" t="str">
            <v>UPAE ESCADA - CG Nº 021/2022</v>
          </cell>
          <cell r="E205" t="str">
            <v>5.17 - Manutenção de Software, Certificação Digital e Microfilmagem</v>
          </cell>
          <cell r="F205" t="str">
            <v>92.306.257/0007-80</v>
          </cell>
          <cell r="G205" t="str">
            <v>MV INFORMATICA NORDESTE LTDA</v>
          </cell>
          <cell r="H205" t="str">
            <v>S</v>
          </cell>
          <cell r="I205" t="str">
            <v>S</v>
          </cell>
          <cell r="J205">
            <v>7280</v>
          </cell>
          <cell r="K205">
            <v>46156</v>
          </cell>
          <cell r="L205" t="str">
            <v>26116062292306257000780000000000728026056589472566</v>
          </cell>
          <cell r="M205" t="str">
            <v>2611606 - Recife - PE</v>
          </cell>
          <cell r="N205">
            <v>798.03</v>
          </cell>
        </row>
        <row r="206">
          <cell r="C206" t="str">
            <v>UPAE ESCADA - CG Nº 021/2022</v>
          </cell>
          <cell r="E206" t="str">
            <v>5.17 - Manutenção de Software, Certificação Digital e Microfilmagem</v>
          </cell>
          <cell r="F206" t="str">
            <v>03.124.977/0001-09</v>
          </cell>
          <cell r="G206" t="str">
            <v>MV SISTEMAS DE MEDICINA DIAGNOSTICA LTDA</v>
          </cell>
          <cell r="H206" t="str">
            <v>S</v>
          </cell>
          <cell r="I206" t="str">
            <v>S</v>
          </cell>
          <cell r="J206">
            <v>5650</v>
          </cell>
          <cell r="K206">
            <v>46175</v>
          </cell>
          <cell r="L206" t="str">
            <v>NDCS9FE9JZ29V5L9HFCPZ93507SXEI8Z</v>
          </cell>
          <cell r="M206" t="str">
            <v>3305802 - Teresópolis - RJ</v>
          </cell>
          <cell r="N206">
            <v>789.44</v>
          </cell>
        </row>
        <row r="207">
          <cell r="C207" t="str">
            <v>UPAE ESCADA - CG Nº 021/2022</v>
          </cell>
          <cell r="E207" t="str">
            <v>5.16 - Serviços Médico-Hospitalares, Odotonlogia e Laboratoriais</v>
          </cell>
          <cell r="F207" t="str">
            <v>45.007.120/0001-59</v>
          </cell>
          <cell r="G207" t="str">
            <v>NUMIDES LTDA</v>
          </cell>
          <cell r="H207" t="str">
            <v>S</v>
          </cell>
          <cell r="I207" t="str">
            <v>S</v>
          </cell>
          <cell r="J207">
            <v>132</v>
          </cell>
          <cell r="K207">
            <v>46212</v>
          </cell>
          <cell r="L207" t="str">
            <v>HHVVIB120</v>
          </cell>
          <cell r="M207" t="str">
            <v>2604106 - Caruaru - PE</v>
          </cell>
          <cell r="N207">
            <v>8250</v>
          </cell>
        </row>
        <row r="208">
          <cell r="C208" t="str">
            <v>UPAE ESCADA - CG Nº 021/2022</v>
          </cell>
          <cell r="E208" t="str">
            <v>5.16 - Serviços Médico-Hospitalares, Odotonlogia e Laboratoriais</v>
          </cell>
          <cell r="F208" t="str">
            <v>47.169.035/0001-12</v>
          </cell>
          <cell r="G208" t="str">
            <v>O &amp; L SERVICOS MEDICOS LTDA</v>
          </cell>
          <cell r="H208" t="str">
            <v>S</v>
          </cell>
          <cell r="I208" t="str">
            <v>S</v>
          </cell>
          <cell r="J208">
            <v>521</v>
          </cell>
          <cell r="K208">
            <v>46212</v>
          </cell>
          <cell r="L208" t="str">
            <v>26011021247169035000112000000000052126079343895097</v>
          </cell>
          <cell r="M208" t="str">
            <v>2601102 - Araripina - PE</v>
          </cell>
          <cell r="N208">
            <v>4796</v>
          </cell>
        </row>
        <row r="209">
          <cell r="C209" t="str">
            <v>UPAE ESCADA - CG Nº 021/2022</v>
          </cell>
          <cell r="E209" t="str">
            <v>5.3 - Locação de Máquinas e Equipamentos</v>
          </cell>
          <cell r="F209" t="str">
            <v>00.845.661/0011-90</v>
          </cell>
          <cell r="G209" t="str">
            <v>OFFICE TOTAL S.A (substituiu SCM Participações)</v>
          </cell>
          <cell r="H209" t="str">
            <v>S</v>
          </cell>
          <cell r="I209" t="str">
            <v>S</v>
          </cell>
          <cell r="J209">
            <v>973</v>
          </cell>
          <cell r="K209">
            <v>46190</v>
          </cell>
          <cell r="M209" t="str">
            <v>2611606 - Recife - PE</v>
          </cell>
          <cell r="N209">
            <v>1520</v>
          </cell>
        </row>
        <row r="210">
          <cell r="C210" t="str">
            <v>UPAE ESCADA - CG Nº 021/2022</v>
          </cell>
          <cell r="E210" t="str">
            <v>5.16 - Serviços Médico-Hospitalares, Odotonlogia e Laboratoriais</v>
          </cell>
          <cell r="F210" t="str">
            <v>34.761.993/0001-36</v>
          </cell>
          <cell r="G210" t="str">
            <v>PIN SAUDE SERVICOS MEDICOS LTDA</v>
          </cell>
          <cell r="H210" t="str">
            <v>S</v>
          </cell>
          <cell r="I210" t="str">
            <v>S</v>
          </cell>
          <cell r="J210" t="str">
            <v>2600000000347</v>
          </cell>
          <cell r="K210">
            <v>46209</v>
          </cell>
          <cell r="L210" t="str">
            <v>260960012347619930001362600000
00034726070369219953</v>
          </cell>
          <cell r="M210" t="str">
            <v>2609600 - Olinda - PE</v>
          </cell>
          <cell r="N210">
            <v>18975</v>
          </cell>
        </row>
        <row r="211">
          <cell r="C211" t="str">
            <v>UPAE ESCADA - CG Nº 021/2022</v>
          </cell>
          <cell r="E211" t="str">
            <v>5.99 - Outros Serviços de Terceiros Pessoa Jurídica</v>
          </cell>
          <cell r="F211" t="str">
            <v>58.921.792/0001-17</v>
          </cell>
          <cell r="G211" t="str">
            <v>PLANISA PLANEJAMENTO E ORGANIZACAO DE INSTITUICOES DE SAUDE</v>
          </cell>
          <cell r="H211" t="str">
            <v>S</v>
          </cell>
          <cell r="I211" t="str">
            <v>S</v>
          </cell>
          <cell r="J211">
            <v>41432</v>
          </cell>
          <cell r="K211">
            <v>46174</v>
          </cell>
          <cell r="L211" t="str">
            <v>35503081258921792000117000000004143226069326476290</v>
          </cell>
          <cell r="M211" t="str">
            <v>3550308 - São Paulo - SP</v>
          </cell>
          <cell r="N211">
            <v>4380.6899999999996</v>
          </cell>
        </row>
        <row r="212">
          <cell r="C212" t="str">
            <v>UPAE ESCADA - CG Nº 021/2022</v>
          </cell>
          <cell r="E212" t="str">
            <v>5.99 - Outros Serviços de Terceiros Pessoa Jurídica</v>
          </cell>
          <cell r="F212" t="str">
            <v>19.309.563/0001-94</v>
          </cell>
          <cell r="G212" t="str">
            <v>PORTAL TELEMEDICINA LTDA</v>
          </cell>
          <cell r="H212" t="str">
            <v>S</v>
          </cell>
          <cell r="I212" t="str">
            <v>S</v>
          </cell>
          <cell r="J212">
            <v>37291</v>
          </cell>
          <cell r="K212">
            <v>46209</v>
          </cell>
          <cell r="L212" t="str">
            <v>35057081219309563000194000000003729126071700377200</v>
          </cell>
          <cell r="M212" t="str">
            <v>3505708 - Barueri - SP</v>
          </cell>
          <cell r="N212">
            <v>1180</v>
          </cell>
        </row>
        <row r="213">
          <cell r="C213" t="str">
            <v>UPAE ESCADA - CG Nº 021/2022</v>
          </cell>
          <cell r="E213" t="str">
            <v>5.17 - Manutenção de Software, Certificação Digital e Microfilmagem</v>
          </cell>
          <cell r="F213" t="str">
            <v>31.713.822/0001-43</v>
          </cell>
          <cell r="G213" t="str">
            <v>RBRC IMMUNIE BRASIL LTDA</v>
          </cell>
          <cell r="H213" t="str">
            <v>S</v>
          </cell>
          <cell r="I213" t="str">
            <v>S</v>
          </cell>
          <cell r="J213" t="str">
            <v>2600000000174</v>
          </cell>
          <cell r="K213">
            <v>46177</v>
          </cell>
          <cell r="L213" t="str">
            <v>26096001231713822000143260000000017426061455195221</v>
          </cell>
          <cell r="M213" t="str">
            <v>2609600 - Olinda - PE</v>
          </cell>
          <cell r="N213">
            <v>69.3</v>
          </cell>
        </row>
        <row r="214">
          <cell r="C214" t="str">
            <v>UPAE ESCADA - CG Nº 021/2022</v>
          </cell>
          <cell r="E214" t="str">
            <v>5.3 - Locação de Máquinas e Equipamentos</v>
          </cell>
          <cell r="F214" t="str">
            <v>10.279.299/0001-19</v>
          </cell>
          <cell r="G214" t="str">
            <v>RGRAPH COMERCIO E SERVICOS LTDA</v>
          </cell>
          <cell r="H214" t="str">
            <v>S</v>
          </cell>
          <cell r="I214" t="str">
            <v>S</v>
          </cell>
          <cell r="J214">
            <v>11277</v>
          </cell>
          <cell r="K214">
            <v>46211</v>
          </cell>
          <cell r="M214" t="str">
            <v>2611606 - Recife - PE</v>
          </cell>
          <cell r="N214">
            <v>4020</v>
          </cell>
        </row>
        <row r="215">
          <cell r="C215" t="str">
            <v>UPAE ESCADA - CG Nº 021/2022</v>
          </cell>
          <cell r="E215" t="str">
            <v>5.16 - Serviços Médico-Hospitalares, Odotonlogia e Laboratoriais</v>
          </cell>
          <cell r="F215" t="str">
            <v>51.018.327/0001-21</v>
          </cell>
          <cell r="G215" t="str">
            <v>SAFEMED SAUDE LTDA</v>
          </cell>
          <cell r="H215" t="str">
            <v>S</v>
          </cell>
          <cell r="I215" t="str">
            <v>S</v>
          </cell>
          <cell r="J215" t="str">
            <v>2600000000780</v>
          </cell>
          <cell r="K215">
            <v>46210</v>
          </cell>
          <cell r="L215" t="str">
            <v>26096001251018327000121260000000078026075883910999</v>
          </cell>
          <cell r="M215" t="str">
            <v>2609600 - Olinda - PE</v>
          </cell>
          <cell r="N215">
            <v>760</v>
          </cell>
        </row>
        <row r="216">
          <cell r="C216" t="str">
            <v>UPAE ESCADA - CG Nº 021/2022</v>
          </cell>
          <cell r="E216" t="str">
            <v>5.99 - Outros Serviços de Terceiros Pessoa Jurídica</v>
          </cell>
          <cell r="F216" t="str">
            <v>51.018.327/0001-21</v>
          </cell>
          <cell r="G216" t="str">
            <v>SAFEMED SAUDE LTDA</v>
          </cell>
          <cell r="H216" t="str">
            <v>S</v>
          </cell>
          <cell r="I216" t="str">
            <v>S</v>
          </cell>
          <cell r="J216" t="str">
            <v>2600000000780</v>
          </cell>
          <cell r="K216">
            <v>46210</v>
          </cell>
          <cell r="L216" t="str">
            <v>26096001251018327000121260000000078026075883910999</v>
          </cell>
          <cell r="M216" t="str">
            <v>2609600 - Olinda - PE</v>
          </cell>
          <cell r="N216">
            <v>4840</v>
          </cell>
        </row>
        <row r="217">
          <cell r="C217" t="str">
            <v>UPAE ESCADA - CG Nº 021/2022</v>
          </cell>
          <cell r="E217" t="str">
            <v>5.3 - Locação de Máquinas e Equipamentos</v>
          </cell>
          <cell r="F217" t="str">
            <v>43.559.107/0001-87</v>
          </cell>
          <cell r="G217" t="str">
            <v>SARAH LIMA GUSMAO NERES (UNISERVICE)</v>
          </cell>
          <cell r="H217" t="str">
            <v>S</v>
          </cell>
          <cell r="I217" t="str">
            <v>S</v>
          </cell>
          <cell r="M217" t="str">
            <v>2611606 - Recife - PE</v>
          </cell>
        </row>
        <row r="218">
          <cell r="C218" t="str">
            <v>UPAE ESCADA - CG Nº 021/2022</v>
          </cell>
          <cell r="E218" t="str">
            <v>5.17 - Manutenção de Software, Certificação Digital e Microfilmagem</v>
          </cell>
          <cell r="F218" t="str">
            <v>09.236.362/0001-50</v>
          </cell>
          <cell r="G218" t="str">
            <v>SELECTY TECNOLOGIA PARA RH LTDA</v>
          </cell>
          <cell r="H218" t="str">
            <v>S</v>
          </cell>
          <cell r="I218" t="str">
            <v>S</v>
          </cell>
          <cell r="J218">
            <v>2093</v>
          </cell>
          <cell r="K218">
            <v>46204</v>
          </cell>
          <cell r="L218" t="str">
            <v>41069022209236362000150000000000209326075402643890</v>
          </cell>
          <cell r="M218" t="str">
            <v>4106902 - Curitiba - PR</v>
          </cell>
          <cell r="N218">
            <v>79.67</v>
          </cell>
        </row>
        <row r="219">
          <cell r="C219" t="str">
            <v>UPAE ESCADA - CG Nº 021/2022</v>
          </cell>
          <cell r="E219" t="str">
            <v>5.16 - Serviços Médico-Hospitalares, Odotonlogia e Laboratoriais</v>
          </cell>
          <cell r="F219" t="str">
            <v>46.999.480/0001-47</v>
          </cell>
          <cell r="G219" t="str">
            <v>SIMONE AUGUSTA ATIVIDADES MEDICAS LTDA</v>
          </cell>
          <cell r="H219" t="str">
            <v>S</v>
          </cell>
          <cell r="I219" t="str">
            <v>S</v>
          </cell>
          <cell r="J219">
            <v>32</v>
          </cell>
          <cell r="K219">
            <v>46210</v>
          </cell>
          <cell r="L219" t="str">
            <v>26116062246999480000147000000000003226076871315147</v>
          </cell>
          <cell r="M219" t="str">
            <v>2611606 - Recife - PE</v>
          </cell>
          <cell r="N219">
            <v>6204</v>
          </cell>
        </row>
        <row r="220">
          <cell r="C220" t="str">
            <v>UPAE ESCADA - CG Nº 021/2022</v>
          </cell>
          <cell r="E220" t="str">
            <v>5.99 - Outros Serviços de Terceiros Pessoa Jurídica</v>
          </cell>
          <cell r="F220" t="str">
            <v>07.901.268/0001-43</v>
          </cell>
          <cell r="G220" t="str">
            <v>SINGULAR SERVICOS DE SAUDE LTDA</v>
          </cell>
          <cell r="H220" t="str">
            <v>S</v>
          </cell>
          <cell r="I220" t="str">
            <v>S</v>
          </cell>
          <cell r="J220">
            <v>1703</v>
          </cell>
          <cell r="K220">
            <v>46209</v>
          </cell>
          <cell r="L220" t="str">
            <v>26116062207901268000143000000000170326070535663950</v>
          </cell>
          <cell r="M220" t="str">
            <v>2611606 - Recife - PE</v>
          </cell>
          <cell r="N220">
            <v>314.08</v>
          </cell>
        </row>
        <row r="221">
          <cell r="C221" t="str">
            <v>UPAE ESCADA - CG Nº 021/2022</v>
          </cell>
          <cell r="E221" t="str">
            <v>5.17 - Manutenção de Software, Certificação Digital e Microfilmagem</v>
          </cell>
          <cell r="F221" t="str">
            <v>43.201.535/0001-33</v>
          </cell>
          <cell r="G221" t="str">
            <v>SISTEMAS ESTRATEGICOS LTDA</v>
          </cell>
          <cell r="H221" t="str">
            <v>S</v>
          </cell>
          <cell r="I221" t="str">
            <v>S</v>
          </cell>
          <cell r="J221">
            <v>1944</v>
          </cell>
          <cell r="K221">
            <v>46177</v>
          </cell>
          <cell r="L221" t="str">
            <v>26116062243201535000133000000000194426068359572603</v>
          </cell>
          <cell r="M221" t="str">
            <v>2611606 - Recife - PE</v>
          </cell>
          <cell r="N221">
            <v>338.74</v>
          </cell>
        </row>
        <row r="222">
          <cell r="C222" t="str">
            <v>UPAE ESCADA - CG Nº 021/2022</v>
          </cell>
          <cell r="E222" t="str">
            <v>5.5 - Reparo e Manutenção de Máquinas e Equipamentos</v>
          </cell>
          <cell r="F222" t="str">
            <v>03.480.539/0001-83</v>
          </cell>
          <cell r="G222" t="str">
            <v>SL ENGENHARIA HOSPITALAR LTDA</v>
          </cell>
          <cell r="H222" t="str">
            <v>S</v>
          </cell>
          <cell r="I222" t="str">
            <v>S</v>
          </cell>
          <cell r="J222" t="str">
            <v>2600000001342</v>
          </cell>
          <cell r="K222" t="str">
            <v>02/07/2026</v>
          </cell>
          <cell r="L222" t="str">
            <v>26079011203480539000183260000000134226072005739405</v>
          </cell>
          <cell r="M222" t="str">
            <v>2607901 - Jaboatão dos Guararapes - PE</v>
          </cell>
          <cell r="N222">
            <v>2200</v>
          </cell>
        </row>
        <row r="223">
          <cell r="C223" t="str">
            <v>UPAE ESCADA - CG Nº 021/2022</v>
          </cell>
          <cell r="E223" t="str">
            <v>5.5 - Reparo e Manutenção de Máquinas e Equipamentos</v>
          </cell>
          <cell r="F223" t="str">
            <v>24.050.462/0001-81</v>
          </cell>
          <cell r="G223" t="str">
            <v>SUPREMA L LIMA SOLUCOES E LOCACOES LTDA ME</v>
          </cell>
          <cell r="H223" t="str">
            <v>S</v>
          </cell>
          <cell r="I223" t="str">
            <v>S</v>
          </cell>
          <cell r="J223">
            <v>1376</v>
          </cell>
          <cell r="K223">
            <v>46188</v>
          </cell>
          <cell r="M223" t="str">
            <v>2600054 - Abreu e Lima - PE</v>
          </cell>
          <cell r="N223">
            <v>4427</v>
          </cell>
        </row>
        <row r="224">
          <cell r="C224" t="str">
            <v>UPAE ESCADA - CG Nº 021/2022</v>
          </cell>
          <cell r="E224" t="str">
            <v>4.99 - Outros Serviços de Terceiros Pessoa Física</v>
          </cell>
          <cell r="F224" t="str">
            <v>008.655.964-84</v>
          </cell>
          <cell r="G224" t="str">
            <v>TAMIRIS TAVARES DE LIMA</v>
          </cell>
          <cell r="H224" t="str">
            <v>S</v>
          </cell>
          <cell r="I224" t="str">
            <v>N</v>
          </cell>
          <cell r="J224">
            <v>0</v>
          </cell>
          <cell r="K224">
            <v>46189</v>
          </cell>
          <cell r="M224" t="str">
            <v>2600054 - Abreu e Lima - PE</v>
          </cell>
          <cell r="N224">
            <v>130.83000000000001</v>
          </cell>
        </row>
        <row r="225">
          <cell r="C225" t="str">
            <v>UPAE ESCADA - CG Nº 021/2022</v>
          </cell>
          <cell r="E225" t="str">
            <v>5.9 - Telefonia Móvel</v>
          </cell>
          <cell r="F225" t="str">
            <v>02.558.157/0008-39</v>
          </cell>
          <cell r="G225" t="str">
            <v>TELEFONICA BRASIL VIVO</v>
          </cell>
          <cell r="H225" t="str">
            <v>S</v>
          </cell>
          <cell r="I225" t="str">
            <v>S</v>
          </cell>
          <cell r="J225">
            <v>675550</v>
          </cell>
          <cell r="K225">
            <v>46207</v>
          </cell>
          <cell r="L225" t="str">
            <v>26260702558157000839620040006755501087947735</v>
          </cell>
          <cell r="M225" t="str">
            <v>2611606 - Recife - PE</v>
          </cell>
          <cell r="N225">
            <v>431.57</v>
          </cell>
        </row>
        <row r="226">
          <cell r="C226" t="str">
            <v>UPAE ESCADA - CG Nº 021/2022</v>
          </cell>
          <cell r="E226" t="str">
            <v>5.99 - Outros Serviços de Terceiros Pessoa Jurídica</v>
          </cell>
          <cell r="F226" t="str">
            <v>08.703.825/0001-84</v>
          </cell>
          <cell r="G226" t="str">
            <v>TELEPACS DIAGNOSTICO POR IMAGEM LTDA</v>
          </cell>
          <cell r="H226" t="str">
            <v>S</v>
          </cell>
          <cell r="I226" t="str">
            <v>S</v>
          </cell>
          <cell r="J226">
            <v>690</v>
          </cell>
          <cell r="K226">
            <v>46204</v>
          </cell>
          <cell r="L226" t="str">
            <v>31702062208703825000184000000000069026079712364764</v>
          </cell>
          <cell r="M226" t="str">
            <v>3170206 - Uberlândia - MG</v>
          </cell>
          <cell r="N226">
            <v>5800.36</v>
          </cell>
        </row>
        <row r="227">
          <cell r="C227" t="str">
            <v>UPAE ESCADA - CG Nº 021/2022</v>
          </cell>
          <cell r="E227" t="str">
            <v>5.99 - Outros Serviços de Terceiros Pessoa Jurídica</v>
          </cell>
          <cell r="F227" t="str">
            <v>35.521.046/0001-30</v>
          </cell>
          <cell r="G227" t="str">
            <v>TGI - CONSULTORIA EM GESTAO EMPRESARIAL LTDA</v>
          </cell>
          <cell r="H227" t="str">
            <v>S</v>
          </cell>
          <cell r="I227" t="str">
            <v>S</v>
          </cell>
          <cell r="J227">
            <v>1125</v>
          </cell>
          <cell r="K227">
            <v>46209</v>
          </cell>
          <cell r="L227" t="str">
            <v>26116062235521046000130000000000112526071379942670</v>
          </cell>
          <cell r="M227" t="str">
            <v>2611606 - Recife - PE</v>
          </cell>
          <cell r="N227">
            <v>3600</v>
          </cell>
        </row>
        <row r="228">
          <cell r="C228" t="str">
            <v>UPAE ESCADA - CG Nº 021/2022</v>
          </cell>
          <cell r="E228" t="str">
            <v>5.17 - Manutenção de Software, Certificação Digital e Microfilmagem</v>
          </cell>
          <cell r="F228" t="str">
            <v>53.113.791/0001-22</v>
          </cell>
          <cell r="G228" t="str">
            <v>TOTVS S.A</v>
          </cell>
          <cell r="H228" t="str">
            <v>S</v>
          </cell>
          <cell r="I228" t="str">
            <v>S</v>
          </cell>
          <cell r="J228">
            <v>4492478</v>
          </cell>
          <cell r="K228">
            <v>46181</v>
          </cell>
          <cell r="L228">
            <v>3.5503081253113698E+49</v>
          </cell>
          <cell r="M228" t="str">
            <v>3550308 - São Paulo - SP</v>
          </cell>
          <cell r="N228">
            <v>82.21</v>
          </cell>
        </row>
        <row r="229">
          <cell r="C229" t="str">
            <v>UPAE ESCADA - CG Nº 021/2022</v>
          </cell>
          <cell r="E229" t="str">
            <v>5.17 - Manutenção de Software, Certificação Digital e Microfilmagem</v>
          </cell>
          <cell r="F229" t="str">
            <v>53.113.791/0001-22</v>
          </cell>
          <cell r="G229" t="str">
            <v>TOTVS S.A</v>
          </cell>
          <cell r="H229" t="str">
            <v>S</v>
          </cell>
          <cell r="I229" t="str">
            <v>S</v>
          </cell>
          <cell r="J229">
            <v>4492451</v>
          </cell>
          <cell r="K229">
            <v>46181</v>
          </cell>
          <cell r="L229">
            <v>3.5503081253113698E+49</v>
          </cell>
          <cell r="M229" t="str">
            <v>3550308 - São Paulo - SP</v>
          </cell>
          <cell r="N229">
            <v>130.22999999999999</v>
          </cell>
        </row>
        <row r="230">
          <cell r="C230" t="str">
            <v>UPAE ESCADA - CG Nº 021/2022</v>
          </cell>
          <cell r="E230" t="str">
            <v>5.17 - Manutenção de Software, Certificação Digital e Microfilmagem</v>
          </cell>
          <cell r="F230" t="str">
            <v>53.113.791/0001-22</v>
          </cell>
          <cell r="G230" t="str">
            <v>TOTVS S.A</v>
          </cell>
          <cell r="H230" t="str">
            <v>S</v>
          </cell>
          <cell r="I230" t="str">
            <v>S</v>
          </cell>
          <cell r="J230">
            <v>4492482</v>
          </cell>
          <cell r="K230">
            <v>46181</v>
          </cell>
          <cell r="L230" t="str">
            <v>NPYM-NIEU</v>
          </cell>
          <cell r="M230" t="str">
            <v>3550308 - São Paulo - SP</v>
          </cell>
          <cell r="N230">
            <v>49.03</v>
          </cell>
        </row>
        <row r="231">
          <cell r="C231" t="str">
            <v>UPAE ESCADA - CG Nº 021/2022</v>
          </cell>
          <cell r="E231" t="str">
            <v>5.17 - Manutenção de Software, Certificação Digital e Microfilmagem</v>
          </cell>
          <cell r="F231" t="str">
            <v>53.113.791/0001-22</v>
          </cell>
          <cell r="G231" t="str">
            <v>TOTVS S.A</v>
          </cell>
          <cell r="H231" t="str">
            <v>S</v>
          </cell>
          <cell r="I231" t="str">
            <v>S</v>
          </cell>
          <cell r="J231">
            <v>4492765</v>
          </cell>
          <cell r="K231">
            <v>46184</v>
          </cell>
          <cell r="L231" t="str">
            <v>FCMW-XWPX</v>
          </cell>
          <cell r="M231" t="str">
            <v>3550308 - São Paulo - SP</v>
          </cell>
          <cell r="N231">
            <v>119.97</v>
          </cell>
        </row>
        <row r="232">
          <cell r="C232" t="str">
            <v>UPAE ESCADA - CG Nº 021/2022</v>
          </cell>
          <cell r="E232" t="str">
            <v>5.17 - Manutenção de Software, Certificação Digital e Microfilmagem</v>
          </cell>
          <cell r="F232" t="str">
            <v>53.113.791/0001-22</v>
          </cell>
          <cell r="G232" t="str">
            <v>TOTVS S.A</v>
          </cell>
          <cell r="H232" t="str">
            <v>S</v>
          </cell>
          <cell r="I232" t="str">
            <v>S</v>
          </cell>
          <cell r="J232">
            <v>4492766</v>
          </cell>
          <cell r="K232">
            <v>46184</v>
          </cell>
          <cell r="L232" t="str">
            <v>DHSD-H5KH</v>
          </cell>
          <cell r="M232" t="str">
            <v>3550308 - São Paulo - SP</v>
          </cell>
          <cell r="N232">
            <v>117.59</v>
          </cell>
        </row>
        <row r="233">
          <cell r="C233" t="str">
            <v>UPAE ESCADA - CG Nº 021/2022</v>
          </cell>
          <cell r="E233" t="str">
            <v>5.17 - Manutenção de Software, Certificação Digital e Microfilmagem</v>
          </cell>
          <cell r="F233" t="str">
            <v>53.113.791/0001-22</v>
          </cell>
          <cell r="G233" t="str">
            <v>TOTVS S.A</v>
          </cell>
          <cell r="H233" t="str">
            <v>S</v>
          </cell>
          <cell r="I233" t="str">
            <v>S</v>
          </cell>
          <cell r="J233">
            <v>4492478</v>
          </cell>
          <cell r="K233">
            <v>46181</v>
          </cell>
          <cell r="L233" t="str">
            <v>TKWE-CEQG</v>
          </cell>
          <cell r="M233" t="str">
            <v>3550308 - São Paulo - SP</v>
          </cell>
          <cell r="N233">
            <v>82.21</v>
          </cell>
        </row>
        <row r="234">
          <cell r="C234" t="str">
            <v>UPAE ESCADA - CG Nº 021/2022</v>
          </cell>
          <cell r="E234" t="str">
            <v>5.17 - Manutenção de Software, Certificação Digital e Microfilmagem</v>
          </cell>
          <cell r="F234" t="str">
            <v>53.113.791/0001-22</v>
          </cell>
          <cell r="G234" t="str">
            <v>TOTVS S.A</v>
          </cell>
          <cell r="H234" t="str">
            <v>S</v>
          </cell>
          <cell r="I234" t="str">
            <v>S</v>
          </cell>
          <cell r="J234">
            <v>4434502</v>
          </cell>
          <cell r="K234">
            <v>46114</v>
          </cell>
          <cell r="L234" t="str">
            <v>35503081253113791000122000000443450226044074744319</v>
          </cell>
          <cell r="M234" t="str">
            <v>3550308 - São Paulo - SP</v>
          </cell>
          <cell r="N234">
            <v>115.2</v>
          </cell>
        </row>
        <row r="235">
          <cell r="C235" t="str">
            <v>UPAE ESCADA - CG Nº 021/2022</v>
          </cell>
          <cell r="E235" t="str">
            <v>5.17 - Manutenção de Software, Certificação Digital e Microfilmagem</v>
          </cell>
          <cell r="F235" t="str">
            <v>53.113.791/0001-22</v>
          </cell>
          <cell r="G235" t="str">
            <v>TOTVS S.A</v>
          </cell>
          <cell r="H235" t="str">
            <v>S</v>
          </cell>
          <cell r="I235" t="str">
            <v>S</v>
          </cell>
          <cell r="J235">
            <v>4464290</v>
          </cell>
          <cell r="K235">
            <v>46154</v>
          </cell>
          <cell r="L235" t="str">
            <v>35503081253113791000122000000446429026053367372841</v>
          </cell>
          <cell r="M235" t="str">
            <v>3550308 - São Paulo - SP</v>
          </cell>
          <cell r="N235">
            <v>82.21</v>
          </cell>
        </row>
        <row r="236">
          <cell r="C236" t="str">
            <v>UPAE ESCADA - CG Nº 021/2022</v>
          </cell>
          <cell r="E236" t="str">
            <v>5.17 - Manutenção de Software, Certificação Digital e Microfilmagem</v>
          </cell>
          <cell r="F236" t="str">
            <v>53.113.791/0001-22</v>
          </cell>
          <cell r="G236" t="str">
            <v>TOTVS S.A</v>
          </cell>
          <cell r="H236" t="str">
            <v>S</v>
          </cell>
          <cell r="I236" t="str">
            <v>S</v>
          </cell>
          <cell r="J236">
            <v>4464227</v>
          </cell>
          <cell r="K236">
            <v>46154</v>
          </cell>
          <cell r="L236" t="str">
            <v>35503081253113791000122000000446422726055936279754</v>
          </cell>
          <cell r="M236" t="str">
            <v>3550308 - São Paulo - SP</v>
          </cell>
          <cell r="N236">
            <v>119.97</v>
          </cell>
        </row>
        <row r="237">
          <cell r="C237" t="str">
            <v>UPAE ESCADA - CG Nº 021/2022</v>
          </cell>
          <cell r="E237" t="str">
            <v>5.17 - Manutenção de Software, Certificação Digital e Microfilmagem</v>
          </cell>
          <cell r="F237" t="str">
            <v>53.113.791/0001-22</v>
          </cell>
          <cell r="G237" t="str">
            <v>TOTVS S.A</v>
          </cell>
          <cell r="H237" t="str">
            <v>S</v>
          </cell>
          <cell r="I237" t="str">
            <v>S</v>
          </cell>
          <cell r="J237">
            <v>4464229</v>
          </cell>
          <cell r="K237">
            <v>46154</v>
          </cell>
          <cell r="L237" t="str">
            <v>W4XF-JXQD</v>
          </cell>
          <cell r="M237" t="str">
            <v>3550308 - São Paulo - SP</v>
          </cell>
          <cell r="N237">
            <v>130.22999999999999</v>
          </cell>
        </row>
        <row r="238">
          <cell r="C238" t="str">
            <v>UPAE ESCADA - CG Nº 021/2022</v>
          </cell>
          <cell r="E238" t="str">
            <v>5.17 - Manutenção de Software, Certificação Digital e Microfilmagem</v>
          </cell>
          <cell r="F238" t="str">
            <v>53.113.791/0001-22</v>
          </cell>
          <cell r="G238" t="str">
            <v>TOTVS S.A</v>
          </cell>
          <cell r="H238" t="str">
            <v>S</v>
          </cell>
          <cell r="I238" t="str">
            <v>S</v>
          </cell>
          <cell r="J238">
            <v>4464160</v>
          </cell>
          <cell r="K238">
            <v>46153</v>
          </cell>
          <cell r="L238" t="str">
            <v>35503081253113791000122000000446416026050860956486</v>
          </cell>
          <cell r="M238" t="str">
            <v>3550308 - São Paulo - SP</v>
          </cell>
          <cell r="N238">
            <v>46.97</v>
          </cell>
        </row>
        <row r="239">
          <cell r="C239" t="str">
            <v>UPAE ESCADA - CG Nº 021/2022</v>
          </cell>
          <cell r="E239" t="str">
            <v>5.17 - Manutenção de Software, Certificação Digital e Microfilmagem</v>
          </cell>
          <cell r="F239" t="str">
            <v>53.113.791/0001-22</v>
          </cell>
          <cell r="G239" t="str">
            <v>TOTVS S.A</v>
          </cell>
          <cell r="H239" t="str">
            <v>S</v>
          </cell>
          <cell r="I239" t="str">
            <v>S</v>
          </cell>
          <cell r="J239">
            <v>4464231</v>
          </cell>
          <cell r="K239">
            <v>46154</v>
          </cell>
          <cell r="L239" t="str">
            <v>35503081253113791000122000000446423126052405284265</v>
          </cell>
          <cell r="M239" t="str">
            <v>3550308 - São Paulo - SP</v>
          </cell>
          <cell r="N239">
            <v>616.79</v>
          </cell>
        </row>
        <row r="240">
          <cell r="C240" t="str">
            <v>UPAE ESCADA - CG Nº 021/2022</v>
          </cell>
          <cell r="E240" t="str">
            <v>5.17 - Manutenção de Software, Certificação Digital e Microfilmagem</v>
          </cell>
          <cell r="F240" t="str">
            <v>53.113.791/0001-22</v>
          </cell>
          <cell r="G240" t="str">
            <v>TOTVS S.A</v>
          </cell>
          <cell r="H240" t="str">
            <v>S</v>
          </cell>
          <cell r="I240" t="str">
            <v>S</v>
          </cell>
          <cell r="J240">
            <v>4429186</v>
          </cell>
          <cell r="K240">
            <v>46114</v>
          </cell>
          <cell r="L240" t="str">
            <v>35503081253113791000122000000442918626044601641319</v>
          </cell>
          <cell r="M240" t="str">
            <v>3550308 - São Paulo - SP</v>
          </cell>
          <cell r="N240">
            <v>125.05</v>
          </cell>
        </row>
        <row r="241">
          <cell r="C241" t="str">
            <v>UPAE ESCADA - CG Nº 021/2022</v>
          </cell>
          <cell r="E241" t="str">
            <v>5.17 - Manutenção de Software, Certificação Digital e Microfilmagem</v>
          </cell>
          <cell r="F241" t="str">
            <v>53.113.791/0001-22</v>
          </cell>
          <cell r="G241" t="str">
            <v>TOTVS S.A</v>
          </cell>
          <cell r="H241" t="str">
            <v>S</v>
          </cell>
          <cell r="I241" t="str">
            <v>S</v>
          </cell>
          <cell r="J241">
            <v>4429206</v>
          </cell>
          <cell r="K241">
            <v>46114</v>
          </cell>
          <cell r="L241" t="str">
            <v>35503081253113791000122000000442920626046453216441</v>
          </cell>
          <cell r="M241" t="str">
            <v>3550308 - São Paulo - SP</v>
          </cell>
          <cell r="N241">
            <v>112.64</v>
          </cell>
        </row>
        <row r="242">
          <cell r="C242" t="str">
            <v>UPAE ESCADA - CG Nº 021/2022</v>
          </cell>
          <cell r="E242" t="str">
            <v>5.16 - Serviços Médico-Hospitalares, Odotonlogia e Laboratoriais</v>
          </cell>
          <cell r="F242" t="str">
            <v>22.032.128/0001-70</v>
          </cell>
          <cell r="G242" t="str">
            <v>UNICLIMVAS UNIDADE DE CLINICA MEDICA VASCULAR</v>
          </cell>
          <cell r="H242" t="str">
            <v>S</v>
          </cell>
          <cell r="I242" t="str">
            <v>S</v>
          </cell>
          <cell r="J242">
            <v>62</v>
          </cell>
          <cell r="K242">
            <v>46210</v>
          </cell>
          <cell r="L242" t="str">
            <v>26116062222032128000170000000000006226070782118207</v>
          </cell>
          <cell r="M242" t="str">
            <v>2611606 - Recife - PE</v>
          </cell>
          <cell r="N242">
            <v>8745</v>
          </cell>
        </row>
        <row r="243">
          <cell r="C243" t="str">
            <v>UPAE ESCADA - CG Nº 021/2022</v>
          </cell>
          <cell r="E243" t="str">
            <v>5.16 - Serviços Médico-Hospitalares, Odotonlogia e Laboratoriais</v>
          </cell>
          <cell r="F243" t="str">
            <v>41.032.814/0001-95</v>
          </cell>
          <cell r="G243" t="str">
            <v>UNIDADE UROLOGICA DE PERNAMBUCO LTDA</v>
          </cell>
          <cell r="H243" t="str">
            <v>S</v>
          </cell>
          <cell r="I243" t="str">
            <v>S</v>
          </cell>
          <cell r="J243">
            <v>362</v>
          </cell>
          <cell r="K243">
            <v>46211</v>
          </cell>
          <cell r="L243" t="str">
            <v>2611606224 1032814000195000000000036226077278235581</v>
          </cell>
          <cell r="M243" t="str">
            <v>2611606 - Recife - PE</v>
          </cell>
          <cell r="N243">
            <v>5775</v>
          </cell>
        </row>
        <row r="244">
          <cell r="C244" t="str">
            <v>UPAE ESCADA - CG Nº 021/2022</v>
          </cell>
          <cell r="E244" t="str">
            <v>5.1 - Locação de Equipamentos Médicos-Hospitalares</v>
          </cell>
          <cell r="F244" t="str">
            <v>54.884.440/0001-88</v>
          </cell>
          <cell r="G244" t="str">
            <v>VALMIG COMERCIO E ASSESSORIA TECNICA DE EQUIPAMENTOS LTDA</v>
          </cell>
          <cell r="H244" t="str">
            <v>S</v>
          </cell>
          <cell r="I244" t="str">
            <v>S</v>
          </cell>
          <cell r="J244">
            <v>13203</v>
          </cell>
          <cell r="K244">
            <v>46204</v>
          </cell>
          <cell r="M244" t="str">
            <v>3519071 - Hortolândia - SP</v>
          </cell>
          <cell r="N244">
            <v>2300</v>
          </cell>
        </row>
        <row r="245">
          <cell r="C245" t="str">
            <v>UPAE ESCADA - CG Nº 021/2022</v>
          </cell>
          <cell r="E245" t="str">
            <v>5.18 - Teledonia Fixa</v>
          </cell>
          <cell r="F245" t="str">
            <v>05.872.814/0013-73</v>
          </cell>
          <cell r="G245" t="str">
            <v>VOGEL SOLUCOES EM TELECOMUNICACOES E INFORMATICA</v>
          </cell>
          <cell r="H245" t="str">
            <v>S</v>
          </cell>
          <cell r="I245" t="str">
            <v>S</v>
          </cell>
          <cell r="J245">
            <v>1233136</v>
          </cell>
          <cell r="K245">
            <v>46213</v>
          </cell>
          <cell r="L245" t="str">
            <v>31702062205872814001373000000123313626072242845932</v>
          </cell>
          <cell r="M245" t="str">
            <v>2611606 - Recife - PE</v>
          </cell>
          <cell r="N245">
            <v>833.97</v>
          </cell>
        </row>
        <row r="246">
          <cell r="C246" t="str">
            <v>UPAE ESCADA - CG Nº 021/2022</v>
          </cell>
          <cell r="E246" t="str">
            <v>5.99 - Outros Serviços de Terceiros Pessoa Jurídica</v>
          </cell>
          <cell r="F246" t="str">
            <v>04.324.995/0001-05</v>
          </cell>
          <cell r="G246" t="str">
            <v>VOZ - ASSESSORIA DE COMUNICACAO LTDA</v>
          </cell>
          <cell r="H246" t="str">
            <v>S</v>
          </cell>
          <cell r="I246" t="str">
            <v>S</v>
          </cell>
          <cell r="J246">
            <v>240</v>
          </cell>
          <cell r="K246">
            <v>46174</v>
          </cell>
          <cell r="L246" t="str">
            <v>26116062204324995000105000000000024026060971328598</v>
          </cell>
          <cell r="M246" t="str">
            <v>2611606 - Recife - PE</v>
          </cell>
          <cell r="N246">
            <v>562.5</v>
          </cell>
        </row>
        <row r="247">
          <cell r="C247" t="str">
            <v>UPAE ESCADA - CG Nº 021/2022</v>
          </cell>
          <cell r="E247" t="str">
            <v>5.99 - Outros Serviços de Terceiros Pessoa Jurídica</v>
          </cell>
          <cell r="F247" t="str">
            <v>04.324.995/0001-05</v>
          </cell>
          <cell r="G247" t="str">
            <v>VOZ - ASSESSORIA DE COMUNICACAO LTDA</v>
          </cell>
          <cell r="H247" t="str">
            <v>S</v>
          </cell>
          <cell r="I247" t="str">
            <v>S</v>
          </cell>
          <cell r="J247">
            <v>287</v>
          </cell>
          <cell r="K247">
            <v>46205</v>
          </cell>
          <cell r="L247" t="str">
            <v>26116062204324995000105000000000028726071289314881</v>
          </cell>
          <cell r="M247" t="str">
            <v>2611606 - Recife - PE</v>
          </cell>
          <cell r="N247">
            <v>562.5</v>
          </cell>
        </row>
        <row r="248">
          <cell r="C248" t="str">
            <v>UPAE ESCADA - CG Nº 021/2022</v>
          </cell>
          <cell r="E248" t="str">
            <v>5.17 - Manutenção de Software, Certificação Digital e Microfilmagem</v>
          </cell>
          <cell r="F248" t="str">
            <v>45.384.884/0001-63</v>
          </cell>
          <cell r="G248" t="str">
            <v>WEBDOX DO BRASIL LTDA</v>
          </cell>
          <cell r="H248" t="str">
            <v>S</v>
          </cell>
          <cell r="I248" t="str">
            <v>S</v>
          </cell>
          <cell r="J248">
            <v>4408</v>
          </cell>
          <cell r="K248">
            <v>46209</v>
          </cell>
          <cell r="L248" t="str">
            <v>35503081245384884000163000000000440826076612319355</v>
          </cell>
          <cell r="M248" t="str">
            <v>3550308 - São Paulo - SP</v>
          </cell>
          <cell r="N248">
            <v>2780</v>
          </cell>
        </row>
        <row r="249">
          <cell r="C249" t="str">
            <v>UPAE ESCADA - CG Nº 021/2022</v>
          </cell>
          <cell r="E249" t="str">
            <v>5.16 - Serviços Médico-Hospitalares, Odotonlogia e Laboratoriais</v>
          </cell>
          <cell r="F249" t="str">
            <v>48.937.351/0001-50</v>
          </cell>
          <cell r="G249" t="str">
            <v>WL SERVICES LTDA</v>
          </cell>
          <cell r="H249" t="str">
            <v>S</v>
          </cell>
          <cell r="I249" t="str">
            <v>S</v>
          </cell>
          <cell r="J249">
            <v>23</v>
          </cell>
          <cell r="K249">
            <v>46210</v>
          </cell>
          <cell r="L249" t="str">
            <v>26116062248937351000150000000000002326075326868592</v>
          </cell>
          <cell r="M249" t="str">
            <v>2611606 - Recife - PE</v>
          </cell>
          <cell r="N249">
            <v>9000</v>
          </cell>
        </row>
        <row r="250">
          <cell r="C250" t="str">
            <v>UPAE ESCADA - CG Nº 021/2022</v>
          </cell>
          <cell r="E250" t="str">
            <v>5.5 - Reparo e Manutenção de Máquinas e Equipamentos</v>
          </cell>
          <cell r="F250" t="str">
            <v>07.146.768/0001-17</v>
          </cell>
          <cell r="G250" t="str">
            <v>SERV IMAGEM NORDESTE ASSISTENCIA TECNICA LTDA</v>
          </cell>
          <cell r="H250" t="str">
            <v>S</v>
          </cell>
          <cell r="I250" t="str">
            <v>S</v>
          </cell>
          <cell r="J250" t="str">
            <v>2600000000464</v>
          </cell>
          <cell r="K250">
            <v>46203</v>
          </cell>
          <cell r="L250" t="str">
            <v>2607901 12071467680001 17260000000046426062460763589</v>
          </cell>
          <cell r="M250" t="str">
            <v>2607901 - Jaboatão dos Guararapes - PE</v>
          </cell>
          <cell r="N250">
            <v>4500</v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8992"/>
  <sheetViews>
    <sheetView showGridLines="0" tabSelected="1" zoomScale="90" zoomScaleNormal="90" workbookViewId="0">
      <selection activeCell="A2" sqref="A2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9039744002642</v>
      </c>
      <c r="B2" s="4" t="str">
        <f>'[1]TCE - ANEXO IV - Preencher'!C11</f>
        <v>UPAE ESCADA - CG Nº 021/2022</v>
      </c>
      <c r="C2" s="4" t="str">
        <f>'[1]TCE - ANEXO IV - Preencher'!E11</f>
        <v/>
      </c>
      <c r="D2" s="3">
        <f>'[1]TCE - ANEXO IV - Preencher'!F11</f>
        <v>0</v>
      </c>
      <c r="E2" s="5">
        <f>'[1]TCE - ANEXO IV - Preencher'!G11</f>
        <v>0</v>
      </c>
      <c r="F2" s="5" t="str">
        <f>'[1]TCE - ANEXO IV - Preencher'!H11</f>
        <v>S</v>
      </c>
      <c r="G2" s="5" t="str">
        <f>'[1]TCE - ANEXO IV - Preencher'!I11</f>
        <v>S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0</v>
      </c>
    </row>
    <row r="3" spans="1:12" s="8" customFormat="1" ht="19.5" customHeight="1" x14ac:dyDescent="0.25">
      <c r="A3" s="3">
        <f>IFERROR(VLOOKUP(B3,'[1]DADOS (OCULTAR)'!$Q$3:$S$136,3,0),"")</f>
        <v>9039744002642</v>
      </c>
      <c r="B3" s="4" t="str">
        <f>'[1]TCE - ANEXO IV - Preencher'!C12</f>
        <v>UPAE ESCADA - CG Nº 021/2022</v>
      </c>
      <c r="C3" s="4" t="str">
        <f>'[1]TCE - ANEXO IV - Preencher'!E12</f>
        <v>3.14 - Alimentação Preparada</v>
      </c>
      <c r="D3" s="3" t="str">
        <f>'[1]TCE - ANEXO IV - Preencher'!F12</f>
        <v>30.743.270/0001-53</v>
      </c>
      <c r="E3" s="5" t="str">
        <f>'[1]TCE - ANEXO IV - Preencher'!G12</f>
        <v>TRIUNFO COMERC. DE ALIMENTOS PAPEIS E MAT. DE LIMP. EIRELI</v>
      </c>
      <c r="F3" s="5" t="str">
        <f>'[1]TCE - ANEXO IV - Preencher'!H12</f>
        <v>S</v>
      </c>
      <c r="G3" s="5" t="str">
        <f>'[1]TCE - ANEXO IV - Preencher'!I12</f>
        <v>S</v>
      </c>
      <c r="H3" s="5">
        <f>'[1]TCE - ANEXO IV - Preencher'!J12</f>
        <v>40119</v>
      </c>
      <c r="I3" s="6" t="str">
        <f>IF('[1]TCE - ANEXO IV - Preencher'!K12="","",'[1]TCE - ANEXO IV - Preencher'!K12)</f>
        <v>17/06/2026</v>
      </c>
      <c r="J3" s="5" t="str">
        <f>'[1]TCE - ANEXO IV - Preencher'!L12</f>
        <v>26260630743270000153550010000401191706606908</v>
      </c>
      <c r="K3" s="5" t="str">
        <f>IF(F3="B",LEFT('[1]TCE - ANEXO IV - Preencher'!M12,2),IF(F3="S",LEFT('[1]TCE - ANEXO IV - Preencher'!M12,7),IF('[1]TCE - ANEXO IV - Preencher'!H12="","")))</f>
        <v>26 - Pe</v>
      </c>
      <c r="L3" s="7">
        <f>'[1]TCE - ANEXO IV - Preencher'!N12</f>
        <v>600</v>
      </c>
    </row>
    <row r="4" spans="1:12" s="8" customFormat="1" ht="19.5" customHeight="1" x14ac:dyDescent="0.25">
      <c r="A4" s="3">
        <f>IFERROR(VLOOKUP(B4,'[1]DADOS (OCULTAR)'!$Q$3:$S$136,3,0),"")</f>
        <v>9039744002642</v>
      </c>
      <c r="B4" s="4" t="str">
        <f>'[1]TCE - ANEXO IV - Preencher'!C13</f>
        <v>UPAE ESCADA - CG Nº 021/2022</v>
      </c>
      <c r="C4" s="4" t="str">
        <f>'[1]TCE - ANEXO IV - Preencher'!E13</f>
        <v>3.6 - Material de Expediente</v>
      </c>
      <c r="D4" s="3" t="str">
        <f>'[1]TCE - ANEXO IV - Preencher'!F13</f>
        <v>09.515.628/0005-28</v>
      </c>
      <c r="E4" s="5" t="str">
        <f>'[1]TCE - ANEXO IV - Preencher'!G13</f>
        <v>ATACADO DOS PRESENTES LTDA</v>
      </c>
      <c r="F4" s="5" t="str">
        <f>'[1]TCE - ANEXO IV - Preencher'!H13</f>
        <v>S</v>
      </c>
      <c r="G4" s="5" t="str">
        <f>'[1]TCE - ANEXO IV - Preencher'!I13</f>
        <v>S</v>
      </c>
      <c r="H4" s="5">
        <f>'[1]TCE - ANEXO IV - Preencher'!J13</f>
        <v>160006</v>
      </c>
      <c r="I4" s="6" t="str">
        <f>IF('[1]TCE - ANEXO IV - Preencher'!K13="","",'[1]TCE - ANEXO IV - Preencher'!K13)</f>
        <v>13/06/2026</v>
      </c>
      <c r="J4" s="5" t="str">
        <f>'[1]TCE - ANEXO IV - Preencher'!L13</f>
        <v>26260609515628000528550050001600061085276801</v>
      </c>
      <c r="K4" s="5" t="str">
        <f>IF(F4="B",LEFT('[1]TCE - ANEXO IV - Preencher'!M13,2),IF(F4="S",LEFT('[1]TCE - ANEXO IV - Preencher'!M13,7),IF('[1]TCE - ANEXO IV - Preencher'!H13="","")))</f>
        <v>26 - Pe</v>
      </c>
      <c r="L4" s="7">
        <f>'[1]TCE - ANEXO IV - Preencher'!N13</f>
        <v>166.6</v>
      </c>
    </row>
    <row r="5" spans="1:12" s="8" customFormat="1" ht="19.5" customHeight="1" x14ac:dyDescent="0.25">
      <c r="A5" s="3">
        <f>IFERROR(VLOOKUP(B5,'[1]DADOS (OCULTAR)'!$Q$3:$S$136,3,0),"")</f>
        <v>9039744002642</v>
      </c>
      <c r="B5" s="4" t="str">
        <f>'[1]TCE - ANEXO IV - Preencher'!C14</f>
        <v>UPAE ESCADA - CG Nº 021/2022</v>
      </c>
      <c r="C5" s="4" t="str">
        <f>'[1]TCE - ANEXO IV - Preencher'!E14</f>
        <v>3.2 - Gás e Outros Materiais Engarrafados</v>
      </c>
      <c r="D5" s="3" t="str">
        <f>'[1]TCE - ANEXO IV - Preencher'!F14</f>
        <v>00.331.788/0024-05</v>
      </c>
      <c r="E5" s="5" t="str">
        <f>'[1]TCE - ANEXO IV - Preencher'!G14</f>
        <v>AIR LIQUIDE BRASIL LTDA</v>
      </c>
      <c r="F5" s="5" t="str">
        <f>'[1]TCE - ANEXO IV - Preencher'!H14</f>
        <v>S</v>
      </c>
      <c r="G5" s="5" t="str">
        <f>'[1]TCE - ANEXO IV - Preencher'!I14</f>
        <v>S</v>
      </c>
      <c r="H5" s="5">
        <f>'[1]TCE - ANEXO IV - Preencher'!J14</f>
        <v>195007</v>
      </c>
      <c r="I5" s="6" t="str">
        <f>IF('[1]TCE - ANEXO IV - Preencher'!K14="","",'[1]TCE - ANEXO IV - Preencher'!K14)</f>
        <v>12/06/2026</v>
      </c>
      <c r="J5" s="5" t="str">
        <f>'[1]TCE - ANEXO IV - Preencher'!L14</f>
        <v>26260600331788002405552000001950071224181227</v>
      </c>
      <c r="K5" s="5" t="str">
        <f>IF(F5="B",LEFT('[1]TCE - ANEXO IV - Preencher'!M14,2),IF(F5="S",LEFT('[1]TCE - ANEXO IV - Preencher'!M14,7),IF('[1]TCE - ANEXO IV - Preencher'!H14="","")))</f>
        <v>26 - Pe</v>
      </c>
      <c r="L5" s="7">
        <f>'[1]TCE - ANEXO IV - Preencher'!N14</f>
        <v>431</v>
      </c>
    </row>
    <row r="6" spans="1:12" s="8" customFormat="1" ht="19.5" customHeight="1" x14ac:dyDescent="0.25">
      <c r="A6" s="3">
        <f>IFERROR(VLOOKUP(B6,'[1]DADOS (OCULTAR)'!$Q$3:$S$136,3,0),"")</f>
        <v>9039744002642</v>
      </c>
      <c r="B6" s="4" t="str">
        <f>'[1]TCE - ANEXO IV - Preencher'!C15</f>
        <v>UPAE ESCADA - CG Nº 021/2022</v>
      </c>
      <c r="C6" s="4" t="str">
        <f>'[1]TCE - ANEXO IV - Preencher'!E15</f>
        <v>3.6 - Material de Expediente</v>
      </c>
      <c r="D6" s="3" t="str">
        <f>'[1]TCE - ANEXO IV - Preencher'!F15</f>
        <v>53.369.089/0001-24</v>
      </c>
      <c r="E6" s="5" t="str">
        <f>'[1]TCE - ANEXO IV - Preencher'!G15</f>
        <v>ZAX VAREJO E ATACADO LTDA</v>
      </c>
      <c r="F6" s="5" t="str">
        <f>'[1]TCE - ANEXO IV - Preencher'!H15</f>
        <v>S</v>
      </c>
      <c r="G6" s="5" t="str">
        <f>'[1]TCE - ANEXO IV - Preencher'!I15</f>
        <v>S</v>
      </c>
      <c r="H6" s="5">
        <f>'[1]TCE - ANEXO IV - Preencher'!J15</f>
        <v>2123</v>
      </c>
      <c r="I6" s="6" t="str">
        <f>IF('[1]TCE - ANEXO IV - Preencher'!K15="","",'[1]TCE - ANEXO IV - Preencher'!K15)</f>
        <v>26/05/2026</v>
      </c>
      <c r="J6" s="5" t="str">
        <f>'[1]TCE - ANEXO IV - Preencher'!L15</f>
        <v>26260553369089000124550010000021231924253205</v>
      </c>
      <c r="K6" s="5" t="str">
        <f>IF(F6="B",LEFT('[1]TCE - ANEXO IV - Preencher'!M15,2),IF(F6="S",LEFT('[1]TCE - ANEXO IV - Preencher'!M15,7),IF('[1]TCE - ANEXO IV - Preencher'!H15="","")))</f>
        <v>26 - Pe</v>
      </c>
      <c r="L6" s="7">
        <f>'[1]TCE - ANEXO IV - Preencher'!N15</f>
        <v>473.3</v>
      </c>
    </row>
    <row r="7" spans="1:12" s="8" customFormat="1" ht="19.5" customHeight="1" x14ac:dyDescent="0.25">
      <c r="A7" s="3">
        <f>IFERROR(VLOOKUP(B7,'[1]DADOS (OCULTAR)'!$Q$3:$S$136,3,0),"")</f>
        <v>9039744002642</v>
      </c>
      <c r="B7" s="4" t="str">
        <f>'[1]TCE - ANEXO IV - Preencher'!C16</f>
        <v>UPAE ESCADA - CG Nº 021/2022</v>
      </c>
      <c r="C7" s="4" t="str">
        <f>'[1]TCE - ANEXO IV - Preencher'!E16</f>
        <v xml:space="preserve">3.10 - Material para Manutenção de Bens Móveis </v>
      </c>
      <c r="D7" s="3" t="str">
        <f>'[1]TCE - ANEXO IV - Preencher'!F16</f>
        <v>46.012.702/0001-96</v>
      </c>
      <c r="E7" s="5" t="str">
        <f>'[1]TCE - ANEXO IV - Preencher'!G16</f>
        <v>TEC EQUIPAMENTOS E SERVIÇOS LTDA</v>
      </c>
      <c r="F7" s="5" t="str">
        <f>'[1]TCE - ANEXO IV - Preencher'!H16</f>
        <v>S</v>
      </c>
      <c r="G7" s="5" t="str">
        <f>'[1]TCE - ANEXO IV - Preencher'!I16</f>
        <v>S</v>
      </c>
      <c r="H7" s="5">
        <f>'[1]TCE - ANEXO IV - Preencher'!J16</f>
        <v>3712</v>
      </c>
      <c r="I7" s="6" t="str">
        <f>IF('[1]TCE - ANEXO IV - Preencher'!K16="","",'[1]TCE - ANEXO IV - Preencher'!K16)</f>
        <v>01/06/2026</v>
      </c>
      <c r="J7" s="5" t="str">
        <f>'[1]TCE - ANEXO IV - Preencher'!L16</f>
        <v>35260646012702000196550010000037121651963672</v>
      </c>
      <c r="K7" s="5" t="str">
        <f>IF(F7="B",LEFT('[1]TCE - ANEXO IV - Preencher'!M16,2),IF(F7="S",LEFT('[1]TCE - ANEXO IV - Preencher'!M16,7),IF('[1]TCE - ANEXO IV - Preencher'!H16="","")))</f>
        <v>35 - Sã</v>
      </c>
      <c r="L7" s="7">
        <f>'[1]TCE - ANEXO IV - Preencher'!N16</f>
        <v>294</v>
      </c>
    </row>
    <row r="8" spans="1:12" s="8" customFormat="1" ht="19.5" customHeight="1" x14ac:dyDescent="0.25">
      <c r="A8" s="3">
        <f>IFERROR(VLOOKUP(B8,'[1]DADOS (OCULTAR)'!$Q$3:$S$136,3,0),"")</f>
        <v>9039744002642</v>
      </c>
      <c r="B8" s="4" t="str">
        <f>'[1]TCE - ANEXO IV - Preencher'!C17</f>
        <v>UPAE ESCADA - CG Nº 021/2022</v>
      </c>
      <c r="C8" s="4" t="str">
        <f>'[1]TCE - ANEXO IV - Preencher'!E17</f>
        <v>3.6 - Material de Expediente</v>
      </c>
      <c r="D8" s="3" t="str">
        <f>'[1]TCE - ANEXO IV - Preencher'!F17</f>
        <v>51.943.568/0001-87</v>
      </c>
      <c r="E8" s="5" t="str">
        <f>'[1]TCE - ANEXO IV - Preencher'!G17</f>
        <v>S CORP BR LTDA</v>
      </c>
      <c r="F8" s="5" t="str">
        <f>'[1]TCE - ANEXO IV - Preencher'!H17</f>
        <v>S</v>
      </c>
      <c r="G8" s="5" t="str">
        <f>'[1]TCE - ANEXO IV - Preencher'!I17</f>
        <v>S</v>
      </c>
      <c r="H8" s="5">
        <f>'[1]TCE - ANEXO IV - Preencher'!J17</f>
        <v>3858</v>
      </c>
      <c r="I8" s="6" t="str">
        <f>IF('[1]TCE - ANEXO IV - Preencher'!K17="","",'[1]TCE - ANEXO IV - Preencher'!K17)</f>
        <v>21/05/2026</v>
      </c>
      <c r="J8" s="5" t="str">
        <f>'[1]TCE - ANEXO IV - Preencher'!L17</f>
        <v>35260551943568000187550010000038581388805734</v>
      </c>
      <c r="K8" s="5" t="str">
        <f>IF(F8="B",LEFT('[1]TCE - ANEXO IV - Preencher'!M17,2),IF(F8="S",LEFT('[1]TCE - ANEXO IV - Preencher'!M17,7),IF('[1]TCE - ANEXO IV - Preencher'!H17="","")))</f>
        <v>35 - Sã</v>
      </c>
      <c r="L8" s="7">
        <f>'[1]TCE - ANEXO IV - Preencher'!N17</f>
        <v>896</v>
      </c>
    </row>
    <row r="9" spans="1:12" s="8" customFormat="1" ht="19.5" customHeight="1" x14ac:dyDescent="0.25">
      <c r="A9" s="3">
        <f>IFERROR(VLOOKUP(B9,'[1]DADOS (OCULTAR)'!$Q$3:$S$136,3,0),"")</f>
        <v>9039744002642</v>
      </c>
      <c r="B9" s="4" t="str">
        <f>'[1]TCE - ANEXO IV - Preencher'!C18</f>
        <v>UPAE ESCADA - CG Nº 021/2022</v>
      </c>
      <c r="C9" s="4" t="str">
        <f>'[1]TCE - ANEXO IV - Preencher'!E18</f>
        <v>3.11 - Material Laboratorial</v>
      </c>
      <c r="D9" s="3" t="str">
        <f>'[1]TCE - ANEXO IV - Preencher'!F18</f>
        <v>17.010.735/0001-07</v>
      </c>
      <c r="E9" s="5" t="str">
        <f>'[1]TCE - ANEXO IV - Preencher'!G18</f>
        <v>DERMATOFLORA LTDA ME</v>
      </c>
      <c r="F9" s="5" t="str">
        <f>'[1]TCE - ANEXO IV - Preencher'!H18</f>
        <v>S</v>
      </c>
      <c r="G9" s="5" t="str">
        <f>'[1]TCE - ANEXO IV - Preencher'!I18</f>
        <v>S</v>
      </c>
      <c r="H9" s="5">
        <f>'[1]TCE - ANEXO IV - Preencher'!J18</f>
        <v>8580</v>
      </c>
      <c r="I9" s="6" t="str">
        <f>IF('[1]TCE - ANEXO IV - Preencher'!K18="","",'[1]TCE - ANEXO IV - Preencher'!K18)</f>
        <v>02/06/2026</v>
      </c>
      <c r="J9" s="5" t="str">
        <f>'[1]TCE - ANEXO IV - Preencher'!L18</f>
        <v>26260617010735000107550010000085801121427825</v>
      </c>
      <c r="K9" s="5" t="str">
        <f>IF(F9="B",LEFT('[1]TCE - ANEXO IV - Preencher'!M18,2),IF(F9="S",LEFT('[1]TCE - ANEXO IV - Preencher'!M18,7),IF('[1]TCE - ANEXO IV - Preencher'!H18="","")))</f>
        <v>26 - Pe</v>
      </c>
      <c r="L9" s="7">
        <f>'[1]TCE - ANEXO IV - Preencher'!N18</f>
        <v>312</v>
      </c>
    </row>
    <row r="10" spans="1:12" s="8" customFormat="1" ht="19.5" customHeight="1" x14ac:dyDescent="0.25">
      <c r="A10" s="3">
        <f>IFERROR(VLOOKUP(B10,'[1]DADOS (OCULTAR)'!$Q$3:$S$136,3,0),"")</f>
        <v>9039744002642</v>
      </c>
      <c r="B10" s="4" t="str">
        <f>'[1]TCE - ANEXO IV - Preencher'!C19</f>
        <v>UPAE ESCADA - CG Nº 021/2022</v>
      </c>
      <c r="C10" s="4" t="str">
        <f>'[1]TCE - ANEXO IV - Preencher'!E19</f>
        <v>3.12 - Material Hospitalar</v>
      </c>
      <c r="D10" s="3" t="str">
        <f>'[1]TCE - ANEXO IV - Preencher'!F19</f>
        <v>07.729.919/0001-60</v>
      </c>
      <c r="E10" s="5" t="str">
        <f>'[1]TCE - ANEXO IV - Preencher'!G19</f>
        <v>ICELERA INDUSTRIA E COMERCIO DE EQUIPAMENTOS MEDICOS LTDA</v>
      </c>
      <c r="F10" s="5" t="str">
        <f>'[1]TCE - ANEXO IV - Preencher'!H19</f>
        <v>S</v>
      </c>
      <c r="G10" s="5" t="str">
        <f>'[1]TCE - ANEXO IV - Preencher'!I19</f>
        <v>S</v>
      </c>
      <c r="H10" s="5">
        <f>'[1]TCE - ANEXO IV - Preencher'!J19</f>
        <v>28100</v>
      </c>
      <c r="I10" s="6" t="str">
        <f>IF('[1]TCE - ANEXO IV - Preencher'!K19="","",'[1]TCE - ANEXO IV - Preencher'!K19)</f>
        <v>29/05/2026</v>
      </c>
      <c r="J10" s="5" t="str">
        <f>'[1]TCE - ANEXO IV - Preencher'!L19</f>
        <v>35260507729919000160550010000281001272399693</v>
      </c>
      <c r="K10" s="5" t="str">
        <f>IF(F10="B",LEFT('[1]TCE - ANEXO IV - Preencher'!M19,2),IF(F10="S",LEFT('[1]TCE - ANEXO IV - Preencher'!M19,7),IF('[1]TCE - ANEXO IV - Preencher'!H19="","")))</f>
        <v>35 - Sã</v>
      </c>
      <c r="L10" s="7">
        <f>'[1]TCE - ANEXO IV - Preencher'!N19</f>
        <v>2850</v>
      </c>
    </row>
    <row r="11" spans="1:12" s="8" customFormat="1" ht="19.5" customHeight="1" x14ac:dyDescent="0.25">
      <c r="A11" s="3">
        <f>IFERROR(VLOOKUP(B11,'[1]DADOS (OCULTAR)'!$Q$3:$S$136,3,0),"")</f>
        <v>9039744002642</v>
      </c>
      <c r="B11" s="4" t="str">
        <f>'[1]TCE - ANEXO IV - Preencher'!C20</f>
        <v>UPAE ESCADA - CG Nº 021/2022</v>
      </c>
      <c r="C11" s="4" t="str">
        <f>'[1]TCE - ANEXO IV - Preencher'!E20</f>
        <v xml:space="preserve">3.9 - Material para Manutenção de Bens Imóveis </v>
      </c>
      <c r="D11" s="3" t="str">
        <f>'[1]TCE - ANEXO IV - Preencher'!F20</f>
        <v>00.906.766/0002-10</v>
      </c>
      <c r="E11" s="5" t="str">
        <f>'[1]TCE - ANEXO IV - Preencher'!G20</f>
        <v>SSR COMERCIO E SERVICOS LTDA</v>
      </c>
      <c r="F11" s="5" t="str">
        <f>'[1]TCE - ANEXO IV - Preencher'!H20</f>
        <v>S</v>
      </c>
      <c r="G11" s="5" t="str">
        <f>'[1]TCE - ANEXO IV - Preencher'!I20</f>
        <v>S</v>
      </c>
      <c r="H11" s="5">
        <f>'[1]TCE - ANEXO IV - Preencher'!J20</f>
        <v>170883</v>
      </c>
      <c r="I11" s="6" t="str">
        <f>IF('[1]TCE - ANEXO IV - Preencher'!K20="","",'[1]TCE - ANEXO IV - Preencher'!K20)</f>
        <v>17/06/2026</v>
      </c>
      <c r="J11" s="5" t="str">
        <f>'[1]TCE - ANEXO IV - Preencher'!L20</f>
        <v>35260600906766000210550010001708831047541100</v>
      </c>
      <c r="K11" s="5" t="str">
        <f>IF(F11="B",LEFT('[1]TCE - ANEXO IV - Preencher'!M20,2),IF(F11="S",LEFT('[1]TCE - ANEXO IV - Preencher'!M20,7),IF('[1]TCE - ANEXO IV - Preencher'!H20="","")))</f>
        <v>35 - Sã</v>
      </c>
      <c r="L11" s="7">
        <f>'[1]TCE - ANEXO IV - Preencher'!N20</f>
        <v>131</v>
      </c>
    </row>
    <row r="12" spans="1:12" s="8" customFormat="1" ht="19.5" customHeight="1" x14ac:dyDescent="0.25">
      <c r="A12" s="3">
        <f>IFERROR(VLOOKUP(B12,'[1]DADOS (OCULTAR)'!$Q$3:$S$136,3,0),"")</f>
        <v>9039744002642</v>
      </c>
      <c r="B12" s="4" t="str">
        <f>'[1]TCE - ANEXO IV - Preencher'!C21</f>
        <v>UPAE ESCADA - CG Nº 021/2022</v>
      </c>
      <c r="C12" s="4" t="str">
        <f>'[1]TCE - ANEXO IV - Preencher'!E21</f>
        <v>3.99 - Outras despesas com Material de Consumo</v>
      </c>
      <c r="D12" s="3" t="str">
        <f>'[1]TCE - ANEXO IV - Preencher'!F21</f>
        <v>10.779.833/0001-56</v>
      </c>
      <c r="E12" s="5" t="str">
        <f>'[1]TCE - ANEXO IV - Preencher'!G21</f>
        <v>MEDICAL MERCANTIL DE APAR MEDICA LTDA</v>
      </c>
      <c r="F12" s="5" t="str">
        <f>'[1]TCE - ANEXO IV - Preencher'!H21</f>
        <v>S</v>
      </c>
      <c r="G12" s="5" t="str">
        <f>'[1]TCE - ANEXO IV - Preencher'!I21</f>
        <v>S</v>
      </c>
      <c r="H12" s="5">
        <f>'[1]TCE - ANEXO IV - Preencher'!J21</f>
        <v>678455</v>
      </c>
      <c r="I12" s="6" t="str">
        <f>IF('[1]TCE - ANEXO IV - Preencher'!K21="","",'[1]TCE - ANEXO IV - Preencher'!K21)</f>
        <v>17/06/2026</v>
      </c>
      <c r="J12" s="5" t="str">
        <f>'[1]TCE - ANEXO IV - Preencher'!L21</f>
        <v>26260610779833000156550010006784551680481008</v>
      </c>
      <c r="K12" s="5" t="str">
        <f>IF(F12="B",LEFT('[1]TCE - ANEXO IV - Preencher'!M21,2),IF(F12="S",LEFT('[1]TCE - ANEXO IV - Preencher'!M21,7),IF('[1]TCE - ANEXO IV - Preencher'!H21="","")))</f>
        <v>26 - Pe</v>
      </c>
      <c r="L12" s="7">
        <f>'[1]TCE - ANEXO IV - Preencher'!N21</f>
        <v>610.4</v>
      </c>
    </row>
    <row r="13" spans="1:12" s="8" customFormat="1" ht="19.5" customHeight="1" x14ac:dyDescent="0.25">
      <c r="A13" s="3">
        <f>IFERROR(VLOOKUP(B13,'[1]DADOS (OCULTAR)'!$Q$3:$S$136,3,0),"")</f>
        <v>9039744002642</v>
      </c>
      <c r="B13" s="4" t="str">
        <f>'[1]TCE - ANEXO IV - Preencher'!C22</f>
        <v>UPAE ESCADA - CG Nº 021/2022</v>
      </c>
      <c r="C13" s="4" t="str">
        <f>'[1]TCE - ANEXO IV - Preencher'!E22</f>
        <v>3.12 - Material Hospitalar</v>
      </c>
      <c r="D13" s="3" t="str">
        <f>'[1]TCE - ANEXO IV - Preencher'!F22</f>
        <v>61.418.042/0001-31</v>
      </c>
      <c r="E13" s="5" t="str">
        <f>'[1]TCE - ANEXO IV - Preencher'!G22</f>
        <v>CIRURGICA FERNANDES COM DE MAT CIRUR E HOSP LTDA</v>
      </c>
      <c r="F13" s="5" t="str">
        <f>'[1]TCE - ANEXO IV - Preencher'!H22</f>
        <v>S</v>
      </c>
      <c r="G13" s="5" t="str">
        <f>'[1]TCE - ANEXO IV - Preencher'!I22</f>
        <v>S</v>
      </c>
      <c r="H13" s="5" t="str">
        <f>'[1]TCE - ANEXO IV - Preencher'!J22</f>
        <v>2000489</v>
      </c>
      <c r="I13" s="6" t="str">
        <f>IF('[1]TCE - ANEXO IV - Preencher'!K22="","",'[1]TCE - ANEXO IV - Preencher'!K22)</f>
        <v>29/05/2026</v>
      </c>
      <c r="J13" s="5" t="str">
        <f>'[1]TCE - ANEXO IV - Preencher'!L22</f>
        <v>35260561418042000131550040020004891913364526</v>
      </c>
      <c r="K13" s="5" t="str">
        <f>IF(F13="B",LEFT('[1]TCE - ANEXO IV - Preencher'!M22,2),IF(F13="S",LEFT('[1]TCE - ANEXO IV - Preencher'!M22,7),IF('[1]TCE - ANEXO IV - Preencher'!H22="","")))</f>
        <v>35 - Sã</v>
      </c>
      <c r="L13" s="7">
        <f>'[1]TCE - ANEXO IV - Preencher'!N22</f>
        <v>4910</v>
      </c>
    </row>
    <row r="14" spans="1:12" s="8" customFormat="1" ht="19.5" customHeight="1" x14ac:dyDescent="0.25">
      <c r="A14" s="3">
        <f>IFERROR(VLOOKUP(B14,'[1]DADOS (OCULTAR)'!$Q$3:$S$136,3,0),"")</f>
        <v>9039744002642</v>
      </c>
      <c r="B14" s="4" t="str">
        <f>'[1]TCE - ANEXO IV - Preencher'!C23</f>
        <v>UPAE ESCADA - CG Nº 021/2022</v>
      </c>
      <c r="C14" s="4" t="str">
        <f>'[1]TCE - ANEXO IV - Preencher'!E23</f>
        <v>3.14 - Alimentação Preparada</v>
      </c>
      <c r="D14" s="3" t="str">
        <f>'[1]TCE - ANEXO IV - Preencher'!F23</f>
        <v>20.300.157/0017-07</v>
      </c>
      <c r="E14" s="5" t="str">
        <f>'[1]TCE - ANEXO IV - Preencher'!G23</f>
        <v>NOVO ATACADO COMERCIO DE ALIMENTOS LTDA</v>
      </c>
      <c r="F14" s="5" t="str">
        <f>'[1]TCE - ANEXO IV - Preencher'!H23</f>
        <v>S</v>
      </c>
      <c r="G14" s="5" t="str">
        <f>'[1]TCE - ANEXO IV - Preencher'!I23</f>
        <v>S</v>
      </c>
      <c r="H14" s="5" t="str">
        <f>'[1]TCE - ANEXO IV - Preencher'!J23</f>
        <v>33543</v>
      </c>
      <c r="I14" s="6" t="str">
        <f>IF('[1]TCE - ANEXO IV - Preencher'!K23="","",'[1]TCE - ANEXO IV - Preencher'!K23)</f>
        <v>11/06/2026</v>
      </c>
      <c r="J14" s="5" t="str">
        <f>'[1]TCE - ANEXO IV - Preencher'!L23</f>
        <v>26260620300157001707550010000335431104396580</v>
      </c>
      <c r="K14" s="5" t="str">
        <f>IF(F14="B",LEFT('[1]TCE - ANEXO IV - Preencher'!M23,2),IF(F14="S",LEFT('[1]TCE - ANEXO IV - Preencher'!M23,7),IF('[1]TCE - ANEXO IV - Preencher'!H23="","")))</f>
        <v>26 - Pe</v>
      </c>
      <c r="L14" s="7">
        <f>'[1]TCE - ANEXO IV - Preencher'!N23</f>
        <v>153</v>
      </c>
    </row>
    <row r="15" spans="1:12" s="8" customFormat="1" ht="19.5" customHeight="1" x14ac:dyDescent="0.25">
      <c r="A15" s="3">
        <f>IFERROR(VLOOKUP(B15,'[1]DADOS (OCULTAR)'!$Q$3:$S$136,3,0),"")</f>
        <v>9039744002642</v>
      </c>
      <c r="B15" s="4" t="str">
        <f>'[1]TCE - ANEXO IV - Preencher'!C24</f>
        <v>UPAE ESCADA - CG Nº 021/2022</v>
      </c>
      <c r="C15" s="4" t="str">
        <f>'[1]TCE - ANEXO IV - Preencher'!E24</f>
        <v>3.14 - Alimentação Preparada</v>
      </c>
      <c r="D15" s="3" t="str">
        <f>'[1]TCE - ANEXO IV - Preencher'!F24</f>
        <v>20.300.157/0017-07</v>
      </c>
      <c r="E15" s="5" t="str">
        <f>'[1]TCE - ANEXO IV - Preencher'!G24</f>
        <v>NOVO ATACADO COMERCIO DE ALIMENTOS LTDA</v>
      </c>
      <c r="F15" s="5" t="str">
        <f>'[1]TCE - ANEXO IV - Preencher'!H24</f>
        <v>S</v>
      </c>
      <c r="G15" s="5" t="str">
        <f>'[1]TCE - ANEXO IV - Preencher'!I24</f>
        <v>S</v>
      </c>
      <c r="H15" s="5" t="str">
        <f>'[1]TCE - ANEXO IV - Preencher'!J24</f>
        <v>33543</v>
      </c>
      <c r="I15" s="6" t="str">
        <f>IF('[1]TCE - ANEXO IV - Preencher'!K24="","",'[1]TCE - ANEXO IV - Preencher'!K24)</f>
        <v>11/06/2026</v>
      </c>
      <c r="J15" s="5" t="str">
        <f>'[1]TCE - ANEXO IV - Preencher'!L24</f>
        <v>26260620300157001707550010000335431104396580</v>
      </c>
      <c r="K15" s="5" t="str">
        <f>IF(F15="B",LEFT('[1]TCE - ANEXO IV - Preencher'!M24,2),IF(F15="S",LEFT('[1]TCE - ANEXO IV - Preencher'!M24,7),IF('[1]TCE - ANEXO IV - Preencher'!H24="","")))</f>
        <v>26 - Pe</v>
      </c>
      <c r="L15" s="7">
        <f>'[1]TCE - ANEXO IV - Preencher'!N24</f>
        <v>42.3</v>
      </c>
    </row>
    <row r="16" spans="1:12" s="8" customFormat="1" ht="19.5" customHeight="1" x14ac:dyDescent="0.25">
      <c r="A16" s="3">
        <f>IFERROR(VLOOKUP(B16,'[1]DADOS (OCULTAR)'!$Q$3:$S$136,3,0),"")</f>
        <v>9039744002642</v>
      </c>
      <c r="B16" s="4" t="str">
        <f>'[1]TCE - ANEXO IV - Preencher'!C25</f>
        <v>UPAE ESCADA - CG Nº 021/2022</v>
      </c>
      <c r="C16" s="4" t="str">
        <f>'[1]TCE - ANEXO IV - Preencher'!E25</f>
        <v xml:space="preserve">3.10 - Material para Manutenção de Bens Móveis </v>
      </c>
      <c r="D16" s="3" t="str">
        <f>'[1]TCE - ANEXO IV - Preencher'!F25</f>
        <v>54.677.704/0001-22</v>
      </c>
      <c r="E16" s="5" t="str">
        <f>'[1]TCE - ANEXO IV - Preencher'!G25</f>
        <v>BTECH STORE LTDA</v>
      </c>
      <c r="F16" s="5" t="str">
        <f>'[1]TCE - ANEXO IV - Preencher'!H25</f>
        <v>S</v>
      </c>
      <c r="G16" s="5" t="str">
        <f>'[1]TCE - ANEXO IV - Preencher'!I25</f>
        <v>S</v>
      </c>
      <c r="H16" s="5" t="str">
        <f>'[1]TCE - ANEXO IV - Preencher'!J25</f>
        <v>507</v>
      </c>
      <c r="I16" s="6" t="str">
        <f>IF('[1]TCE - ANEXO IV - Preencher'!K25="","",'[1]TCE - ANEXO IV - Preencher'!K25)</f>
        <v>05/06/2026</v>
      </c>
      <c r="J16" s="5" t="str">
        <f>'[1]TCE - ANEXO IV - Preencher'!L25</f>
        <v>26260654677704000122550010000005071427969048</v>
      </c>
      <c r="K16" s="5" t="str">
        <f>IF(F16="B",LEFT('[1]TCE - ANEXO IV - Preencher'!M25,2),IF(F16="S",LEFT('[1]TCE - ANEXO IV - Preencher'!M25,7),IF('[1]TCE - ANEXO IV - Preencher'!H25="","")))</f>
        <v>26 - Pe</v>
      </c>
      <c r="L16" s="7">
        <f>'[1]TCE - ANEXO IV - Preencher'!N25</f>
        <v>5745.75</v>
      </c>
    </row>
    <row r="17" spans="1:12" s="8" customFormat="1" ht="19.5" customHeight="1" x14ac:dyDescent="0.25">
      <c r="A17" s="3">
        <f>IFERROR(VLOOKUP(B17,'[1]DADOS (OCULTAR)'!$Q$3:$S$136,3,0),"")</f>
        <v>9039744002642</v>
      </c>
      <c r="B17" s="4" t="str">
        <f>'[1]TCE - ANEXO IV - Preencher'!C26</f>
        <v>UPAE ESCADA - CG Nº 021/2022</v>
      </c>
      <c r="C17" s="4" t="str">
        <f>'[1]TCE - ANEXO IV - Preencher'!E26</f>
        <v>3.12 - Material Hospitalar</v>
      </c>
      <c r="D17" s="3" t="str">
        <f>'[1]TCE - ANEXO IV - Preencher'!F26</f>
        <v>03.817.043/0001-52</v>
      </c>
      <c r="E17" s="5" t="str">
        <f>'[1]TCE - ANEXO IV - Preencher'!G26</f>
        <v>PHARMAPLUS LTDA</v>
      </c>
      <c r="F17" s="5" t="str">
        <f>'[1]TCE - ANEXO IV - Preencher'!H26</f>
        <v>S</v>
      </c>
      <c r="G17" s="5" t="str">
        <f>'[1]TCE - ANEXO IV - Preencher'!I26</f>
        <v>S</v>
      </c>
      <c r="H17" s="5" t="str">
        <f>'[1]TCE - ANEXO IV - Preencher'!J26</f>
        <v>94406</v>
      </c>
      <c r="I17" s="6" t="str">
        <f>IF('[1]TCE - ANEXO IV - Preencher'!K26="","",'[1]TCE - ANEXO IV - Preencher'!K26)</f>
        <v>01/06/2026</v>
      </c>
      <c r="J17" s="5" t="str">
        <f>'[1]TCE - ANEXO IV - Preencher'!L26</f>
        <v>26260603817043000152550010000944061251148231</v>
      </c>
      <c r="K17" s="5" t="str">
        <f>IF(F17="B",LEFT('[1]TCE - ANEXO IV - Preencher'!M26,2),IF(F17="S",LEFT('[1]TCE - ANEXO IV - Preencher'!M26,7),IF('[1]TCE - ANEXO IV - Preencher'!H26="","")))</f>
        <v>26 - Pe</v>
      </c>
      <c r="L17" s="7">
        <f>'[1]TCE - ANEXO IV - Preencher'!N26</f>
        <v>1001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>
        <f>IFERROR(VLOOKUP(B111,'[1]DADOS (OCULTAR)'!$Q$3:$S$136,3,0),"")</f>
        <v>9039744002642</v>
      </c>
      <c r="B111" s="4" t="str">
        <f>'[1]TCE - ANEXO IV - Preencher'!C120</f>
        <v>UPAE ESCADA - CG Nº 021/2022</v>
      </c>
      <c r="C111" s="4" t="str">
        <f>'[1]TCE - ANEXO IV - Preencher'!E120</f>
        <v>1.99 - Outras Despesas com Pessoal</v>
      </c>
      <c r="D111" s="3" t="str">
        <f>'[1]TCE - ANEXO IV - Preencher'!F120</f>
        <v>09.024.660/0001-87</v>
      </c>
      <c r="E111" s="5" t="str">
        <f>'[1]TCE - ANEXO IV - Preencher'!G120</f>
        <v>A</v>
      </c>
      <c r="F111" s="5" t="str">
        <f>'[1]TCE - ANEXO IV - Preencher'!H120</f>
        <v>S</v>
      </c>
      <c r="G111" s="5" t="str">
        <f>'[1]TCE - ANEXO IV - Preencher'!I120</f>
        <v>S</v>
      </c>
      <c r="H111" s="5">
        <f>'[1]TCE - ANEXO IV - Preencher'!J120</f>
        <v>28</v>
      </c>
      <c r="I111" s="6">
        <f>IF('[1]TCE - ANEXO IV - Preencher'!K120="","",'[1]TCE - ANEXO IV - Preencher'!K120)</f>
        <v>46204</v>
      </c>
      <c r="J111" s="5" t="str">
        <f>'[1]TCE - ANEXO IV - Preencher'!L120</f>
        <v>26116062209024660000187000000000062926079644 199429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1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>
        <f>IFERROR(VLOOKUP(B130,'[1]DADOS (OCULTAR)'!$Q$3:$S$136,3,0),"")</f>
        <v>9039744002642</v>
      </c>
      <c r="B130" s="4" t="str">
        <f>'[1]TCE - ANEXO IV - Preencher'!C139</f>
        <v>UPAE ESCADA - CG Nº 021/2022</v>
      </c>
      <c r="C130" s="4" t="str">
        <f>'[1]TCE - ANEXO IV - Preencher'!E139</f>
        <v>5.99 - Outros Serviços de Terceiros Pessoa Jurídica</v>
      </c>
      <c r="D130" s="3" t="str">
        <f>'[1]TCE - ANEXO IV - Preencher'!F139</f>
        <v>09.024.660/0001-87</v>
      </c>
      <c r="E130" s="5" t="str">
        <f>'[1]TCE - ANEXO IV - Preencher'!G139</f>
        <v>A SAE SERVICOS DE ENTREGA RAPIDA DE DOCUMENTOS E TERCEIRIZACOES LTDA</v>
      </c>
      <c r="F130" s="5" t="str">
        <f>'[1]TCE - ANEXO IV - Preencher'!H139</f>
        <v>S</v>
      </c>
      <c r="G130" s="5" t="str">
        <f>'[1]TCE - ANEXO IV - Preencher'!I139</f>
        <v>S</v>
      </c>
      <c r="H130" s="5">
        <f>'[1]TCE - ANEXO IV - Preencher'!J139</f>
        <v>629</v>
      </c>
      <c r="I130" s="6">
        <f>IF('[1]TCE - ANEXO IV - Preencher'!K139="","",'[1]TCE - ANEXO IV - Preencher'!K139)</f>
        <v>46204</v>
      </c>
      <c r="J130" s="5" t="str">
        <f>'[1]TCE - ANEXO IV - Preencher'!L139</f>
        <v>26116062209024660000187000000000062926079644 199429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1021.99</v>
      </c>
    </row>
    <row r="131" spans="1:12" s="8" customFormat="1" ht="19.5" customHeight="1" x14ac:dyDescent="0.25">
      <c r="A131" s="3">
        <f>IFERROR(VLOOKUP(B131,'[1]DADOS (OCULTAR)'!$Q$3:$S$136,3,0),"")</f>
        <v>9039744002642</v>
      </c>
      <c r="B131" s="4" t="str">
        <f>'[1]TCE - ANEXO IV - Preencher'!C140</f>
        <v>UPAE ESCADA - CG Nº 021/2022</v>
      </c>
      <c r="C131" s="4" t="str">
        <f>'[1]TCE - ANEXO IV - Preencher'!E140</f>
        <v>5.16 - Serviços Médico-Hospitalares, Odotonlogia e Laboratoriais</v>
      </c>
      <c r="D131" s="3" t="str">
        <f>'[1]TCE - ANEXO IV - Preencher'!F140</f>
        <v>24.218.500/0001-62</v>
      </c>
      <c r="E131" s="5" t="str">
        <f>'[1]TCE - ANEXO IV - Preencher'!G140</f>
        <v>AC SERVICOS DE MEDICINA INTEGRADA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2600000000225</v>
      </c>
      <c r="I131" s="6">
        <f>IF('[1]TCE - ANEXO IV - Preencher'!K140="","",'[1]TCE - ANEXO IV - Preencher'!K140)</f>
        <v>46209</v>
      </c>
      <c r="J131" s="5" t="str">
        <f>'[1]TCE - ANEXO IV - Preencher'!L140</f>
        <v>26096001224218500000162260000000022526071914949483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1320</v>
      </c>
    </row>
    <row r="132" spans="1:12" s="8" customFormat="1" ht="19.5" customHeight="1" x14ac:dyDescent="0.25">
      <c r="A132" s="3">
        <f>IFERROR(VLOOKUP(B132,'[1]DADOS (OCULTAR)'!$Q$3:$S$136,3,0),"")</f>
        <v>9039744002642</v>
      </c>
      <c r="B132" s="4" t="str">
        <f>'[1]TCE - ANEXO IV - Preencher'!C141</f>
        <v>UPAE ESCADA - CG Nº 021/2022</v>
      </c>
      <c r="C132" s="4" t="str">
        <f>'[1]TCE - ANEXO IV - Preencher'!E141</f>
        <v>5.1 - Locação de Equipamentos Médicos-Hospitalares</v>
      </c>
      <c r="D132" s="3" t="str">
        <f>'[1]TCE - ANEXO IV - Preencher'!F141</f>
        <v>00.331.788/0024-05</v>
      </c>
      <c r="E132" s="5" t="str">
        <f>'[1]TCE - ANEXO IV - Preencher'!G141</f>
        <v>AIR LIQUIDE BRASIL LTDA</v>
      </c>
      <c r="F132" s="5" t="str">
        <f>'[1]TCE - ANEXO IV - Preencher'!H141</f>
        <v>S</v>
      </c>
      <c r="G132" s="5" t="str">
        <f>'[1]TCE - ANEXO IV - Preencher'!I141</f>
        <v>S</v>
      </c>
      <c r="H132" s="5">
        <f>'[1]TCE - ANEXO IV - Preencher'!J141</f>
        <v>60551</v>
      </c>
      <c r="I132" s="6">
        <f>IF('[1]TCE - ANEXO IV - Preencher'!K141="","",'[1]TCE - ANEXO IV - Preencher'!K141)</f>
        <v>46202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2602902</v>
      </c>
      <c r="L132" s="7">
        <f>'[1]TCE - ANEXO IV - Preencher'!N141</f>
        <v>560</v>
      </c>
    </row>
    <row r="133" spans="1:12" s="8" customFormat="1" ht="19.5" customHeight="1" x14ac:dyDescent="0.25">
      <c r="A133" s="3">
        <f>IFERROR(VLOOKUP(B133,'[1]DADOS (OCULTAR)'!$Q$3:$S$136,3,0),"")</f>
        <v>9039744002642</v>
      </c>
      <c r="B133" s="4" t="str">
        <f>'[1]TCE - ANEXO IV - Preencher'!C142</f>
        <v>UPAE ESCADA - CG Nº 021/2022</v>
      </c>
      <c r="C133" s="4" t="str">
        <f>'[1]TCE - ANEXO IV - Preencher'!E142</f>
        <v>5.18 - Teledonia Fixa</v>
      </c>
      <c r="D133" s="3" t="str">
        <f>'[1]TCE - ANEXO IV - Preencher'!F142</f>
        <v>71.208.516/0165-00</v>
      </c>
      <c r="E133" s="5" t="str">
        <f>'[1]TCE - ANEXO IV - Preencher'!G142</f>
        <v>ALGAR TELECOM S.A</v>
      </c>
      <c r="F133" s="5" t="str">
        <f>'[1]TCE - ANEXO IV - Preencher'!H142</f>
        <v>S</v>
      </c>
      <c r="G133" s="5" t="str">
        <f>'[1]TCE - ANEXO IV - Preencher'!I142</f>
        <v>S</v>
      </c>
      <c r="H133" s="5">
        <f>'[1]TCE - ANEXO IV - Preencher'!J142</f>
        <v>548565327</v>
      </c>
      <c r="I133" s="6">
        <f>IF('[1]TCE - ANEXO IV - Preencher'!K142="","",'[1]TCE - ANEXO IV - Preencher'!K142)</f>
        <v>46206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2609600</v>
      </c>
      <c r="L133" s="7">
        <f>'[1]TCE - ANEXO IV - Preencher'!N142</f>
        <v>1538.99</v>
      </c>
    </row>
    <row r="134" spans="1:12" s="8" customFormat="1" ht="19.5" customHeight="1" x14ac:dyDescent="0.25">
      <c r="A134" s="3">
        <f>IFERROR(VLOOKUP(B134,'[1]DADOS (OCULTAR)'!$Q$3:$S$136,3,0),"")</f>
        <v>9039744002642</v>
      </c>
      <c r="B134" s="4" t="str">
        <f>'[1]TCE - ANEXO IV - Preencher'!C143</f>
        <v>UPAE ESCADA - CG Nº 021/2022</v>
      </c>
      <c r="C134" s="4" t="str">
        <f>'[1]TCE - ANEXO IV - Preencher'!E143</f>
        <v>5.18 - Teledonia Fixa</v>
      </c>
      <c r="D134" s="3" t="str">
        <f>'[1]TCE - ANEXO IV - Preencher'!F143</f>
        <v>71.208.516/0165-00</v>
      </c>
      <c r="E134" s="5" t="str">
        <f>'[1]TCE - ANEXO IV - Preencher'!G143</f>
        <v>ALGAR TELECOM S.A</v>
      </c>
      <c r="F134" s="5" t="str">
        <f>'[1]TCE - ANEXO IV - Preencher'!H143</f>
        <v>S</v>
      </c>
      <c r="G134" s="5" t="str">
        <f>'[1]TCE - ANEXO IV - Preencher'!I143</f>
        <v>S</v>
      </c>
      <c r="H134" s="5">
        <f>'[1]TCE - ANEXO IV - Preencher'!J143</f>
        <v>2227</v>
      </c>
      <c r="I134" s="6">
        <f>IF('[1]TCE - ANEXO IV - Preencher'!K143="","",'[1]TCE - ANEXO IV - Preencher'!K143)</f>
        <v>46213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2609600</v>
      </c>
      <c r="L134" s="7">
        <f>'[1]TCE - ANEXO IV - Preencher'!N143</f>
        <v>551.59</v>
      </c>
    </row>
    <row r="135" spans="1:12" s="8" customFormat="1" ht="19.5" customHeight="1" x14ac:dyDescent="0.25">
      <c r="A135" s="3">
        <f>IFERROR(VLOOKUP(B135,'[1]DADOS (OCULTAR)'!$Q$3:$S$136,3,0),"")</f>
        <v>9039744002642</v>
      </c>
      <c r="B135" s="4" t="str">
        <f>'[1]TCE - ANEXO IV - Preencher'!C144</f>
        <v>UPAE ESCADA - CG Nº 021/2022</v>
      </c>
      <c r="C135" s="4" t="str">
        <f>'[1]TCE - ANEXO IV - Preencher'!E144</f>
        <v>5.3 - Locação de Máquinas e Equipamentos</v>
      </c>
      <c r="D135" s="3" t="str">
        <f>'[1]TCE - ANEXO IV - Preencher'!F144</f>
        <v>24.801.362/0001-40</v>
      </c>
      <c r="E135" s="5" t="str">
        <f>'[1]TCE - ANEXO IV - Preencher'!G144</f>
        <v>AMD TECNOLOGIA DA INFORMACAO E SISTEMAS LTDA</v>
      </c>
      <c r="F135" s="5" t="str">
        <f>'[1]TCE - ANEXO IV - Preencher'!H144</f>
        <v>S</v>
      </c>
      <c r="G135" s="5" t="str">
        <f>'[1]TCE - ANEXO IV - Preencher'!I144</f>
        <v>S</v>
      </c>
      <c r="H135" s="5">
        <f>'[1]TCE - ANEXO IV - Preencher'!J144</f>
        <v>2846</v>
      </c>
      <c r="I135" s="6">
        <f>IF('[1]TCE - ANEXO IV - Preencher'!K144="","",'[1]TCE - ANEXO IV - Preencher'!K144)</f>
        <v>46204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1014</v>
      </c>
    </row>
    <row r="136" spans="1:12" s="8" customFormat="1" ht="19.5" customHeight="1" x14ac:dyDescent="0.25">
      <c r="A136" s="3">
        <f>IFERROR(VLOOKUP(B136,'[1]DADOS (OCULTAR)'!$Q$3:$S$136,3,0),"")</f>
        <v>9039744002642</v>
      </c>
      <c r="B136" s="4" t="str">
        <f>'[1]TCE - ANEXO IV - Preencher'!C145</f>
        <v>UPAE ESCADA - CG Nº 021/2022</v>
      </c>
      <c r="C136" s="4" t="str">
        <f>'[1]TCE - ANEXO IV - Preencher'!E145</f>
        <v>5.3 - Locação de Máquinas e Equipamentos</v>
      </c>
      <c r="D136" s="3" t="str">
        <f>'[1]TCE - ANEXO IV - Preencher'!F145</f>
        <v>24.801.362/0001-40</v>
      </c>
      <c r="E136" s="5" t="str">
        <f>'[1]TCE - ANEXO IV - Preencher'!G145</f>
        <v>AMD TECNOLOGIA DA INFORMACAO E SISTEMAS LTDA</v>
      </c>
      <c r="F136" s="5" t="str">
        <f>'[1]TCE - ANEXO IV - Preencher'!H145</f>
        <v>S</v>
      </c>
      <c r="G136" s="5" t="str">
        <f>'[1]TCE - ANEXO IV - Preencher'!I145</f>
        <v>S</v>
      </c>
      <c r="H136" s="5">
        <f>'[1]TCE - ANEXO IV - Preencher'!J145</f>
        <v>2830</v>
      </c>
      <c r="I136" s="6">
        <f>IF('[1]TCE - ANEXO IV - Preencher'!K145="","",'[1]TCE - ANEXO IV - Preencher'!K145)</f>
        <v>46204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249</v>
      </c>
    </row>
    <row r="137" spans="1:12" s="8" customFormat="1" ht="19.5" customHeight="1" x14ac:dyDescent="0.25">
      <c r="A137" s="3">
        <f>IFERROR(VLOOKUP(B137,'[1]DADOS (OCULTAR)'!$Q$3:$S$136,3,0),"")</f>
        <v>9039744002642</v>
      </c>
      <c r="B137" s="4" t="str">
        <f>'[1]TCE - ANEXO IV - Preencher'!C146</f>
        <v>UPAE ESCADA - CG Nº 021/2022</v>
      </c>
      <c r="C137" s="4" t="str">
        <f>'[1]TCE - ANEXO IV - Preencher'!E146</f>
        <v>5.3 - Locação de Máquinas e Equipamentos</v>
      </c>
      <c r="D137" s="3" t="str">
        <f>'[1]TCE - ANEXO IV - Preencher'!F146</f>
        <v>24.801.362/0001-40</v>
      </c>
      <c r="E137" s="5" t="str">
        <f>'[1]TCE - ANEXO IV - Preencher'!G146</f>
        <v>AMD TECNOLOGIA DA INFORMACAO E SISTEMAS LTDA</v>
      </c>
      <c r="F137" s="5" t="str">
        <f>'[1]TCE - ANEXO IV - Preencher'!H146</f>
        <v>S</v>
      </c>
      <c r="G137" s="5" t="str">
        <f>'[1]TCE - ANEXO IV - Preencher'!I146</f>
        <v>S</v>
      </c>
      <c r="H137" s="5">
        <f>'[1]TCE - ANEXO IV - Preencher'!J146</f>
        <v>2834</v>
      </c>
      <c r="I137" s="6">
        <f>IF('[1]TCE - ANEXO IV - Preencher'!K146="","",'[1]TCE - ANEXO IV - Preencher'!K146)</f>
        <v>46204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1971</v>
      </c>
    </row>
    <row r="138" spans="1:12" s="8" customFormat="1" ht="19.5" customHeight="1" x14ac:dyDescent="0.25">
      <c r="A138" s="3">
        <f>IFERROR(VLOOKUP(B138,'[1]DADOS (OCULTAR)'!$Q$3:$S$136,3,0),"")</f>
        <v>9039744002642</v>
      </c>
      <c r="B138" s="4" t="str">
        <f>'[1]TCE - ANEXO IV - Preencher'!C147</f>
        <v>UPAE ESCADA - CG Nº 021/2022</v>
      </c>
      <c r="C138" s="4" t="str">
        <f>'[1]TCE - ANEXO IV - Preencher'!E147</f>
        <v>5.3 - Locação de Máquinas e Equipamentos</v>
      </c>
      <c r="D138" s="3" t="str">
        <f>'[1]TCE - ANEXO IV - Preencher'!F147</f>
        <v>24.801.362/0001-40</v>
      </c>
      <c r="E138" s="5" t="str">
        <f>'[1]TCE - ANEXO IV - Preencher'!G147</f>
        <v>AMD TECNOLOGIA DA INFORMACAO E SISTEMAS LTDA</v>
      </c>
      <c r="F138" s="5" t="str">
        <f>'[1]TCE - ANEXO IV - Preencher'!H147</f>
        <v>S</v>
      </c>
      <c r="G138" s="5" t="str">
        <f>'[1]TCE - ANEXO IV - Preencher'!I147</f>
        <v>S</v>
      </c>
      <c r="H138" s="5">
        <f>'[1]TCE - ANEXO IV - Preencher'!J147</f>
        <v>2813</v>
      </c>
      <c r="I138" s="6">
        <f>IF('[1]TCE - ANEXO IV - Preencher'!K147="","",'[1]TCE - ANEXO IV - Preencher'!K147)</f>
        <v>46204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11767</v>
      </c>
    </row>
    <row r="139" spans="1:12" s="8" customFormat="1" ht="19.5" customHeight="1" x14ac:dyDescent="0.25">
      <c r="A139" s="3">
        <f>IFERROR(VLOOKUP(B139,'[1]DADOS (OCULTAR)'!$Q$3:$S$136,3,0),"")</f>
        <v>9039744002642</v>
      </c>
      <c r="B139" s="4" t="str">
        <f>'[1]TCE - ANEXO IV - Preencher'!C148</f>
        <v>UPAE ESCADA - CG Nº 021/2022</v>
      </c>
      <c r="C139" s="4" t="str">
        <f>'[1]TCE - ANEXO IV - Preencher'!E148</f>
        <v>5.5 - Reparo e Manutenção de Máquinas e Equipamentos</v>
      </c>
      <c r="D139" s="3" t="str">
        <f>'[1]TCE - ANEXO IV - Preencher'!F148</f>
        <v>03.689.347/0001-81</v>
      </c>
      <c r="E139" s="5" t="str">
        <f>'[1]TCE - ANEXO IV - Preencher'!G148</f>
        <v>ANDESUS SISTEMAS CONTRA INCENDIO LTDA</v>
      </c>
      <c r="F139" s="5" t="str">
        <f>'[1]TCE - ANEXO IV - Preencher'!H148</f>
        <v>S</v>
      </c>
      <c r="G139" s="5" t="str">
        <f>'[1]TCE - ANEXO IV - Preencher'!I148</f>
        <v>S</v>
      </c>
      <c r="H139" s="5">
        <f>'[1]TCE - ANEXO IV - Preencher'!J148</f>
        <v>693</v>
      </c>
      <c r="I139" s="6">
        <f>IF('[1]TCE - ANEXO IV - Preencher'!K148="","",'[1]TCE - ANEXO IV - Preencher'!K148)</f>
        <v>46192</v>
      </c>
      <c r="J139" s="5" t="str">
        <f>'[1]TCE - ANEXO IV - Preencher'!L148</f>
        <v>26116062203689347000181000000000069326069462230431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957.59</v>
      </c>
    </row>
    <row r="140" spans="1:12" s="8" customFormat="1" ht="19.5" customHeight="1" x14ac:dyDescent="0.25">
      <c r="A140" s="3">
        <f>IFERROR(VLOOKUP(B140,'[1]DADOS (OCULTAR)'!$Q$3:$S$136,3,0),"")</f>
        <v>9039744002642</v>
      </c>
      <c r="B140" s="4" t="str">
        <f>'[1]TCE - ANEXO IV - Preencher'!C149</f>
        <v>UPAE ESCADA - CG Nº 021/2022</v>
      </c>
      <c r="C140" s="4" t="str">
        <f>'[1]TCE - ANEXO IV - Preencher'!E149</f>
        <v>5.16 - Serviços Médico-Hospitalares, Odotonlogia e Laboratoriais</v>
      </c>
      <c r="D140" s="3" t="str">
        <f>'[1]TCE - ANEXO IV - Preencher'!F149</f>
        <v>49.208.099/0001-00</v>
      </c>
      <c r="E140" s="5" t="str">
        <f>'[1]TCE - ANEXO IV - Preencher'!G149</f>
        <v>BEATRIZ LIMA CORREA DE ARAUJO E CIA LTDA</v>
      </c>
      <c r="F140" s="5" t="str">
        <f>'[1]TCE - ANEXO IV - Preencher'!H149</f>
        <v>S</v>
      </c>
      <c r="G140" s="5" t="str">
        <f>'[1]TCE - ANEXO IV - Preencher'!I149</f>
        <v>S</v>
      </c>
      <c r="H140" s="5">
        <f>'[1]TCE - ANEXO IV - Preencher'!J149</f>
        <v>62</v>
      </c>
      <c r="I140" s="6">
        <f>IF('[1]TCE - ANEXO IV - Preencher'!K149="","",'[1]TCE - ANEXO IV - Preencher'!K149)</f>
        <v>46206</v>
      </c>
      <c r="J140" s="5" t="str">
        <f>'[1]TCE - ANEXO IV - Preencher'!L149</f>
        <v>26116062249208099000100000000000006226076212595328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2750</v>
      </c>
    </row>
    <row r="141" spans="1:12" s="8" customFormat="1" ht="19.5" customHeight="1" x14ac:dyDescent="0.25">
      <c r="A141" s="3">
        <f>IFERROR(VLOOKUP(B141,'[1]DADOS (OCULTAR)'!$Q$3:$S$136,3,0),"")</f>
        <v>9039744002642</v>
      </c>
      <c r="B141" s="4" t="str">
        <f>'[1]TCE - ANEXO IV - Preencher'!C150</f>
        <v>UPAE ESCADA - CG Nº 021/2022</v>
      </c>
      <c r="C141" s="4" t="str">
        <f>'[1]TCE - ANEXO IV - Preencher'!E150</f>
        <v>5.17 - Manutenção de Software, Certificação Digital e Microfilmagem</v>
      </c>
      <c r="D141" s="3" t="str">
        <f>'[1]TCE - ANEXO IV - Preencher'!F150</f>
        <v>04.069.709/0001-02</v>
      </c>
      <c r="E141" s="5" t="str">
        <f>'[1]TCE - ANEXO IV - Preencher'!G150</f>
        <v>BIONEXO S.A.</v>
      </c>
      <c r="F141" s="5" t="str">
        <f>'[1]TCE - ANEXO IV - Preencher'!H150</f>
        <v>S</v>
      </c>
      <c r="G141" s="5" t="str">
        <f>'[1]TCE - ANEXO IV - Preencher'!I150</f>
        <v>S</v>
      </c>
      <c r="H141" s="5">
        <f>'[1]TCE - ANEXO IV - Preencher'!J150</f>
        <v>654128</v>
      </c>
      <c r="I141" s="6">
        <f>IF('[1]TCE - ANEXO IV - Preencher'!K150="","",'[1]TCE - ANEXO IV - Preencher'!K150)</f>
        <v>46175</v>
      </c>
      <c r="J141" s="5" t="str">
        <f>'[1]TCE - ANEXO IV - Preencher'!L150</f>
        <v>XXTJ-SDLI</v>
      </c>
      <c r="K141" s="5" t="str">
        <f>IF(F141="B",LEFT('[1]TCE - ANEXO IV - Preencher'!M150,2),IF(F141="S",LEFT('[1]TCE - ANEXO IV - Preencher'!M150,7),IF('[1]TCE - ANEXO IV - Preencher'!H150="","")))</f>
        <v>3550308</v>
      </c>
      <c r="L141" s="7">
        <f>'[1]TCE - ANEXO IV - Preencher'!N150</f>
        <v>1097.23</v>
      </c>
    </row>
    <row r="142" spans="1:12" s="8" customFormat="1" ht="19.5" customHeight="1" x14ac:dyDescent="0.25">
      <c r="A142" s="3">
        <f>IFERROR(VLOOKUP(B142,'[1]DADOS (OCULTAR)'!$Q$3:$S$136,3,0),"")</f>
        <v>9039744002642</v>
      </c>
      <c r="B142" s="4" t="str">
        <f>'[1]TCE - ANEXO IV - Preencher'!C151</f>
        <v>UPAE ESCADA - CG Nº 021/2022</v>
      </c>
      <c r="C142" s="4" t="str">
        <f>'[1]TCE - ANEXO IV - Preencher'!E151</f>
        <v>5.2 - Serviços Técnicos Profissionais</v>
      </c>
      <c r="D142" s="3" t="str">
        <f>'[1]TCE - ANEXO IV - Preencher'!F151</f>
        <v>09.425.434/0001-08</v>
      </c>
      <c r="E142" s="5" t="str">
        <f>'[1]TCE - ANEXO IV - Preencher'!G151</f>
        <v>BLACK ADVOGADOS ASSOCIADOS</v>
      </c>
      <c r="F142" s="5" t="str">
        <f>'[1]TCE - ANEXO IV - Preencher'!H151</f>
        <v>S</v>
      </c>
      <c r="G142" s="5" t="str">
        <f>'[1]TCE - ANEXO IV - Preencher'!I151</f>
        <v>S</v>
      </c>
      <c r="H142" s="5">
        <f>'[1]TCE - ANEXO IV - Preencher'!J151</f>
        <v>189</v>
      </c>
      <c r="I142" s="6">
        <f>IF('[1]TCE - ANEXO IV - Preencher'!K151="","",'[1]TCE - ANEXO IV - Preencher'!K151)</f>
        <v>46204</v>
      </c>
      <c r="J142" s="5">
        <f>'[1]TCE - ANEXO IV - Preencher'!L151</f>
        <v>2.6116062209425399E+49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8179.2</v>
      </c>
    </row>
    <row r="143" spans="1:12" s="8" customFormat="1" ht="19.5" customHeight="1" x14ac:dyDescent="0.25">
      <c r="A143" s="3">
        <f>IFERROR(VLOOKUP(B143,'[1]DADOS (OCULTAR)'!$Q$3:$S$136,3,0),"")</f>
        <v>9039744002642</v>
      </c>
      <c r="B143" s="4" t="str">
        <f>'[1]TCE - ANEXO IV - Preencher'!C152</f>
        <v>UPAE ESCADA - CG Nº 021/2022</v>
      </c>
      <c r="C143" s="4" t="str">
        <f>'[1]TCE - ANEXO IV - Preencher'!E152</f>
        <v>5.10 - Detetização/Tratamento de Resíduos e Afins</v>
      </c>
      <c r="D143" s="3" t="str">
        <f>'[1]TCE - ANEXO IV - Preencher'!F152</f>
        <v>11.863.530/0001-80</v>
      </c>
      <c r="E143" s="5" t="str">
        <f>'[1]TCE - ANEXO IV - Preencher'!G152</f>
        <v>BRASCON GESTAO AMBIENTAL LTDA</v>
      </c>
      <c r="F143" s="5" t="str">
        <f>'[1]TCE - ANEXO IV - Preencher'!H152</f>
        <v>S</v>
      </c>
      <c r="G143" s="5" t="str">
        <f>'[1]TCE - ANEXO IV - Preencher'!I152</f>
        <v>S</v>
      </c>
      <c r="H143" s="5">
        <f>'[1]TCE - ANEXO IV - Preencher'!J152</f>
        <v>303093</v>
      </c>
      <c r="I143" s="6">
        <f>IF('[1]TCE - ANEXO IV - Preencher'!K152="","",'[1]TCE - ANEXO IV - Preencher'!K152)</f>
        <v>46209</v>
      </c>
      <c r="J143" s="5" t="str">
        <f>'[1]TCE - ANEXO IV - Preencher'!L152</f>
        <v>6KQK8CAKG</v>
      </c>
      <c r="K143" s="5" t="str">
        <f>IF(F143="B",LEFT('[1]TCE - ANEXO IV - Preencher'!M152,2),IF(F143="S",LEFT('[1]TCE - ANEXO IV - Preencher'!M152,7),IF('[1]TCE - ANEXO IV - Preencher'!H152="","")))</f>
        <v>2611309</v>
      </c>
      <c r="L143" s="7">
        <f>'[1]TCE - ANEXO IV - Preencher'!N152</f>
        <v>23.16</v>
      </c>
    </row>
    <row r="144" spans="1:12" s="8" customFormat="1" ht="19.5" customHeight="1" x14ac:dyDescent="0.25">
      <c r="A144" s="3">
        <f>IFERROR(VLOOKUP(B144,'[1]DADOS (OCULTAR)'!$Q$3:$S$136,3,0),"")</f>
        <v>9039744002642</v>
      </c>
      <c r="B144" s="4" t="str">
        <f>'[1]TCE - ANEXO IV - Preencher'!C153</f>
        <v>UPAE ESCADA - CG Nº 021/2022</v>
      </c>
      <c r="C144" s="4" t="str">
        <f>'[1]TCE - ANEXO IV - Preencher'!E153</f>
        <v>5.99 - Outros Serviços de Terceiros Pessoa Jurídica</v>
      </c>
      <c r="D144" s="3" t="str">
        <f>'[1]TCE - ANEXO IV - Preencher'!F153</f>
        <v>32.352.786/0001-00</v>
      </c>
      <c r="E144" s="5" t="str">
        <f>'[1]TCE - ANEXO IV - Preencher'!G153</f>
        <v>CAMILLA LINS &amp; LUCIANO MOREIRA SERVICOS MEDICOS LTDA</v>
      </c>
      <c r="F144" s="5" t="str">
        <f>'[1]TCE - ANEXO IV - Preencher'!H153</f>
        <v>S</v>
      </c>
      <c r="G144" s="5" t="str">
        <f>'[1]TCE - ANEXO IV - Preencher'!I153</f>
        <v>S</v>
      </c>
      <c r="H144" s="5">
        <f>'[1]TCE - ANEXO IV - Preencher'!J153</f>
        <v>90</v>
      </c>
      <c r="I144" s="6">
        <f>IF('[1]TCE - ANEXO IV - Preencher'!K153="","",'[1]TCE - ANEXO IV - Preencher'!K153)</f>
        <v>46209</v>
      </c>
      <c r="J144" s="5" t="str">
        <f>'[1]TCE - ANEXO IV - Preencher'!L153</f>
        <v>26116062232352786000100000000000009026073801532403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11300</v>
      </c>
    </row>
    <row r="145" spans="1:12" s="8" customFormat="1" ht="19.5" customHeight="1" x14ac:dyDescent="0.25">
      <c r="A145" s="3">
        <f>IFERROR(VLOOKUP(B145,'[1]DADOS (OCULTAR)'!$Q$3:$S$136,3,0),"")</f>
        <v>9039744002642</v>
      </c>
      <c r="B145" s="4" t="str">
        <f>'[1]TCE - ANEXO IV - Preencher'!C154</f>
        <v>UPAE ESCADA - CG Nº 021/2022</v>
      </c>
      <c r="C145" s="4" t="str">
        <f>'[1]TCE - ANEXO IV - Preencher'!E154</f>
        <v>5.99 - Outros Serviços de Terceiros Pessoa Jurídica</v>
      </c>
      <c r="D145" s="3" t="str">
        <f>'[1]TCE - ANEXO IV - Preencher'!F154</f>
        <v>15.442.310/0001-33</v>
      </c>
      <c r="E145" s="5" t="str">
        <f>'[1]TCE - ANEXO IV - Preencher'!G154</f>
        <v>CARDIOSAUDE SERVICOS MEDICOS LTDA</v>
      </c>
      <c r="F145" s="5" t="str">
        <f>'[1]TCE - ANEXO IV - Preencher'!H154</f>
        <v>S</v>
      </c>
      <c r="G145" s="5" t="str">
        <f>'[1]TCE - ANEXO IV - Preencher'!I154</f>
        <v>S</v>
      </c>
      <c r="H145" s="5">
        <f>'[1]TCE - ANEXO IV - Preencher'!J154</f>
        <v>72</v>
      </c>
      <c r="I145" s="6">
        <f>IF('[1]TCE - ANEXO IV - Preencher'!K154="","",'[1]TCE - ANEXO IV - Preencher'!K154)</f>
        <v>46210</v>
      </c>
      <c r="J145" s="5" t="str">
        <f>'[1]TCE - ANEXO IV - Preencher'!L154</f>
        <v>26116062215442310000133000000000007226079418758431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8385</v>
      </c>
    </row>
    <row r="146" spans="1:12" s="8" customFormat="1" ht="19.5" customHeight="1" x14ac:dyDescent="0.25">
      <c r="A146" s="3">
        <f>IFERROR(VLOOKUP(B146,'[1]DADOS (OCULTAR)'!$Q$3:$S$136,3,0),"")</f>
        <v>9039744002642</v>
      </c>
      <c r="B146" s="4" t="str">
        <f>'[1]TCE - ANEXO IV - Preencher'!C155</f>
        <v>UPAE ESCADA - CG Nº 021/2022</v>
      </c>
      <c r="C146" s="4" t="str">
        <f>'[1]TCE - ANEXO IV - Preencher'!E155</f>
        <v>5.23 - Limpeza e Conservação</v>
      </c>
      <c r="D146" s="3" t="str">
        <f>'[1]TCE - ANEXO IV - Preencher'!F155</f>
        <v>12.682.965/0001-90</v>
      </c>
      <c r="E146" s="5" t="str">
        <f>'[1]TCE - ANEXO IV - Preencher'!G155</f>
        <v>CARDOSO SERVICOS DE JARDINAGENS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2600000000132</v>
      </c>
      <c r="I146" s="6">
        <f>IF('[1]TCE - ANEXO IV - Preencher'!K155="","",'[1]TCE - ANEXO IV - Preencher'!K155)</f>
        <v>46210</v>
      </c>
      <c r="J146" s="5" t="str">
        <f>'[1]TCE - ANEXO IV - Preencher'!L155</f>
        <v>26079011212682965000190260000000013226073617816976</v>
      </c>
      <c r="K146" s="5" t="str">
        <f>IF(F146="B",LEFT('[1]TCE - ANEXO IV - Preencher'!M155,2),IF(F146="S",LEFT('[1]TCE - ANEXO IV - Preencher'!M155,7),IF('[1]TCE - ANEXO IV - Preencher'!H155="","")))</f>
        <v>2607901</v>
      </c>
      <c r="L146" s="7">
        <f>'[1]TCE - ANEXO IV - Preencher'!N155</f>
        <v>937.13</v>
      </c>
    </row>
    <row r="147" spans="1:12" s="8" customFormat="1" ht="19.5" customHeight="1" x14ac:dyDescent="0.25">
      <c r="A147" s="3">
        <f>IFERROR(VLOOKUP(B147,'[1]DADOS (OCULTAR)'!$Q$3:$S$136,3,0),"")</f>
        <v>9039744002642</v>
      </c>
      <c r="B147" s="4" t="str">
        <f>'[1]TCE - ANEXO IV - Preencher'!C156</f>
        <v>UPAE ESCADA - CG Nº 021/2022</v>
      </c>
      <c r="C147" s="4" t="str">
        <f>'[1]TCE - ANEXO IV - Preencher'!E156</f>
        <v>5.10 - Detetização/Tratamento de Resíduos e Afins</v>
      </c>
      <c r="D147" s="3" t="str">
        <f>'[1]TCE - ANEXO IV - Preencher'!F156</f>
        <v>10.333.266/0001-00</v>
      </c>
      <c r="E147" s="5" t="str">
        <f>'[1]TCE - ANEXO IV - Preencher'!G156</f>
        <v>CARLOS ANTONIO DE OLIVEIRA MILET JUNIOR</v>
      </c>
      <c r="F147" s="5" t="str">
        <f>'[1]TCE - ANEXO IV - Preencher'!H156</f>
        <v>S</v>
      </c>
      <c r="G147" s="5" t="str">
        <f>'[1]TCE - ANEXO IV - Preencher'!I156</f>
        <v>S</v>
      </c>
      <c r="H147" s="5">
        <f>'[1]TCE - ANEXO IV - Preencher'!J156</f>
        <v>445</v>
      </c>
      <c r="I147" s="6">
        <f>IF('[1]TCE - ANEXO IV - Preencher'!K156="","",'[1]TCE - ANEXO IV - Preencher'!K156)</f>
        <v>46204</v>
      </c>
      <c r="J147" s="5" t="str">
        <f>'[1]TCE - ANEXO IV - Preencher'!L156</f>
        <v>26116062210333266000100000000000044526070975637284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360</v>
      </c>
    </row>
    <row r="148" spans="1:12" s="8" customFormat="1" ht="19.5" customHeight="1" x14ac:dyDescent="0.25">
      <c r="A148" s="3">
        <f>IFERROR(VLOOKUP(B148,'[1]DADOS (OCULTAR)'!$Q$3:$S$136,3,0),"")</f>
        <v>9039744002642</v>
      </c>
      <c r="B148" s="4" t="str">
        <f>'[1]TCE - ANEXO IV - Preencher'!C157</f>
        <v>UPAE ESCADA - CG Nº 021/2022</v>
      </c>
      <c r="C148" s="4" t="str">
        <f>'[1]TCE - ANEXO IV - Preencher'!E157</f>
        <v>5.3 - Locação de Máquinas e Equipamentos</v>
      </c>
      <c r="D148" s="3" t="str">
        <f>'[1]TCE - ANEXO IV - Preencher'!F157</f>
        <v>26.081.685/0001-31</v>
      </c>
      <c r="E148" s="5" t="str">
        <f>'[1]TCE - ANEXO IV - Preencher'!G157</f>
        <v>CG REFRIGERACOES LTDA</v>
      </c>
      <c r="F148" s="5" t="str">
        <f>'[1]TCE - ANEXO IV - Preencher'!H157</f>
        <v>S</v>
      </c>
      <c r="G148" s="5" t="str">
        <f>'[1]TCE - ANEXO IV - Preencher'!I157</f>
        <v>S</v>
      </c>
      <c r="H148" s="5">
        <f>'[1]TCE - ANEXO IV - Preencher'!J157</f>
        <v>36759</v>
      </c>
      <c r="I148" s="6">
        <f>IF('[1]TCE - ANEXO IV - Preencher'!K157="","",'[1]TCE - ANEXO IV - Preencher'!K157)</f>
        <v>46198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320</v>
      </c>
    </row>
    <row r="149" spans="1:12" s="8" customFormat="1" ht="19.5" customHeight="1" x14ac:dyDescent="0.25">
      <c r="A149" s="3">
        <f>IFERROR(VLOOKUP(B149,'[1]DADOS (OCULTAR)'!$Q$3:$S$136,3,0),"")</f>
        <v>9039744002642</v>
      </c>
      <c r="B149" s="4" t="str">
        <f>'[1]TCE - ANEXO IV - Preencher'!C158</f>
        <v>UPAE ESCADA - CG Nº 021/2022</v>
      </c>
      <c r="C149" s="4" t="str">
        <f>'[1]TCE - ANEXO IV - Preencher'!E158</f>
        <v>5.16 - Serviços Médico-Hospitalares, Odotonlogia e Laboratoriais</v>
      </c>
      <c r="D149" s="3" t="str">
        <f>'[1]TCE - ANEXO IV - Preencher'!F158</f>
        <v>04.539.279/0001-37</v>
      </c>
      <c r="E149" s="5" t="str">
        <f>'[1]TCE - ANEXO IV - Preencher'!G158</f>
        <v>CIENTIFICALAB PRODUTOS LABORATORIAIS E SISTEMAS LTDA</v>
      </c>
      <c r="F149" s="5" t="str">
        <f>'[1]TCE - ANEXO IV - Preencher'!H158</f>
        <v>S</v>
      </c>
      <c r="G149" s="5" t="str">
        <f>'[1]TCE - ANEXO IV - Preencher'!I158</f>
        <v>S</v>
      </c>
      <c r="H149" s="5">
        <f>'[1]TCE - ANEXO IV - Preencher'!J158</f>
        <v>16564</v>
      </c>
      <c r="I149" s="6">
        <f>IF('[1]TCE - ANEXO IV - Preencher'!K158="","",'[1]TCE - ANEXO IV - Preencher'!K158)</f>
        <v>46211</v>
      </c>
      <c r="J149" s="5" t="str">
        <f>'[1]TCE - ANEXO IV - Preencher'!L158</f>
        <v>35057081204539279000137000000001656426071703414607</v>
      </c>
      <c r="K149" s="5" t="str">
        <f>IF(F149="B",LEFT('[1]TCE - ANEXO IV - Preencher'!M158,2),IF(F149="S",LEFT('[1]TCE - ANEXO IV - Preencher'!M158,7),IF('[1]TCE - ANEXO IV - Preencher'!H158="","")))</f>
        <v>3505708</v>
      </c>
      <c r="L149" s="7">
        <f>'[1]TCE - ANEXO IV - Preencher'!N158</f>
        <v>27493.69</v>
      </c>
    </row>
    <row r="150" spans="1:12" s="8" customFormat="1" ht="19.5" customHeight="1" x14ac:dyDescent="0.25">
      <c r="A150" s="3">
        <f>IFERROR(VLOOKUP(B150,'[1]DADOS (OCULTAR)'!$Q$3:$S$136,3,0),"")</f>
        <v>9039744002642</v>
      </c>
      <c r="B150" s="4" t="str">
        <f>'[1]TCE - ANEXO IV - Preencher'!C159</f>
        <v>UPAE ESCADA - CG Nº 021/2022</v>
      </c>
      <c r="C150" s="4" t="str">
        <f>'[1]TCE - ANEXO IV - Preencher'!E159</f>
        <v>5.17 - Manutenção de Software, Certificação Digital e Microfilmagem</v>
      </c>
      <c r="D150" s="3" t="str">
        <f>'[1]TCE - ANEXO IV - Preencher'!F159</f>
        <v>12.499.520/0001-70</v>
      </c>
      <c r="E150" s="5" t="str">
        <f>'[1]TCE - ANEXO IV - Preencher'!G159</f>
        <v>CLICKSIGN GESTAO DE DOCUMENTOS S.A</v>
      </c>
      <c r="F150" s="5" t="str">
        <f>'[1]TCE - ANEXO IV - Preencher'!H159</f>
        <v>S</v>
      </c>
      <c r="G150" s="5" t="str">
        <f>'[1]TCE - ANEXO IV - Preencher'!I159</f>
        <v>S</v>
      </c>
      <c r="H150" s="5">
        <f>'[1]TCE - ANEXO IV - Preencher'!J159</f>
        <v>643200</v>
      </c>
      <c r="I150" s="6">
        <f>IF('[1]TCE - ANEXO IV - Preencher'!K159="","",'[1]TCE - ANEXO IV - Preencher'!K159)</f>
        <v>46211</v>
      </c>
      <c r="J150" s="5" t="str">
        <f>'[1]TCE - ANEXO IV - Preencher'!L159</f>
        <v>114L.3208.0561.4537399-T</v>
      </c>
      <c r="K150" s="5" t="str">
        <f>IF(F150="B",LEFT('[1]TCE - ANEXO IV - Preencher'!M159,2),IF(F150="S",LEFT('[1]TCE - ANEXO IV - Preencher'!M159,7),IF('[1]TCE - ANEXO IV - Preencher'!H159="","")))</f>
        <v>3505708</v>
      </c>
      <c r="L150" s="7">
        <f>'[1]TCE - ANEXO IV - Preencher'!N159</f>
        <v>99.03</v>
      </c>
    </row>
    <row r="151" spans="1:12" s="8" customFormat="1" ht="19.5" customHeight="1" x14ac:dyDescent="0.25">
      <c r="A151" s="3">
        <f>IFERROR(VLOOKUP(B151,'[1]DADOS (OCULTAR)'!$Q$3:$S$136,3,0),"")</f>
        <v>9039744002642</v>
      </c>
      <c r="B151" s="4" t="str">
        <f>'[1]TCE - ANEXO IV - Preencher'!C160</f>
        <v>UPAE ESCADA - CG Nº 021/2022</v>
      </c>
      <c r="C151" s="4" t="str">
        <f>'[1]TCE - ANEXO IV - Preencher'!E160</f>
        <v>5.99 - Outros Serviços de Terceiros Pessoa Jurídica</v>
      </c>
      <c r="D151" s="3" t="str">
        <f>'[1]TCE - ANEXO IV - Preencher'!F160</f>
        <v>37.454.905/0001-41</v>
      </c>
      <c r="E151" s="5" t="str">
        <f>'[1]TCE - ANEXO IV - Preencher'!G160</f>
        <v>CLINICK SW MORAIS SERVICOS DE PRESTACOES HOSPITALARES LTDA</v>
      </c>
      <c r="F151" s="5" t="str">
        <f>'[1]TCE - ANEXO IV - Preencher'!H160</f>
        <v>S</v>
      </c>
      <c r="G151" s="5" t="str">
        <f>'[1]TCE - ANEXO IV - Preencher'!I160</f>
        <v>S</v>
      </c>
      <c r="H151" s="5">
        <f>'[1]TCE - ANEXO IV - Preencher'!J160</f>
        <v>24</v>
      </c>
      <c r="I151" s="6">
        <f>IF('[1]TCE - ANEXO IV - Preencher'!K160="","",'[1]TCE - ANEXO IV - Preencher'!K160)</f>
        <v>46209</v>
      </c>
      <c r="J151" s="5" t="str">
        <f>'[1]TCE - ANEXO IV - Preencher'!L160</f>
        <v>1X88-YZLIA</v>
      </c>
      <c r="K151" s="5" t="str">
        <f>IF(F151="B",LEFT('[1]TCE - ANEXO IV - Preencher'!M160,2),IF(F151="S",LEFT('[1]TCE - ANEXO IV - Preencher'!M160,7),IF('[1]TCE - ANEXO IV - Preencher'!H160="","")))</f>
        <v>2600054</v>
      </c>
      <c r="L151" s="7">
        <f>'[1]TCE - ANEXO IV - Preencher'!N160</f>
        <v>4000</v>
      </c>
    </row>
    <row r="152" spans="1:12" s="8" customFormat="1" ht="19.5" customHeight="1" x14ac:dyDescent="0.25">
      <c r="A152" s="3">
        <f>IFERROR(VLOOKUP(B152,'[1]DADOS (OCULTAR)'!$Q$3:$S$136,3,0),"")</f>
        <v>9039744002642</v>
      </c>
      <c r="B152" s="4" t="str">
        <f>'[1]TCE - ANEXO IV - Preencher'!C161</f>
        <v>UPAE ESCADA - CG Nº 021/2022</v>
      </c>
      <c r="C152" s="4" t="str">
        <f>'[1]TCE - ANEXO IV - Preencher'!E161</f>
        <v>5.12 - Energia Elétrica</v>
      </c>
      <c r="D152" s="3" t="str">
        <f>'[1]TCE - ANEXO IV - Preencher'!F161</f>
        <v>10.835.932/0001-08</v>
      </c>
      <c r="E152" s="5" t="str">
        <f>'[1]TCE - ANEXO IV - Preencher'!G161</f>
        <v>COMPANHIA ENERGETICA DE PERNAMBUCO</v>
      </c>
      <c r="F152" s="5" t="str">
        <f>'[1]TCE - ANEXO IV - Preencher'!H161</f>
        <v>S</v>
      </c>
      <c r="G152" s="5" t="str">
        <f>'[1]TCE - ANEXO IV - Preencher'!I161</f>
        <v>S</v>
      </c>
      <c r="H152" s="5">
        <f>'[1]TCE - ANEXO IV - Preencher'!J161</f>
        <v>419963436</v>
      </c>
      <c r="I152" s="6">
        <f>IF('[1]TCE - ANEXO IV - Preencher'!K161="","",'[1]TCE - ANEXO IV - Preencher'!K161)</f>
        <v>46216</v>
      </c>
      <c r="J152" s="5" t="str">
        <f>'[1]TCE - ANEXO IV - Preencher'!L161</f>
        <v>26260710835932000108660004199634361097766513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13587.72</v>
      </c>
    </row>
    <row r="153" spans="1:12" s="8" customFormat="1" ht="19.5" customHeight="1" x14ac:dyDescent="0.25">
      <c r="A153" s="3">
        <f>IFERROR(VLOOKUP(B153,'[1]DADOS (OCULTAR)'!$Q$3:$S$136,3,0),"")</f>
        <v>9039744002642</v>
      </c>
      <c r="B153" s="4" t="str">
        <f>'[1]TCE - ANEXO IV - Preencher'!C162</f>
        <v>UPAE ESCADA - CG Nº 021/2022</v>
      </c>
      <c r="C153" s="4" t="str">
        <f>'[1]TCE - ANEXO IV - Preencher'!E162</f>
        <v>5.13 - Água e Esgoto</v>
      </c>
      <c r="D153" s="3" t="str">
        <f>'[1]TCE - ANEXO IV - Preencher'!F162</f>
        <v>09.769.035/0001-64</v>
      </c>
      <c r="E153" s="5" t="str">
        <f>'[1]TCE - ANEXO IV - Preencher'!G162</f>
        <v>COMPESA - COMPANHIA PERNAMBUCANA DE SANEAMENTO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202606105609986</v>
      </c>
      <c r="I153" s="6">
        <f>IF('[1]TCE - ANEXO IV - Preencher'!K162="","",'[1]TCE - ANEXO IV - Preencher'!K162)</f>
        <v>46198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1766.16</v>
      </c>
    </row>
    <row r="154" spans="1:12" s="8" customFormat="1" ht="19.5" customHeight="1" x14ac:dyDescent="0.25">
      <c r="A154" s="3">
        <f>IFERROR(VLOOKUP(B154,'[1]DADOS (OCULTAR)'!$Q$3:$S$136,3,0),"")</f>
        <v>9039744002642</v>
      </c>
      <c r="B154" s="4" t="str">
        <f>'[1]TCE - ANEXO IV - Preencher'!C163</f>
        <v>UPAE ESCADA - CG Nº 021/2022</v>
      </c>
      <c r="C154" s="4" t="str">
        <f>'[1]TCE - ANEXO IV - Preencher'!E163</f>
        <v>5.17 - Manutenção de Software, Certificação Digital e Microfilmagem</v>
      </c>
      <c r="D154" s="3" t="str">
        <f>'[1]TCE - ANEXO IV - Preencher'!F163</f>
        <v>43.184.527/0001-26</v>
      </c>
      <c r="E154" s="5" t="str">
        <f>'[1]TCE - ANEXO IV - Preencher'!G163</f>
        <v>CONECTE-SE LTDA</v>
      </c>
      <c r="F154" s="5" t="str">
        <f>'[1]TCE - ANEXO IV - Preencher'!H163</f>
        <v>S</v>
      </c>
      <c r="G154" s="5" t="str">
        <f>'[1]TCE - ANEXO IV - Preencher'!I163</f>
        <v>S</v>
      </c>
      <c r="H154" s="5">
        <f>'[1]TCE - ANEXO IV - Preencher'!J163</f>
        <v>3725</v>
      </c>
      <c r="I154" s="6">
        <f>IF('[1]TCE - ANEXO IV - Preencher'!K163="","",'[1]TCE - ANEXO IV - Preencher'!K163)</f>
        <v>46211</v>
      </c>
      <c r="J154" s="5">
        <f>'[1]TCE - ANEXO IV - Preencher'!L163</f>
        <v>2.6116062243184498E+49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48.37</v>
      </c>
    </row>
    <row r="155" spans="1:12" s="8" customFormat="1" ht="19.5" customHeight="1" x14ac:dyDescent="0.25">
      <c r="A155" s="3">
        <f>IFERROR(VLOOKUP(B155,'[1]DADOS (OCULTAR)'!$Q$3:$S$136,3,0),"")</f>
        <v>9039744002642</v>
      </c>
      <c r="B155" s="4" t="str">
        <f>'[1]TCE - ANEXO IV - Preencher'!C164</f>
        <v>UPAE ESCADA - CG Nº 021/2022</v>
      </c>
      <c r="C155" s="4" t="str">
        <f>'[1]TCE - ANEXO IV - Preencher'!E164</f>
        <v>5.18 - Teledonia Fixa</v>
      </c>
      <c r="D155" s="3" t="str">
        <f>'[1]TCE - ANEXO IV - Preencher'!F164</f>
        <v>41.644.220/0001-35</v>
      </c>
      <c r="E155" s="5" t="str">
        <f>'[1]TCE - ANEXO IV - Preencher'!G164</f>
        <v>DB3 SERVICOS DE TELECOMUNICACOES S.A</v>
      </c>
      <c r="F155" s="5" t="str">
        <f>'[1]TCE - ANEXO IV - Preencher'!H164</f>
        <v>S</v>
      </c>
      <c r="G155" s="5" t="str">
        <f>'[1]TCE - ANEXO IV - Preencher'!I164</f>
        <v>S</v>
      </c>
      <c r="H155" s="5">
        <f>'[1]TCE - ANEXO IV - Preencher'!J164</f>
        <v>69120875</v>
      </c>
      <c r="I155" s="6">
        <f>IF('[1]TCE - ANEXO IV - Preencher'!K164="","",'[1]TCE - ANEXO IV - Preencher'!K164)</f>
        <v>46212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2607901</v>
      </c>
      <c r="L155" s="7">
        <f>'[1]TCE - ANEXO IV - Preencher'!N164</f>
        <v>953.33</v>
      </c>
    </row>
    <row r="156" spans="1:12" s="8" customFormat="1" ht="19.5" customHeight="1" x14ac:dyDescent="0.25">
      <c r="A156" s="3">
        <f>IFERROR(VLOOKUP(B156,'[1]DADOS (OCULTAR)'!$Q$3:$S$136,3,0),"")</f>
        <v>9039744002642</v>
      </c>
      <c r="B156" s="4" t="str">
        <f>'[1]TCE - ANEXO IV - Preencher'!C165</f>
        <v>UPAE ESCADA - CG Nº 021/2022</v>
      </c>
      <c r="C156" s="4" t="str">
        <f>'[1]TCE - ANEXO IV - Preencher'!E165</f>
        <v>5.18 - Teledonia Fixa</v>
      </c>
      <c r="D156" s="3" t="str">
        <f>'[1]TCE - ANEXO IV - Preencher'!F165</f>
        <v>41.644.220/0001-35</v>
      </c>
      <c r="E156" s="5" t="str">
        <f>'[1]TCE - ANEXO IV - Preencher'!G165</f>
        <v>DB3 SERVICOS DE TELECOMUNICACOES S.A</v>
      </c>
      <c r="F156" s="5" t="str">
        <f>'[1]TCE - ANEXO IV - Preencher'!H165</f>
        <v>S</v>
      </c>
      <c r="G156" s="5" t="str">
        <f>'[1]TCE - ANEXO IV - Preencher'!I165</f>
        <v>S</v>
      </c>
      <c r="H156" s="5">
        <f>'[1]TCE - ANEXO IV - Preencher'!J165</f>
        <v>105061</v>
      </c>
      <c r="I156" s="6">
        <f>IF('[1]TCE - ANEXO IV - Preencher'!K165="","",'[1]TCE - ANEXO IV - Preencher'!K165)</f>
        <v>46204</v>
      </c>
      <c r="J156" s="5">
        <f>'[1]TCE - ANEXO IV - Preencher'!L165</f>
        <v>2.6260741644220001E+43</v>
      </c>
      <c r="K156" s="5" t="str">
        <f>IF(F156="B",LEFT('[1]TCE - ANEXO IV - Preencher'!M165,2),IF(F156="S",LEFT('[1]TCE - ANEXO IV - Preencher'!M165,7),IF('[1]TCE - ANEXO IV - Preencher'!H165="","")))</f>
        <v>2607901</v>
      </c>
      <c r="L156" s="7">
        <f>'[1]TCE - ANEXO IV - Preencher'!N165</f>
        <v>1000</v>
      </c>
    </row>
    <row r="157" spans="1:12" s="8" customFormat="1" ht="19.5" customHeight="1" x14ac:dyDescent="0.25">
      <c r="A157" s="3">
        <f>IFERROR(VLOOKUP(B157,'[1]DADOS (OCULTAR)'!$Q$3:$S$136,3,0),"")</f>
        <v>9039744002642</v>
      </c>
      <c r="B157" s="4" t="str">
        <f>'[1]TCE - ANEXO IV - Preencher'!C166</f>
        <v>UPAE ESCADA - CG Nº 021/2022</v>
      </c>
      <c r="C157" s="4" t="str">
        <f>'[1]TCE - ANEXO IV - Preencher'!E166</f>
        <v>5.99 - Outros Serviços de Terceiros Pessoa Jurídica</v>
      </c>
      <c r="D157" s="3" t="str">
        <f>'[1]TCE - ANEXO IV - Preencher'!F166</f>
        <v>29.266.040/0001-61</v>
      </c>
      <c r="E157" s="5" t="str">
        <f>'[1]TCE - ANEXO IV - Preencher'!G166</f>
        <v>DGI SERVICOS MEDICOS E HOSPITALARES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2600000000044</v>
      </c>
      <c r="I157" s="6">
        <f>IF('[1]TCE - ANEXO IV - Preencher'!K166="","",'[1]TCE - ANEXO IV - Preencher'!K166)</f>
        <v>46210</v>
      </c>
      <c r="J157" s="5" t="str">
        <f>'[1]TCE - ANEXO IV - Preencher'!L166</f>
        <v>26079011229266040000161260000000004426079695273156</v>
      </c>
      <c r="K157" s="5" t="str">
        <f>IF(F157="B",LEFT('[1]TCE - ANEXO IV - Preencher'!M166,2),IF(F157="S",LEFT('[1]TCE - ANEXO IV - Preencher'!M166,7),IF('[1]TCE - ANEXO IV - Preencher'!H166="","")))</f>
        <v>2607901</v>
      </c>
      <c r="L157" s="7">
        <f>'[1]TCE - ANEXO IV - Preencher'!N166</f>
        <v>6105</v>
      </c>
    </row>
    <row r="158" spans="1:12" s="8" customFormat="1" ht="19.5" customHeight="1" x14ac:dyDescent="0.25">
      <c r="A158" s="3">
        <f>IFERROR(VLOOKUP(B158,'[1]DADOS (OCULTAR)'!$Q$3:$S$136,3,0),"")</f>
        <v>9039744002642</v>
      </c>
      <c r="B158" s="4" t="str">
        <f>'[1]TCE - ANEXO IV - Preencher'!C167</f>
        <v>UPAE ESCADA - CG Nº 021/2022</v>
      </c>
      <c r="C158" s="4" t="str">
        <f>'[1]TCE - ANEXO IV - Preencher'!E167</f>
        <v>5.16 - Serviços Médico-Hospitalares, Odotonlogia e Laboratoriais</v>
      </c>
      <c r="D158" s="3" t="str">
        <f>'[1]TCE - ANEXO IV - Preencher'!F167</f>
        <v>28.943.994/0001-07</v>
      </c>
      <c r="E158" s="5" t="str">
        <f>'[1]TCE - ANEXO IV - Preencher'!G167</f>
        <v>DWL SERVICOS MEDICOS LTDA</v>
      </c>
      <c r="F158" s="5" t="str">
        <f>'[1]TCE - ANEXO IV - Preencher'!H167</f>
        <v>S</v>
      </c>
      <c r="G158" s="5" t="str">
        <f>'[1]TCE - ANEXO IV - Preencher'!I167</f>
        <v>S</v>
      </c>
      <c r="H158" s="5">
        <f>'[1]TCE - ANEXO IV - Preencher'!J167</f>
        <v>171</v>
      </c>
      <c r="I158" s="6">
        <f>IF('[1]TCE - ANEXO IV - Preencher'!K167="","",'[1]TCE - ANEXO IV - Preencher'!K167)</f>
        <v>46209</v>
      </c>
      <c r="J158" s="5" t="str">
        <f>'[1]TCE - ANEXO IV - Preencher'!L167</f>
        <v>26116062228943994000107000000000017126070864976865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9680</v>
      </c>
    </row>
    <row r="159" spans="1:12" s="8" customFormat="1" ht="19.5" customHeight="1" x14ac:dyDescent="0.25">
      <c r="A159" s="3">
        <f>IFERROR(VLOOKUP(B159,'[1]DADOS (OCULTAR)'!$Q$3:$S$136,3,0),"")</f>
        <v>9039744002642</v>
      </c>
      <c r="B159" s="4" t="str">
        <f>'[1]TCE - ANEXO IV - Preencher'!C168</f>
        <v>UPAE ESCADA - CG Nº 021/2022</v>
      </c>
      <c r="C159" s="4" t="str">
        <f>'[1]TCE - ANEXO IV - Preencher'!E168</f>
        <v>4.99 - Outros Serviços de Terceiros Pessoa Física</v>
      </c>
      <c r="D159" s="3" t="str">
        <f>'[1]TCE - ANEXO IV - Preencher'!F168</f>
        <v>008.062.094-96</v>
      </c>
      <c r="E159" s="5" t="str">
        <f>'[1]TCE - ANEXO IV - Preencher'!G168</f>
        <v>ELAINE CRISTINA DE SOUZA SANTOS NASCIMENTO</v>
      </c>
      <c r="F159" s="5" t="str">
        <f>'[1]TCE - ANEXO IV - Preencher'!H168</f>
        <v>S</v>
      </c>
      <c r="G159" s="5" t="str">
        <f>'[1]TCE - ANEXO IV - Preencher'!I168</f>
        <v>N</v>
      </c>
      <c r="H159" s="5">
        <f>'[1]TCE - ANEXO IV - Preencher'!J168</f>
        <v>0</v>
      </c>
      <c r="I159" s="6">
        <f>IF('[1]TCE - ANEXO IV - Preencher'!K168="","",'[1]TCE - ANEXO IV - Preencher'!K168)</f>
        <v>46191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130.85</v>
      </c>
    </row>
    <row r="160" spans="1:12" s="8" customFormat="1" ht="19.5" customHeight="1" x14ac:dyDescent="0.25">
      <c r="A160" s="3">
        <f>IFERROR(VLOOKUP(B160,'[1]DADOS (OCULTAR)'!$Q$3:$S$136,3,0),"")</f>
        <v>9039744002642</v>
      </c>
      <c r="B160" s="4" t="str">
        <f>'[1]TCE - ANEXO IV - Preencher'!C169</f>
        <v>UPAE ESCADA - CG Nº 021/2022</v>
      </c>
      <c r="C160" s="4" t="str">
        <f>'[1]TCE - ANEXO IV - Preencher'!E169</f>
        <v>4.99 - Outros Serviços de Terceiros Pessoa Física</v>
      </c>
      <c r="D160" s="3" t="str">
        <f>'[1]TCE - ANEXO IV - Preencher'!F169</f>
        <v>008.062.094-96</v>
      </c>
      <c r="E160" s="5" t="str">
        <f>'[1]TCE - ANEXO IV - Preencher'!G169</f>
        <v>ELAINE CRISTINA DE SOUZA SANTOS NASCIMENTO</v>
      </c>
      <c r="F160" s="5" t="str">
        <f>'[1]TCE - ANEXO IV - Preencher'!H169</f>
        <v>S</v>
      </c>
      <c r="G160" s="5" t="str">
        <f>'[1]TCE - ANEXO IV - Preencher'!I169</f>
        <v>N</v>
      </c>
      <c r="H160" s="5">
        <f>'[1]TCE - ANEXO IV - Preencher'!J169</f>
        <v>0</v>
      </c>
      <c r="I160" s="6">
        <f>IF('[1]TCE - ANEXO IV - Preencher'!K169="","",'[1]TCE - ANEXO IV - Preencher'!K169)</f>
        <v>46183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130.85</v>
      </c>
    </row>
    <row r="161" spans="1:12" s="8" customFormat="1" ht="19.5" customHeight="1" x14ac:dyDescent="0.25">
      <c r="A161" s="3">
        <f>IFERROR(VLOOKUP(B161,'[1]DADOS (OCULTAR)'!$Q$3:$S$136,3,0),"")</f>
        <v>9039744002642</v>
      </c>
      <c r="B161" s="4" t="str">
        <f>'[1]TCE - ANEXO IV - Preencher'!C170</f>
        <v>UPAE ESCADA - CG Nº 021/2022</v>
      </c>
      <c r="C161" s="4" t="str">
        <f>'[1]TCE - ANEXO IV - Preencher'!E170</f>
        <v>4.99 - Outros Serviços de Terceiros Pessoa Física</v>
      </c>
      <c r="D161" s="3" t="str">
        <f>'[1]TCE - ANEXO IV - Preencher'!F170</f>
        <v>008.062.094-96</v>
      </c>
      <c r="E161" s="5" t="str">
        <f>'[1]TCE - ANEXO IV - Preencher'!G170</f>
        <v>ELAINE CRISTINA DE SOUZA SANTOS NASCIMENTO</v>
      </c>
      <c r="F161" s="5" t="str">
        <f>'[1]TCE - ANEXO IV - Preencher'!H170</f>
        <v>S</v>
      </c>
      <c r="G161" s="5" t="str">
        <f>'[1]TCE - ANEXO IV - Preencher'!I170</f>
        <v>N</v>
      </c>
      <c r="H161" s="5" t="str">
        <f>'[1]TCE - ANEXO IV - Preencher'!J170</f>
        <v>REEMBOLSO</v>
      </c>
      <c r="I161" s="6">
        <f>IF('[1]TCE - ANEXO IV - Preencher'!K170="","",'[1]TCE - ANEXO IV - Preencher'!K170)</f>
        <v>46198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127.07</v>
      </c>
    </row>
    <row r="162" spans="1:12" s="8" customFormat="1" ht="19.5" customHeight="1" x14ac:dyDescent="0.25">
      <c r="A162" s="3">
        <f>IFERROR(VLOOKUP(B162,'[1]DADOS (OCULTAR)'!$Q$3:$S$136,3,0),"")</f>
        <v>9039744002642</v>
      </c>
      <c r="B162" s="4" t="str">
        <f>'[1]TCE - ANEXO IV - Preencher'!C171</f>
        <v>UPAE ESCADA - CG Nº 021/2022</v>
      </c>
      <c r="C162" s="4" t="str">
        <f>'[1]TCE - ANEXO IV - Preencher'!E171</f>
        <v>5.5 - Reparo e Manutenção de Máquinas e Equipamentos</v>
      </c>
      <c r="D162" s="3" t="str">
        <f>'[1]TCE - ANEXO IV - Preencher'!F171</f>
        <v>27.117.678/0001-05</v>
      </c>
      <c r="E162" s="5" t="str">
        <f>'[1]TCE - ANEXO IV - Preencher'!G171</f>
        <v>ELETRONICA DO FUTURO LTDA</v>
      </c>
      <c r="F162" s="5" t="str">
        <f>'[1]TCE - ANEXO IV - Preencher'!H171</f>
        <v>S</v>
      </c>
      <c r="G162" s="5" t="str">
        <f>'[1]TCE - ANEXO IV - Preencher'!I171</f>
        <v>S</v>
      </c>
      <c r="H162" s="5">
        <f>'[1]TCE - ANEXO IV - Preencher'!J171</f>
        <v>175</v>
      </c>
      <c r="I162" s="6">
        <f>IF('[1]TCE - ANEXO IV - Preencher'!K171="","",'[1]TCE - ANEXO IV - Preencher'!K171)</f>
        <v>46204</v>
      </c>
      <c r="J162" s="5" t="str">
        <f>'[1]TCE - ANEXO IV - Preencher'!L171</f>
        <v>26116062227117678000105000000000017526070728554706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960</v>
      </c>
    </row>
    <row r="163" spans="1:12" s="8" customFormat="1" ht="19.5" customHeight="1" x14ac:dyDescent="0.25">
      <c r="A163" s="3">
        <f>IFERROR(VLOOKUP(B163,'[1]DADOS (OCULTAR)'!$Q$3:$S$136,3,0),"")</f>
        <v>9039744002642</v>
      </c>
      <c r="B163" s="4" t="str">
        <f>'[1]TCE - ANEXO IV - Preencher'!C172</f>
        <v>UPAE ESCADA - CG Nº 021/2022</v>
      </c>
      <c r="C163" s="4" t="str">
        <f>'[1]TCE - ANEXO IV - Preencher'!E172</f>
        <v>5.17 - Manutenção de Software, Certificação Digital e Microfilmagem</v>
      </c>
      <c r="D163" s="3" t="str">
        <f>'[1]TCE - ANEXO IV - Preencher'!F172</f>
        <v>07.358.108/0001-08</v>
      </c>
      <c r="E163" s="5" t="str">
        <f>'[1]TCE - ANEXO IV - Preencher'!G172</f>
        <v>EVEO S.A</v>
      </c>
      <c r="F163" s="5" t="str">
        <f>'[1]TCE - ANEXO IV - Preencher'!H172</f>
        <v>S</v>
      </c>
      <c r="G163" s="5" t="str">
        <f>'[1]TCE - ANEXO IV - Preencher'!I172</f>
        <v>S</v>
      </c>
      <c r="H163" s="5">
        <f>'[1]TCE - ANEXO IV - Preencher'!J172</f>
        <v>85494</v>
      </c>
      <c r="I163" s="6">
        <f>IF('[1]TCE - ANEXO IV - Preencher'!K172="","",'[1]TCE - ANEXO IV - Preencher'!K172)</f>
        <v>46204</v>
      </c>
      <c r="J163" s="5" t="str">
        <f>'[1]TCE - ANEXO IV - Preencher'!L172</f>
        <v>EDGV-YPKB</v>
      </c>
      <c r="K163" s="5" t="str">
        <f>IF(F163="B",LEFT('[1]TCE - ANEXO IV - Preencher'!M172,2),IF(F163="S",LEFT('[1]TCE - ANEXO IV - Preencher'!M172,7),IF('[1]TCE - ANEXO IV - Preencher'!H172="","")))</f>
        <v>3550308</v>
      </c>
      <c r="L163" s="7">
        <f>'[1]TCE - ANEXO IV - Preencher'!N172</f>
        <v>215.9</v>
      </c>
    </row>
    <row r="164" spans="1:12" s="8" customFormat="1" ht="19.5" customHeight="1" x14ac:dyDescent="0.25">
      <c r="A164" s="3">
        <f>IFERROR(VLOOKUP(B164,'[1]DADOS (OCULTAR)'!$Q$3:$S$136,3,0),"")</f>
        <v>9039744002642</v>
      </c>
      <c r="B164" s="4" t="str">
        <f>'[1]TCE - ANEXO IV - Preencher'!C173</f>
        <v>UPAE ESCADA - CG Nº 021/2022</v>
      </c>
      <c r="C164" s="4" t="str">
        <f>'[1]TCE - ANEXO IV - Preencher'!E173</f>
        <v>5.99 - Outros Serviços de Terceiros Pessoa Jurídica</v>
      </c>
      <c r="D164" s="3" t="str">
        <f>'[1]TCE - ANEXO IV - Preencher'!F173</f>
        <v>27.534.506/0001-37</v>
      </c>
      <c r="E164" s="5" t="str">
        <f>'[1]TCE - ANEXO IV - Preencher'!G173</f>
        <v>FELLIPE R P DE OLIVEIRA TRATAMENTO DE AGUA</v>
      </c>
      <c r="F164" s="5" t="str">
        <f>'[1]TCE - ANEXO IV - Preencher'!H173</f>
        <v>S</v>
      </c>
      <c r="G164" s="5" t="str">
        <f>'[1]TCE - ANEXO IV - Preencher'!I173</f>
        <v>S</v>
      </c>
      <c r="H164" s="5">
        <f>'[1]TCE - ANEXO IV - Preencher'!J173</f>
        <v>380</v>
      </c>
      <c r="I164" s="6">
        <f>IF('[1]TCE - ANEXO IV - Preencher'!K173="","",'[1]TCE - ANEXO IV - Preencher'!K173)</f>
        <v>46211</v>
      </c>
      <c r="J164" s="5" t="str">
        <f>'[1]TCE - ANEXO IV - Preencher'!L173</f>
        <v>26116062227534506000137000000000038026075805789425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495</v>
      </c>
    </row>
    <row r="165" spans="1:12" s="8" customFormat="1" ht="19.5" customHeight="1" x14ac:dyDescent="0.25">
      <c r="A165" s="3">
        <f>IFERROR(VLOOKUP(B165,'[1]DADOS (OCULTAR)'!$Q$3:$S$136,3,0),"")</f>
        <v>9039744002642</v>
      </c>
      <c r="B165" s="4" t="str">
        <f>'[1]TCE - ANEXO IV - Preencher'!C174</f>
        <v>UPAE ESCADA - CG Nº 021/2022</v>
      </c>
      <c r="C165" s="4" t="str">
        <f>'[1]TCE - ANEXO IV - Preencher'!E174</f>
        <v>5.99 - Outros Serviços de Terceiros Pessoa Jurídica</v>
      </c>
      <c r="D165" s="3" t="str">
        <f>'[1]TCE - ANEXO IV - Preencher'!F174</f>
        <v>42.201.972/0001-94</v>
      </c>
      <c r="E165" s="5" t="str">
        <f>'[1]TCE - ANEXO IV - Preencher'!G174</f>
        <v>FL SERVICOS MEDICOS LTDA</v>
      </c>
      <c r="F165" s="5" t="str">
        <f>'[1]TCE - ANEXO IV - Preencher'!H174</f>
        <v>S</v>
      </c>
      <c r="G165" s="5" t="str">
        <f>'[1]TCE - ANEXO IV - Preencher'!I174</f>
        <v>S</v>
      </c>
      <c r="H165" s="5">
        <f>'[1]TCE - ANEXO IV - Preencher'!J174</f>
        <v>73</v>
      </c>
      <c r="I165" s="6">
        <f>IF('[1]TCE - ANEXO IV - Preencher'!K174="","",'[1]TCE - ANEXO IV - Preencher'!K174)</f>
        <v>46206</v>
      </c>
      <c r="J165" s="5" t="str">
        <f>'[1]TCE - ANEXO IV - Preencher'!L174</f>
        <v>26116062242201972000194000000000007326076896886221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2642.5</v>
      </c>
    </row>
    <row r="166" spans="1:12" s="8" customFormat="1" ht="19.5" customHeight="1" x14ac:dyDescent="0.25">
      <c r="A166" s="3">
        <f>IFERROR(VLOOKUP(B166,'[1]DADOS (OCULTAR)'!$Q$3:$S$136,3,0),"")</f>
        <v>9039744002642</v>
      </c>
      <c r="B166" s="4" t="str">
        <f>'[1]TCE - ANEXO IV - Preencher'!C175</f>
        <v>UPAE ESCADA - CG Nº 021/2022</v>
      </c>
      <c r="C166" s="4" t="str">
        <f>'[1]TCE - ANEXO IV - Preencher'!E175</f>
        <v>5.16 - Serviços Médico-Hospitalares, Odotonlogia e Laboratoriais</v>
      </c>
      <c r="D166" s="3" t="str">
        <f>'[1]TCE - ANEXO IV - Preencher'!F175</f>
        <v>42.201.972/0001-94</v>
      </c>
      <c r="E166" s="5" t="str">
        <f>'[1]TCE - ANEXO IV - Preencher'!G175</f>
        <v>FL SERVICOS MEDICOS LTDA</v>
      </c>
      <c r="F166" s="5" t="str">
        <f>'[1]TCE - ANEXO IV - Preencher'!H175</f>
        <v>S</v>
      </c>
      <c r="G166" s="5" t="str">
        <f>'[1]TCE - ANEXO IV - Preencher'!I175</f>
        <v>S</v>
      </c>
      <c r="H166" s="5">
        <f>'[1]TCE - ANEXO IV - Preencher'!J175</f>
        <v>73</v>
      </c>
      <c r="I166" s="6">
        <f>IF('[1]TCE - ANEXO IV - Preencher'!K175="","",'[1]TCE - ANEXO IV - Preencher'!K175)</f>
        <v>46206</v>
      </c>
      <c r="J166" s="5" t="str">
        <f>'[1]TCE - ANEXO IV - Preencher'!L175</f>
        <v>26116062242201972000194000000000007326076896886221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1595</v>
      </c>
    </row>
    <row r="167" spans="1:12" s="8" customFormat="1" ht="19.5" customHeight="1" x14ac:dyDescent="0.25">
      <c r="A167" s="3">
        <f>IFERROR(VLOOKUP(B167,'[1]DADOS (OCULTAR)'!$Q$3:$S$136,3,0),"")</f>
        <v>9039744002642</v>
      </c>
      <c r="B167" s="4" t="str">
        <f>'[1]TCE - ANEXO IV - Preencher'!C176</f>
        <v>UPAE ESCADA - CG Nº 021/2022</v>
      </c>
      <c r="C167" s="4" t="str">
        <f>'[1]TCE - ANEXO IV - Preencher'!E176</f>
        <v>5.17 - Manutenção de Software, Certificação Digital e Microfilmagem</v>
      </c>
      <c r="D167" s="3" t="str">
        <f>'[1]TCE - ANEXO IV - Preencher'!F176</f>
        <v>23.064.331/0001-90</v>
      </c>
      <c r="E167" s="5" t="str">
        <f>'[1]TCE - ANEXO IV - Preencher'!G176</f>
        <v>FLOWTI TECNOLOGIA LTDA</v>
      </c>
      <c r="F167" s="5" t="str">
        <f>'[1]TCE - ANEXO IV - Preencher'!H176</f>
        <v>S</v>
      </c>
      <c r="G167" s="5" t="str">
        <f>'[1]TCE - ANEXO IV - Preencher'!I176</f>
        <v>S</v>
      </c>
      <c r="H167" s="5">
        <f>'[1]TCE - ANEXO IV - Preencher'!J176</f>
        <v>3856</v>
      </c>
      <c r="I167" s="6">
        <f>IF('[1]TCE - ANEXO IV - Preencher'!K176="","",'[1]TCE - ANEXO IV - Preencher'!K176)</f>
        <v>46190</v>
      </c>
      <c r="J167" s="5" t="str">
        <f>'[1]TCE - ANEXO IV - Preencher'!L176</f>
        <v>42029092223064331000190000000000385626060687758056</v>
      </c>
      <c r="K167" s="5" t="str">
        <f>IF(F167="B",LEFT('[1]TCE - ANEXO IV - Preencher'!M176,2),IF(F167="S",LEFT('[1]TCE - ANEXO IV - Preencher'!M176,7),IF('[1]TCE - ANEXO IV - Preencher'!H176="","")))</f>
        <v>4202909</v>
      </c>
      <c r="L167" s="7">
        <f>'[1]TCE - ANEXO IV - Preencher'!N176</f>
        <v>1575</v>
      </c>
    </row>
    <row r="168" spans="1:12" s="8" customFormat="1" ht="19.5" customHeight="1" x14ac:dyDescent="0.25">
      <c r="A168" s="3">
        <f>IFERROR(VLOOKUP(B168,'[1]DADOS (OCULTAR)'!$Q$3:$S$136,3,0),"")</f>
        <v>9039744002642</v>
      </c>
      <c r="B168" s="4" t="str">
        <f>'[1]TCE - ANEXO IV - Preencher'!C177</f>
        <v>UPAE ESCADA - CG Nº 021/2022</v>
      </c>
      <c r="C168" s="4" t="str">
        <f>'[1]TCE - ANEXO IV - Preencher'!E177</f>
        <v>5.17 - Manutenção de Software, Certificação Digital e Microfilmagem</v>
      </c>
      <c r="D168" s="3" t="str">
        <f>'[1]TCE - ANEXO IV - Preencher'!F177</f>
        <v>23.064.331/0001-90</v>
      </c>
      <c r="E168" s="5" t="str">
        <f>'[1]TCE - ANEXO IV - Preencher'!G177</f>
        <v>FLOWTI TECNOLOGIA LTDA</v>
      </c>
      <c r="F168" s="5" t="str">
        <f>'[1]TCE - ANEXO IV - Preencher'!H177</f>
        <v>S</v>
      </c>
      <c r="G168" s="5" t="str">
        <f>'[1]TCE - ANEXO IV - Preencher'!I177</f>
        <v>S</v>
      </c>
      <c r="H168" s="5">
        <f>'[1]TCE - ANEXO IV - Preencher'!J177</f>
        <v>4307</v>
      </c>
      <c r="I168" s="6">
        <f>IF('[1]TCE - ANEXO IV - Preencher'!K177="","",'[1]TCE - ANEXO IV - Preencher'!K177)</f>
        <v>46209</v>
      </c>
      <c r="J168" s="5" t="str">
        <f>'[1]TCE - ANEXO IV - Preencher'!L177</f>
        <v>42029092223064331000190000000000430726073645921200</v>
      </c>
      <c r="K168" s="5" t="str">
        <f>IF(F168="B",LEFT('[1]TCE - ANEXO IV - Preencher'!M177,2),IF(F168="S",LEFT('[1]TCE - ANEXO IV - Preencher'!M177,7),IF('[1]TCE - ANEXO IV - Preencher'!H177="","")))</f>
        <v>4202909</v>
      </c>
      <c r="L168" s="7">
        <f>'[1]TCE - ANEXO IV - Preencher'!N177</f>
        <v>3996.93</v>
      </c>
    </row>
    <row r="169" spans="1:12" s="8" customFormat="1" ht="19.5" customHeight="1" x14ac:dyDescent="0.25">
      <c r="A169" s="3">
        <f>IFERROR(VLOOKUP(B169,'[1]DADOS (OCULTAR)'!$Q$3:$S$136,3,0),"")</f>
        <v>9039744002642</v>
      </c>
      <c r="B169" s="4" t="str">
        <f>'[1]TCE - ANEXO IV - Preencher'!C178</f>
        <v>UPAE ESCADA - CG Nº 021/2022</v>
      </c>
      <c r="C169" s="4" t="str">
        <f>'[1]TCE - ANEXO IV - Preencher'!E178</f>
        <v>5.17 - Manutenção de Software, Certificação Digital e Microfilmagem</v>
      </c>
      <c r="D169" s="3" t="str">
        <f>'[1]TCE - ANEXO IV - Preencher'!F178</f>
        <v>23.064.331/0001-90</v>
      </c>
      <c r="E169" s="5" t="str">
        <f>'[1]TCE - ANEXO IV - Preencher'!G178</f>
        <v>FLOWTI TECNOLOGIA LTDA</v>
      </c>
      <c r="F169" s="5" t="str">
        <f>'[1]TCE - ANEXO IV - Preencher'!H178</f>
        <v>S</v>
      </c>
      <c r="G169" s="5" t="str">
        <f>'[1]TCE - ANEXO IV - Preencher'!I178</f>
        <v>S</v>
      </c>
      <c r="H169" s="5">
        <f>'[1]TCE - ANEXO IV - Preencher'!J178</f>
        <v>4090</v>
      </c>
      <c r="I169" s="6">
        <f>IF('[1]TCE - ANEXO IV - Preencher'!K178="","",'[1]TCE - ANEXO IV - Preencher'!K178)</f>
        <v>46209</v>
      </c>
      <c r="J169" s="5" t="str">
        <f>'[1]TCE - ANEXO IV - Preencher'!L178</f>
        <v>42029092223064331000190000000000409026078146943327</v>
      </c>
      <c r="K169" s="5" t="str">
        <f>IF(F169="B",LEFT('[1]TCE - ANEXO IV - Preencher'!M178,2),IF(F169="S",LEFT('[1]TCE - ANEXO IV - Preencher'!M178,7),IF('[1]TCE - ANEXO IV - Preencher'!H178="","")))</f>
        <v>4202909</v>
      </c>
      <c r="L169" s="7">
        <f>'[1]TCE - ANEXO IV - Preencher'!N178</f>
        <v>53.31</v>
      </c>
    </row>
    <row r="170" spans="1:12" s="8" customFormat="1" ht="19.5" customHeight="1" x14ac:dyDescent="0.25">
      <c r="A170" s="3">
        <f>IFERROR(VLOOKUP(B170,'[1]DADOS (OCULTAR)'!$Q$3:$S$136,3,0),"")</f>
        <v>9039744002642</v>
      </c>
      <c r="B170" s="4" t="str">
        <f>'[1]TCE - ANEXO IV - Preencher'!C179</f>
        <v>UPAE ESCADA - CG Nº 021/2022</v>
      </c>
      <c r="C170" s="4" t="str">
        <f>'[1]TCE - ANEXO IV - Preencher'!E179</f>
        <v>5.17 - Manutenção de Software, Certificação Digital e Microfilmagem</v>
      </c>
      <c r="D170" s="3" t="str">
        <f>'[1]TCE - ANEXO IV - Preencher'!F179</f>
        <v>23.064.331/0001-90</v>
      </c>
      <c r="E170" s="5" t="str">
        <f>'[1]TCE - ANEXO IV - Preencher'!G179</f>
        <v>FLOWTI TECNOLOGIA LTDA</v>
      </c>
      <c r="F170" s="5" t="str">
        <f>'[1]TCE - ANEXO IV - Preencher'!H179</f>
        <v>S</v>
      </c>
      <c r="G170" s="5" t="str">
        <f>'[1]TCE - ANEXO IV - Preencher'!I179</f>
        <v>S</v>
      </c>
      <c r="H170" s="5">
        <f>'[1]TCE - ANEXO IV - Preencher'!J179</f>
        <v>4054</v>
      </c>
      <c r="I170" s="6">
        <f>IF('[1]TCE - ANEXO IV - Preencher'!K179="","",'[1]TCE - ANEXO IV - Preencher'!K179)</f>
        <v>46209</v>
      </c>
      <c r="J170" s="5" t="str">
        <f>'[1]TCE - ANEXO IV - Preencher'!L179</f>
        <v>42029092223064331000190000000000405426072322243587</v>
      </c>
      <c r="K170" s="5" t="str">
        <f>IF(F170="B",LEFT('[1]TCE - ANEXO IV - Preencher'!M179,2),IF(F170="S",LEFT('[1]TCE - ANEXO IV - Preencher'!M179,7),IF('[1]TCE - ANEXO IV - Preencher'!H179="","")))</f>
        <v>4202909</v>
      </c>
      <c r="L170" s="7">
        <f>'[1]TCE - ANEXO IV - Preencher'!N179</f>
        <v>186.67</v>
      </c>
    </row>
    <row r="171" spans="1:12" s="8" customFormat="1" ht="19.5" customHeight="1" x14ac:dyDescent="0.25">
      <c r="A171" s="3">
        <f>IFERROR(VLOOKUP(B171,'[1]DADOS (OCULTAR)'!$Q$3:$S$136,3,0),"")</f>
        <v>9039744002642</v>
      </c>
      <c r="B171" s="4" t="str">
        <f>'[1]TCE - ANEXO IV - Preencher'!C180</f>
        <v>UPAE ESCADA - CG Nº 021/2022</v>
      </c>
      <c r="C171" s="4" t="str">
        <f>'[1]TCE - ANEXO IV - Preencher'!E180</f>
        <v>5.16 - Serviços Médico-Hospitalares, Odotonlogia e Laboratoriais</v>
      </c>
      <c r="D171" s="3" t="str">
        <f>'[1]TCE - ANEXO IV - Preencher'!F180</f>
        <v>33.115.827/0001-08</v>
      </c>
      <c r="E171" s="5" t="str">
        <f>'[1]TCE - ANEXO IV - Preencher'!G180</f>
        <v>FORMED SERVICOS MEDICOS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2600000000092</v>
      </c>
      <c r="I171" s="6">
        <f>IF('[1]TCE - ANEXO IV - Preencher'!K180="","",'[1]TCE - ANEXO IV - Preencher'!K180)</f>
        <v>46209</v>
      </c>
      <c r="J171" s="5" t="str">
        <f>'[1]TCE - ANEXO IV - Preencher'!L180</f>
        <v>26096001233115827000108260000000009226070583042461</v>
      </c>
      <c r="K171" s="5" t="str">
        <f>IF(F171="B",LEFT('[1]TCE - ANEXO IV - Preencher'!M180,2),IF(F171="S",LEFT('[1]TCE - ANEXO IV - Preencher'!M180,7),IF('[1]TCE - ANEXO IV - Preencher'!H180="","")))</f>
        <v>2609600</v>
      </c>
      <c r="L171" s="7">
        <f>'[1]TCE - ANEXO IV - Preencher'!N180</f>
        <v>5995</v>
      </c>
    </row>
    <row r="172" spans="1:12" s="8" customFormat="1" ht="19.5" customHeight="1" x14ac:dyDescent="0.25">
      <c r="A172" s="3">
        <f>IFERROR(VLOOKUP(B172,'[1]DADOS (OCULTAR)'!$Q$3:$S$136,3,0),"")</f>
        <v>9039744002642</v>
      </c>
      <c r="B172" s="4" t="str">
        <f>'[1]TCE - ANEXO IV - Preencher'!C181</f>
        <v>UPAE ESCADA - CG Nº 021/2022</v>
      </c>
      <c r="C172" s="4" t="str">
        <f>'[1]TCE - ANEXO IV - Preencher'!E181</f>
        <v>5.19 - Serviços Gráficos, de Encadernação e de Emolduração</v>
      </c>
      <c r="D172" s="3" t="str">
        <f>'[1]TCE - ANEXO IV - Preencher'!F181</f>
        <v>10.473.437/0001-04</v>
      </c>
      <c r="E172" s="5" t="str">
        <f>'[1]TCE - ANEXO IV - Preencher'!G181</f>
        <v>FOTO BELEZA ARTES COMERCIO LTDA</v>
      </c>
      <c r="F172" s="5" t="str">
        <f>'[1]TCE - ANEXO IV - Preencher'!H181</f>
        <v>S</v>
      </c>
      <c r="G172" s="5" t="str">
        <f>'[1]TCE - ANEXO IV - Preencher'!I181</f>
        <v>S</v>
      </c>
      <c r="H172" s="5">
        <f>'[1]TCE - ANEXO IV - Preencher'!J181</f>
        <v>330</v>
      </c>
      <c r="I172" s="6">
        <f>IF('[1]TCE - ANEXO IV - Preencher'!K181="","",'[1]TCE - ANEXO IV - Preencher'!K181)</f>
        <v>46204</v>
      </c>
      <c r="J172" s="5" t="str">
        <f>'[1]TCE - ANEXO IV - Preencher'!L181</f>
        <v>26116062210473437000104000000000033026075257960275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44.6</v>
      </c>
    </row>
    <row r="173" spans="1:12" s="8" customFormat="1" ht="19.5" customHeight="1" x14ac:dyDescent="0.25">
      <c r="A173" s="3">
        <f>IFERROR(VLOOKUP(B173,'[1]DADOS (OCULTAR)'!$Q$3:$S$136,3,0),"")</f>
        <v>9039744002642</v>
      </c>
      <c r="B173" s="4" t="str">
        <f>'[1]TCE - ANEXO IV - Preencher'!C182</f>
        <v>UPAE ESCADA - CG Nº 021/2022</v>
      </c>
      <c r="C173" s="4" t="str">
        <f>'[1]TCE - ANEXO IV - Preencher'!E182</f>
        <v>5.99 - Outros Serviços de Terceiros Pessoa Jurídica</v>
      </c>
      <c r="D173" s="3" t="str">
        <f>'[1]TCE - ANEXO IV - Preencher'!F182</f>
        <v>11.735.586/0001-59</v>
      </c>
      <c r="E173" s="5" t="str">
        <f>'[1]TCE - ANEXO IV - Preencher'!G182</f>
        <v>FUNDACAO DE APOIO AO DESENVOLVIMENTO DA UNIVERDADE FEDERAL DE PERNAMBUCO</v>
      </c>
      <c r="F173" s="5" t="str">
        <f>'[1]TCE - ANEXO IV - Preencher'!H182</f>
        <v>S</v>
      </c>
      <c r="G173" s="5" t="str">
        <f>'[1]TCE - ANEXO IV - Preencher'!I182</f>
        <v>S</v>
      </c>
      <c r="H173" s="5">
        <f>'[1]TCE - ANEXO IV - Preencher'!J182</f>
        <v>2030</v>
      </c>
      <c r="I173" s="6">
        <f>IF('[1]TCE - ANEXO IV - Preencher'!K182="","",'[1]TCE - ANEXO IV - Preencher'!K182)</f>
        <v>46206</v>
      </c>
      <c r="J173" s="5" t="str">
        <f>'[1]TCE - ANEXO IV - Preencher'!L182</f>
        <v>26116062211735586000159000000000203026077009911956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75.42</v>
      </c>
    </row>
    <row r="174" spans="1:12" s="8" customFormat="1" ht="19.5" customHeight="1" x14ac:dyDescent="0.25">
      <c r="A174" s="3">
        <f>IFERROR(VLOOKUP(B174,'[1]DADOS (OCULTAR)'!$Q$3:$S$136,3,0),"")</f>
        <v>9039744002642</v>
      </c>
      <c r="B174" s="4" t="str">
        <f>'[1]TCE - ANEXO IV - Preencher'!C183</f>
        <v>UPAE ESCADA - CG Nº 021/2022</v>
      </c>
      <c r="C174" s="4" t="str">
        <f>'[1]TCE - ANEXO IV - Preencher'!E183</f>
        <v>5.5 - Reparo e Manutenção de Máquinas e Equipamentos</v>
      </c>
      <c r="D174" s="3" t="str">
        <f>'[1]TCE - ANEXO IV - Preencher'!F183</f>
        <v>40.893.042/0001-13</v>
      </c>
      <c r="E174" s="5" t="str">
        <f>'[1]TCE - ANEXO IV - Preencher'!G183</f>
        <v>GERASTEP GERADORES ASSISTENCIA TECNICA E PECAS</v>
      </c>
      <c r="F174" s="5" t="str">
        <f>'[1]TCE - ANEXO IV - Preencher'!H183</f>
        <v>S</v>
      </c>
      <c r="G174" s="5" t="str">
        <f>'[1]TCE - ANEXO IV - Preencher'!I183</f>
        <v>S</v>
      </c>
      <c r="H174" s="5">
        <f>'[1]TCE - ANEXO IV - Preencher'!J183</f>
        <v>4378</v>
      </c>
      <c r="I174" s="6">
        <f>IF('[1]TCE - ANEXO IV - Preencher'!K183="","",'[1]TCE - ANEXO IV - Preencher'!K183)</f>
        <v>46176</v>
      </c>
      <c r="J174" s="5" t="str">
        <f>'[1]TCE - ANEXO IV - Preencher'!L183</f>
        <v>26116062240893042000113000000000437826064280623790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760</v>
      </c>
    </row>
    <row r="175" spans="1:12" s="8" customFormat="1" ht="19.5" customHeight="1" x14ac:dyDescent="0.25">
      <c r="A175" s="3">
        <f>IFERROR(VLOOKUP(B175,'[1]DADOS (OCULTAR)'!$Q$3:$S$136,3,0),"")</f>
        <v>9039744002642</v>
      </c>
      <c r="B175" s="4" t="str">
        <f>'[1]TCE - ANEXO IV - Preencher'!C184</f>
        <v>UPAE ESCADA - CG Nº 021/2022</v>
      </c>
      <c r="C175" s="4" t="str">
        <f>'[1]TCE - ANEXO IV - Preencher'!E184</f>
        <v>5.16 - Serviços Médico-Hospitalares, Odotonlogia e Laboratoriais</v>
      </c>
      <c r="D175" s="3" t="str">
        <f>'[1]TCE - ANEXO IV - Preencher'!F184</f>
        <v>20.227.296/0001-95</v>
      </c>
      <c r="E175" s="5" t="str">
        <f>'[1]TCE - ANEXO IV - Preencher'!G184</f>
        <v>GMJC SERVICOS OFTALMO LTDA</v>
      </c>
      <c r="F175" s="5" t="str">
        <f>'[1]TCE - ANEXO IV - Preencher'!H184</f>
        <v>S</v>
      </c>
      <c r="G175" s="5" t="str">
        <f>'[1]TCE - ANEXO IV - Preencher'!I184</f>
        <v>S</v>
      </c>
      <c r="H175" s="5">
        <f>'[1]TCE - ANEXO IV - Preencher'!J184</f>
        <v>91</v>
      </c>
      <c r="I175" s="6">
        <f>IF('[1]TCE - ANEXO IV - Preencher'!K184="","",'[1]TCE - ANEXO IV - Preencher'!K184)</f>
        <v>46209</v>
      </c>
      <c r="J175" s="5" t="str">
        <f>'[1]TCE - ANEXO IV - Preencher'!L184</f>
        <v>26116062220227296000195000000000009126075701899452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5060</v>
      </c>
    </row>
    <row r="176" spans="1:12" s="8" customFormat="1" ht="19.5" customHeight="1" x14ac:dyDescent="0.25">
      <c r="A176" s="3">
        <f>IFERROR(VLOOKUP(B176,'[1]DADOS (OCULTAR)'!$Q$3:$S$136,3,0),"")</f>
        <v>9039744002642</v>
      </c>
      <c r="B176" s="4" t="str">
        <f>'[1]TCE - ANEXO IV - Preencher'!C185</f>
        <v>UPAE ESCADA - CG Nº 021/2022</v>
      </c>
      <c r="C176" s="4" t="str">
        <f>'[1]TCE - ANEXO IV - Preencher'!E185</f>
        <v>5.99 - Outros Serviços de Terceiros Pessoa Jurídica</v>
      </c>
      <c r="D176" s="3" t="str">
        <f>'[1]TCE - ANEXO IV - Preencher'!F185</f>
        <v>20.227.296/0001-95</v>
      </c>
      <c r="E176" s="5" t="str">
        <f>'[1]TCE - ANEXO IV - Preencher'!G185</f>
        <v>GMJC SERVICOS OFTALMO LTDA</v>
      </c>
      <c r="F176" s="5" t="str">
        <f>'[1]TCE - ANEXO IV - Preencher'!H185</f>
        <v>S</v>
      </c>
      <c r="G176" s="5" t="str">
        <f>'[1]TCE - ANEXO IV - Preencher'!I185</f>
        <v>S</v>
      </c>
      <c r="H176" s="5">
        <f>'[1]TCE - ANEXO IV - Preencher'!J185</f>
        <v>91</v>
      </c>
      <c r="I176" s="6">
        <f>IF('[1]TCE - ANEXO IV - Preencher'!K185="","",'[1]TCE - ANEXO IV - Preencher'!K185)</f>
        <v>46209</v>
      </c>
      <c r="J176" s="5" t="str">
        <f>'[1]TCE - ANEXO IV - Preencher'!L185</f>
        <v>26116062220227296000195000000000009126075701899452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2517.5</v>
      </c>
    </row>
    <row r="177" spans="1:12" s="8" customFormat="1" ht="19.5" customHeight="1" x14ac:dyDescent="0.25">
      <c r="A177" s="3">
        <f>IFERROR(VLOOKUP(B177,'[1]DADOS (OCULTAR)'!$Q$3:$S$136,3,0),"")</f>
        <v>9039744002642</v>
      </c>
      <c r="B177" s="4" t="str">
        <f>'[1]TCE - ANEXO IV - Preencher'!C186</f>
        <v>UPAE ESCADA - CG Nº 021/2022</v>
      </c>
      <c r="C177" s="4" t="str">
        <f>'[1]TCE - ANEXO IV - Preencher'!E186</f>
        <v>5.17 - Manutenção de Software, Certificação Digital e Microfilmagem</v>
      </c>
      <c r="D177" s="3" t="str">
        <f>'[1]TCE - ANEXO IV - Preencher'!F186</f>
        <v>05.620.302/0002-67</v>
      </c>
      <c r="E177" s="5" t="str">
        <f>'[1]TCE - ANEXO IV - Preencher'!G186</f>
        <v>GREEN PAPER FREE SOLUCOES SEM PAPEL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2600000002426</v>
      </c>
      <c r="I177" s="6">
        <f>IF('[1]TCE - ANEXO IV - Preencher'!K186="","",'[1]TCE - ANEXO IV - Preencher'!K186)</f>
        <v>46211</v>
      </c>
      <c r="J177" s="5" t="str">
        <f>'[1]TCE - ANEXO IV - Preencher'!L186</f>
        <v>26060021205620302000267260000000242626072562129508</v>
      </c>
      <c r="K177" s="5" t="str">
        <f>IF(F177="B",LEFT('[1]TCE - ANEXO IV - Preencher'!M186,2),IF(F177="S",LEFT('[1]TCE - ANEXO IV - Preencher'!M186,7),IF('[1]TCE - ANEXO IV - Preencher'!H186="","")))</f>
        <v>2606002</v>
      </c>
      <c r="L177" s="7">
        <f>'[1]TCE - ANEXO IV - Preencher'!N186</f>
        <v>2109.15</v>
      </c>
    </row>
    <row r="178" spans="1:12" s="8" customFormat="1" ht="19.5" customHeight="1" x14ac:dyDescent="0.25">
      <c r="A178" s="3">
        <f>IFERROR(VLOOKUP(B178,'[1]DADOS (OCULTAR)'!$Q$3:$S$136,3,0),"")</f>
        <v>9039744002642</v>
      </c>
      <c r="B178" s="4" t="str">
        <f>'[1]TCE - ANEXO IV - Preencher'!C187</f>
        <v>UPAE ESCADA - CG Nº 021/2022</v>
      </c>
      <c r="C178" s="4" t="str">
        <f>'[1]TCE - ANEXO IV - Preencher'!E187</f>
        <v>5.16 - Serviços Médico-Hospitalares, Odotonlogia e Laboratoriais</v>
      </c>
      <c r="D178" s="3" t="str">
        <f>'[1]TCE - ANEXO IV - Preencher'!F187</f>
        <v>27.800.145/0001-23</v>
      </c>
      <c r="E178" s="5" t="str">
        <f>'[1]TCE - ANEXO IV - Preencher'!G187</f>
        <v>GRW SAUDE LTDA</v>
      </c>
      <c r="F178" s="5" t="str">
        <f>'[1]TCE - ANEXO IV - Preencher'!H187</f>
        <v>S</v>
      </c>
      <c r="G178" s="5" t="str">
        <f>'[1]TCE - ANEXO IV - Preencher'!I187</f>
        <v>S</v>
      </c>
      <c r="H178" s="5">
        <f>'[1]TCE - ANEXO IV - Preencher'!J187</f>
        <v>98</v>
      </c>
      <c r="I178" s="6">
        <f>IF('[1]TCE - ANEXO IV - Preencher'!K187="","",'[1]TCE - ANEXO IV - Preencher'!K187)</f>
        <v>46209</v>
      </c>
      <c r="J178" s="5" t="str">
        <f>'[1]TCE - ANEXO IV - Preencher'!L187</f>
        <v>26116062227800145000123000000000009826076383091665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3520</v>
      </c>
    </row>
    <row r="179" spans="1:12" s="8" customFormat="1" ht="19.5" customHeight="1" x14ac:dyDescent="0.25">
      <c r="A179" s="3">
        <f>IFERROR(VLOOKUP(B179,'[1]DADOS (OCULTAR)'!$Q$3:$S$136,3,0),"")</f>
        <v>9039744002642</v>
      </c>
      <c r="B179" s="4" t="str">
        <f>'[1]TCE - ANEXO IV - Preencher'!C188</f>
        <v>UPAE ESCADA - CG Nº 021/2022</v>
      </c>
      <c r="C179" s="4" t="str">
        <f>'[1]TCE - ANEXO IV - Preencher'!E188</f>
        <v>5.99 - Outros Serviços de Terceiros Pessoa Jurídica</v>
      </c>
      <c r="D179" s="3" t="str">
        <f>'[1]TCE - ANEXO IV - Preencher'!F188</f>
        <v>27.800.145/0001-23</v>
      </c>
      <c r="E179" s="5" t="str">
        <f>'[1]TCE - ANEXO IV - Preencher'!G188</f>
        <v>GRW SAUDE LTDA</v>
      </c>
      <c r="F179" s="5" t="str">
        <f>'[1]TCE - ANEXO IV - Preencher'!H188</f>
        <v>S</v>
      </c>
      <c r="G179" s="5" t="str">
        <f>'[1]TCE - ANEXO IV - Preencher'!I188</f>
        <v>S</v>
      </c>
      <c r="H179" s="5">
        <f>'[1]TCE - ANEXO IV - Preencher'!J188</f>
        <v>98</v>
      </c>
      <c r="I179" s="6">
        <f>IF('[1]TCE - ANEXO IV - Preencher'!K188="","",'[1]TCE - ANEXO IV - Preencher'!K188)</f>
        <v>46209</v>
      </c>
      <c r="J179" s="5" t="str">
        <f>'[1]TCE - ANEXO IV - Preencher'!L188</f>
        <v>26116062227800145000123000000000009826076383091665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6880</v>
      </c>
    </row>
    <row r="180" spans="1:12" s="8" customFormat="1" ht="19.5" customHeight="1" x14ac:dyDescent="0.25">
      <c r="A180" s="3">
        <f>IFERROR(VLOOKUP(B180,'[1]DADOS (OCULTAR)'!$Q$3:$S$136,3,0),"")</f>
        <v>9039744002642</v>
      </c>
      <c r="B180" s="4" t="str">
        <f>'[1]TCE - ANEXO IV - Preencher'!C189</f>
        <v>UPAE ESCADA - CG Nº 021/2022</v>
      </c>
      <c r="C180" s="4" t="str">
        <f>'[1]TCE - ANEXO IV - Preencher'!E189</f>
        <v>5.17 - Manutenção de Software, Certificação Digital e Microfilmagem</v>
      </c>
      <c r="D180" s="3" t="str">
        <f>'[1]TCE - ANEXO IV - Preencher'!F189</f>
        <v>08.399.167/0001-89</v>
      </c>
      <c r="E180" s="5" t="str">
        <f>'[1]TCE - ANEXO IV - Preencher'!G189</f>
        <v>ICTS GLOBAL DO BRASIL LTDA</v>
      </c>
      <c r="F180" s="5" t="str">
        <f>'[1]TCE - ANEXO IV - Preencher'!H189</f>
        <v>S</v>
      </c>
      <c r="G180" s="5" t="str">
        <f>'[1]TCE - ANEXO IV - Preencher'!I189</f>
        <v>S</v>
      </c>
      <c r="H180" s="5">
        <f>'[1]TCE - ANEXO IV - Preencher'!J189</f>
        <v>84333</v>
      </c>
      <c r="I180" s="6">
        <f>IF('[1]TCE - ANEXO IV - Preencher'!K189="","",'[1]TCE - ANEXO IV - Preencher'!K189)</f>
        <v>46198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3505708</v>
      </c>
      <c r="L180" s="7">
        <f>'[1]TCE - ANEXO IV - Preencher'!N189</f>
        <v>35.630000000000003</v>
      </c>
    </row>
    <row r="181" spans="1:12" s="8" customFormat="1" ht="19.5" customHeight="1" x14ac:dyDescent="0.25">
      <c r="A181" s="3">
        <f>IFERROR(VLOOKUP(B181,'[1]DADOS (OCULTAR)'!$Q$3:$S$136,3,0),"")</f>
        <v>9039744002642</v>
      </c>
      <c r="B181" s="4" t="str">
        <f>'[1]TCE - ANEXO IV - Preencher'!C190</f>
        <v>UPAE ESCADA - CG Nº 021/2022</v>
      </c>
      <c r="C181" s="4" t="str">
        <f>'[1]TCE - ANEXO IV - Preencher'!E190</f>
        <v>5.17 - Manutenção de Software, Certificação Digital e Microfilmagem</v>
      </c>
      <c r="D181" s="3" t="str">
        <f>'[1]TCE - ANEXO IV - Preencher'!F190</f>
        <v>08.399.167/0001-89</v>
      </c>
      <c r="E181" s="5" t="str">
        <f>'[1]TCE - ANEXO IV - Preencher'!G190</f>
        <v>ICTS GLOBAL DO BRASIL LTDA</v>
      </c>
      <c r="F181" s="5" t="str">
        <f>'[1]TCE - ANEXO IV - Preencher'!H190</f>
        <v>S</v>
      </c>
      <c r="G181" s="5" t="str">
        <f>'[1]TCE - ANEXO IV - Preencher'!I190</f>
        <v>S</v>
      </c>
      <c r="H181" s="5">
        <f>'[1]TCE - ANEXO IV - Preencher'!J190</f>
        <v>84685</v>
      </c>
      <c r="I181" s="6">
        <f>IF('[1]TCE - ANEXO IV - Preencher'!K190="","",'[1]TCE - ANEXO IV - Preencher'!K190)</f>
        <v>46206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3505708</v>
      </c>
      <c r="L181" s="7">
        <f>'[1]TCE - ANEXO IV - Preencher'!N190</f>
        <v>35.630000000000003</v>
      </c>
    </row>
    <row r="182" spans="1:12" s="8" customFormat="1" ht="19.5" customHeight="1" x14ac:dyDescent="0.25">
      <c r="A182" s="3">
        <f>IFERROR(VLOOKUP(B182,'[1]DADOS (OCULTAR)'!$Q$3:$S$136,3,0),"")</f>
        <v>9039744002642</v>
      </c>
      <c r="B182" s="4" t="str">
        <f>'[1]TCE - ANEXO IV - Preencher'!C191</f>
        <v>UPAE ESCADA - CG Nº 021/2022</v>
      </c>
      <c r="C182" s="4" t="str">
        <f>'[1]TCE - ANEXO IV - Preencher'!E191</f>
        <v>5.99 - Outros Serviços de Terceiros Pessoa Jurídica</v>
      </c>
      <c r="D182" s="3" t="str">
        <f>'[1]TCE - ANEXO IV - Preencher'!F191</f>
        <v>35.676.951/0001-60</v>
      </c>
      <c r="E182" s="5" t="str">
        <f>'[1]TCE - ANEXO IV - Preencher'!G191</f>
        <v>IMGL CONSULTORIA &amp; TREINAMENTO LTDA</v>
      </c>
      <c r="F182" s="5" t="str">
        <f>'[1]TCE - ANEXO IV - Preencher'!H191</f>
        <v>S</v>
      </c>
      <c r="G182" s="5" t="str">
        <f>'[1]TCE - ANEXO IV - Preencher'!I191</f>
        <v>S</v>
      </c>
      <c r="H182" s="5">
        <f>'[1]TCE - ANEXO IV - Preencher'!J191</f>
        <v>110</v>
      </c>
      <c r="I182" s="6">
        <f>IF('[1]TCE - ANEXO IV - Preencher'!K191="","",'[1]TCE - ANEXO IV - Preencher'!K191)</f>
        <v>46203</v>
      </c>
      <c r="J182" s="5" t="str">
        <f>'[1]TCE - ANEXO IV - Preencher'!L191</f>
        <v>26116062235676951000160000000000011026063389396671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546.20000000000005</v>
      </c>
    </row>
    <row r="183" spans="1:12" s="8" customFormat="1" ht="19.5" customHeight="1" x14ac:dyDescent="0.25">
      <c r="A183" s="3">
        <f>IFERROR(VLOOKUP(B183,'[1]DADOS (OCULTAR)'!$Q$3:$S$136,3,0),"")</f>
        <v>9039744002642</v>
      </c>
      <c r="B183" s="4" t="str">
        <f>'[1]TCE - ANEXO IV - Preencher'!C192</f>
        <v>UPAE ESCADA - CG Nº 021/2022</v>
      </c>
      <c r="C183" s="4" t="str">
        <f>'[1]TCE - ANEXO IV - Preencher'!E192</f>
        <v>5.99 - Outros Serviços de Terceiros Pessoa Jurídica</v>
      </c>
      <c r="D183" s="3" t="str">
        <f>'[1]TCE - ANEXO IV - Preencher'!F192</f>
        <v>10.816.775/0002-74</v>
      </c>
      <c r="E183" s="5" t="str">
        <f>'[1]TCE - ANEXO IV - Preencher'!G192</f>
        <v>INSPETORIA SALESIANA DO NORDESTE DO BRASIL</v>
      </c>
      <c r="F183" s="5" t="str">
        <f>'[1]TCE - ANEXO IV - Preencher'!H192</f>
        <v>S</v>
      </c>
      <c r="G183" s="5" t="str">
        <f>'[1]TCE - ANEXO IV - Preencher'!I192</f>
        <v>S</v>
      </c>
      <c r="H183" s="5">
        <f>'[1]TCE - ANEXO IV - Preencher'!J192</f>
        <v>1645</v>
      </c>
      <c r="I183" s="6">
        <f>IF('[1]TCE - ANEXO IV - Preencher'!K192="","",'[1]TCE - ANEXO IV - Preencher'!K192)</f>
        <v>46174</v>
      </c>
      <c r="J183" s="5" t="str">
        <f>'[1]TCE - ANEXO IV - Preencher'!L192</f>
        <v>26116062210816775000274000000000164526069660016464</v>
      </c>
      <c r="K183" s="5" t="str">
        <f>IF(F183="B",LEFT('[1]TCE - ANEXO IV - Preencher'!M192,2),IF(F183="S",LEFT('[1]TCE - ANEXO IV - Preencher'!M192,7),IF('[1]TCE - ANEXO IV - Preencher'!H192="","")))</f>
        <v>2607901</v>
      </c>
      <c r="L183" s="7">
        <f>'[1]TCE - ANEXO IV - Preencher'!N192</f>
        <v>140</v>
      </c>
    </row>
    <row r="184" spans="1:12" s="8" customFormat="1" ht="19.5" customHeight="1" x14ac:dyDescent="0.25">
      <c r="A184" s="3">
        <f>IFERROR(VLOOKUP(B184,'[1]DADOS (OCULTAR)'!$Q$3:$S$136,3,0),"")</f>
        <v>9039744002642</v>
      </c>
      <c r="B184" s="4" t="str">
        <f>'[1]TCE - ANEXO IV - Preencher'!C193</f>
        <v>UPAE ESCADA - CG Nº 021/2022</v>
      </c>
      <c r="C184" s="4" t="str">
        <f>'[1]TCE - ANEXO IV - Preencher'!E193</f>
        <v>5.3 - Locação de Máquinas e Equipamentos</v>
      </c>
      <c r="D184" s="3" t="str">
        <f>'[1]TCE - ANEXO IV - Preencher'!F193</f>
        <v>20.265.080/0001-14</v>
      </c>
      <c r="E184" s="5" t="str">
        <f>'[1]TCE - ANEXO IV - Preencher'!G193</f>
        <v>J M SILVA MAQUINAS E EQUIPAMENTOS LTDA</v>
      </c>
      <c r="F184" s="5" t="str">
        <f>'[1]TCE - ANEXO IV - Preencher'!H193</f>
        <v>S</v>
      </c>
      <c r="G184" s="5" t="str">
        <f>'[1]TCE - ANEXO IV - Preencher'!I193</f>
        <v>S</v>
      </c>
      <c r="H184" s="5">
        <f>'[1]TCE - ANEXO IV - Preencher'!J193</f>
        <v>396</v>
      </c>
      <c r="I184" s="6">
        <f>IF('[1]TCE - ANEXO IV - Preencher'!K193="","",'[1]TCE - ANEXO IV - Preencher'!K193)</f>
        <v>46175</v>
      </c>
      <c r="J184" s="5" t="str">
        <f>'[1]TCE - ANEXO IV - Preencher'!L193</f>
        <v>26116062220265080000114000000000039626063965775039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1280</v>
      </c>
    </row>
    <row r="185" spans="1:12" s="8" customFormat="1" ht="19.5" customHeight="1" x14ac:dyDescent="0.25">
      <c r="A185" s="3">
        <f>IFERROR(VLOOKUP(B185,'[1]DADOS (OCULTAR)'!$Q$3:$S$136,3,0),"")</f>
        <v>9039744002642</v>
      </c>
      <c r="B185" s="4" t="str">
        <f>'[1]TCE - ANEXO IV - Preencher'!C194</f>
        <v>UPAE ESCADA - CG Nº 021/2022</v>
      </c>
      <c r="C185" s="4" t="str">
        <f>'[1]TCE - ANEXO IV - Preencher'!E194</f>
        <v>5.99 - Outros Serviços de Terceiros Pessoa Jurídica</v>
      </c>
      <c r="D185" s="3" t="str">
        <f>'[1]TCE - ANEXO IV - Preencher'!F194</f>
        <v>17.214.633/0001-03</v>
      </c>
      <c r="E185" s="5" t="str">
        <f>'[1]TCE - ANEXO IV - Preencher'!G194</f>
        <v>JAB HOLOIMAGEM DIAGNOSTICOS LTDA</v>
      </c>
      <c r="F185" s="5" t="str">
        <f>'[1]TCE - ANEXO IV - Preencher'!H194</f>
        <v>S</v>
      </c>
      <c r="G185" s="5" t="str">
        <f>'[1]TCE - ANEXO IV - Preencher'!I194</f>
        <v>S</v>
      </c>
      <c r="H185" s="5">
        <f>'[1]TCE - ANEXO IV - Preencher'!J194</f>
        <v>158</v>
      </c>
      <c r="I185" s="6">
        <f>IF('[1]TCE - ANEXO IV - Preencher'!K194="","",'[1]TCE - ANEXO IV - Preencher'!K194)</f>
        <v>46211</v>
      </c>
      <c r="J185" s="5" t="str">
        <f>'[1]TCE - ANEXO IV - Preencher'!L194</f>
        <v>26116062217214633000103000000000015826078823758090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2190</v>
      </c>
    </row>
    <row r="186" spans="1:12" s="8" customFormat="1" ht="19.5" customHeight="1" x14ac:dyDescent="0.25">
      <c r="A186" s="3">
        <f>IFERROR(VLOOKUP(B186,'[1]DADOS (OCULTAR)'!$Q$3:$S$136,3,0),"")</f>
        <v>9039744002642</v>
      </c>
      <c r="B186" s="4" t="str">
        <f>'[1]TCE - ANEXO IV - Preencher'!C195</f>
        <v>UPAE ESCADA - CG Nº 021/2022</v>
      </c>
      <c r="C186" s="4" t="str">
        <f>'[1]TCE - ANEXO IV - Preencher'!E195</f>
        <v>5.5 - Reparo e Manutenção de Máquinas e Equipamentos</v>
      </c>
      <c r="D186" s="3" t="str">
        <f>'[1]TCE - ANEXO IV - Preencher'!F195</f>
        <v>69.968.600/0001-44</v>
      </c>
      <c r="E186" s="5" t="str">
        <f>'[1]TCE - ANEXO IV - Preencher'!G195</f>
        <v>JONEZIO DO NASCIMENTO</v>
      </c>
      <c r="F186" s="5" t="str">
        <f>'[1]TCE - ANEXO IV - Preencher'!H195</f>
        <v>S</v>
      </c>
      <c r="G186" s="5" t="str">
        <f>'[1]TCE - ANEXO IV - Preencher'!I195</f>
        <v>S</v>
      </c>
      <c r="H186" s="5">
        <f>'[1]TCE - ANEXO IV - Preencher'!J195</f>
        <v>164</v>
      </c>
      <c r="I186" s="6">
        <f>IF('[1]TCE - ANEXO IV - Preencher'!K195="","",'[1]TCE - ANEXO IV - Preencher'!K195)</f>
        <v>46210</v>
      </c>
      <c r="J186" s="5" t="str">
        <f>'[1]TCE - ANEXO IV - Preencher'!L195</f>
        <v>26116062269968600000144000000000016426074090366899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611.47</v>
      </c>
    </row>
    <row r="187" spans="1:12" s="8" customFormat="1" ht="19.5" customHeight="1" x14ac:dyDescent="0.25">
      <c r="A187" s="3">
        <f>IFERROR(VLOOKUP(B187,'[1]DADOS (OCULTAR)'!$Q$3:$S$136,3,0),"")</f>
        <v>9039744002642</v>
      </c>
      <c r="B187" s="4" t="str">
        <f>'[1]TCE - ANEXO IV - Preencher'!C196</f>
        <v>UPAE ESCADA - CG Nº 021/2022</v>
      </c>
      <c r="C187" s="4" t="str">
        <f>'[1]TCE - ANEXO IV - Preencher'!E196</f>
        <v>5.16 - Serviços Médico-Hospitalares, Odotonlogia e Laboratoriais</v>
      </c>
      <c r="D187" s="3" t="str">
        <f>'[1]TCE - ANEXO IV - Preencher'!F196</f>
        <v>66.709.645/0001-06</v>
      </c>
      <c r="E187" s="5" t="str">
        <f>'[1]TCE - ANEXO IV - Preencher'!G196</f>
        <v>JULIO CESAR MARQUES GOUVEIA DE MELO SERVICOS MEDICOS</v>
      </c>
      <c r="F187" s="5" t="str">
        <f>'[1]TCE - ANEXO IV - Preencher'!H196</f>
        <v>S</v>
      </c>
      <c r="G187" s="5" t="str">
        <f>'[1]TCE - ANEXO IV - Preencher'!I196</f>
        <v>S</v>
      </c>
      <c r="H187" s="5">
        <f>'[1]TCE - ANEXO IV - Preencher'!J196</f>
        <v>7</v>
      </c>
      <c r="I187" s="6">
        <f>IF('[1]TCE - ANEXO IV - Preencher'!K196="","",'[1]TCE - ANEXO IV - Preencher'!K196)</f>
        <v>46213</v>
      </c>
      <c r="J187" s="5" t="str">
        <f>'[1]TCE - ANEXO IV - Preencher'!L196</f>
        <v>26116062266709645000106000000000000726075964864241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4500</v>
      </c>
    </row>
    <row r="188" spans="1:12" s="8" customFormat="1" ht="19.5" customHeight="1" x14ac:dyDescent="0.25">
      <c r="A188" s="3">
        <f>IFERROR(VLOOKUP(B188,'[1]DADOS (OCULTAR)'!$Q$3:$S$136,3,0),"")</f>
        <v>9039744002642</v>
      </c>
      <c r="B188" s="4" t="str">
        <f>'[1]TCE - ANEXO IV - Preencher'!C197</f>
        <v>UPAE ESCADA - CG Nº 021/2022</v>
      </c>
      <c r="C188" s="4" t="str">
        <f>'[1]TCE - ANEXO IV - Preencher'!E197</f>
        <v>5.5 - Reparo e Manutenção de Máquinas e Equipamentos</v>
      </c>
      <c r="D188" s="3" t="str">
        <f>'[1]TCE - ANEXO IV - Preencher'!F197</f>
        <v>26.332.434/0001-82</v>
      </c>
      <c r="E188" s="5" t="str">
        <f>'[1]TCE - ANEXO IV - Preencher'!G197</f>
        <v>LOGICO PROJETOS CONSULTORIA E SERVICOS DE CLIMATIZACAO</v>
      </c>
      <c r="F188" s="5" t="str">
        <f>'[1]TCE - ANEXO IV - Preencher'!H197</f>
        <v>S</v>
      </c>
      <c r="G188" s="5" t="str">
        <f>'[1]TCE - ANEXO IV - Preencher'!I197</f>
        <v>S</v>
      </c>
      <c r="H188" s="5">
        <f>'[1]TCE - ANEXO IV - Preencher'!J197</f>
        <v>121</v>
      </c>
      <c r="I188" s="6">
        <f>IF('[1]TCE - ANEXO IV - Preencher'!K197="","",'[1]TCE - ANEXO IV - Preencher'!K197)</f>
        <v>46204</v>
      </c>
      <c r="J188" s="5" t="str">
        <f>'[1]TCE - ANEXO IV - Preencher'!L197</f>
        <v>26116062226332434000182000000000012126075652347992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7200</v>
      </c>
    </row>
    <row r="189" spans="1:12" s="8" customFormat="1" ht="19.5" customHeight="1" x14ac:dyDescent="0.25">
      <c r="A189" s="3">
        <f>IFERROR(VLOOKUP(B189,'[1]DADOS (OCULTAR)'!$Q$3:$S$136,3,0),"")</f>
        <v>9039744002642</v>
      </c>
      <c r="B189" s="4" t="str">
        <f>'[1]TCE - ANEXO IV - Preencher'!C198</f>
        <v>UPAE ESCADA - CG Nº 021/2022</v>
      </c>
      <c r="C189" s="4" t="str">
        <f>'[1]TCE - ANEXO IV - Preencher'!E198</f>
        <v>5.16 - Serviços Médico-Hospitalares, Odotonlogia e Laboratoriais</v>
      </c>
      <c r="D189" s="3" t="str">
        <f>'[1]TCE - ANEXO IV - Preencher'!F198</f>
        <v>40.418.018/0001-22</v>
      </c>
      <c r="E189" s="5" t="str">
        <f>'[1]TCE - ANEXO IV - Preencher'!G198</f>
        <v>MA CONSULTORIOS MEDICOS INTEGRADOS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2600000000062</v>
      </c>
      <c r="I189" s="6">
        <f>IF('[1]TCE - ANEXO IV - Preencher'!K198="","",'[1]TCE - ANEXO IV - Preencher'!K198)</f>
        <v>46209</v>
      </c>
      <c r="J189" s="5" t="str">
        <f>'[1]TCE - ANEXO IV - Preencher'!L198</f>
        <v>26096001240418018000122260000000006226078601348548</v>
      </c>
      <c r="K189" s="5" t="str">
        <f>IF(F189="B",LEFT('[1]TCE - ANEXO IV - Preencher'!M198,2),IF(F189="S",LEFT('[1]TCE - ANEXO IV - Preencher'!M198,7),IF('[1]TCE - ANEXO IV - Preencher'!H198="","")))</f>
        <v>2609600</v>
      </c>
      <c r="L189" s="7">
        <f>'[1]TCE - ANEXO IV - Preencher'!N198</f>
        <v>1980</v>
      </c>
    </row>
    <row r="190" spans="1:12" s="8" customFormat="1" ht="19.5" customHeight="1" x14ac:dyDescent="0.25">
      <c r="A190" s="3">
        <f>IFERROR(VLOOKUP(B190,'[1]DADOS (OCULTAR)'!$Q$3:$S$136,3,0),"")</f>
        <v>9039744002642</v>
      </c>
      <c r="B190" s="4" t="str">
        <f>'[1]TCE - ANEXO IV - Preencher'!C199</f>
        <v>UPAE ESCADA - CG Nº 021/2022</v>
      </c>
      <c r="C190" s="4" t="str">
        <f>'[1]TCE - ANEXO IV - Preencher'!E199</f>
        <v>5.16 - Serviços Médico-Hospitalares, Odotonlogia e Laboratoriais</v>
      </c>
      <c r="D190" s="3" t="str">
        <f>'[1]TCE - ANEXO IV - Preencher'!F199</f>
        <v>60.124.519/0001-03</v>
      </c>
      <c r="E190" s="5" t="str">
        <f>'[1]TCE - ANEXO IV - Preencher'!G199</f>
        <v>MARIA GLEICE DE SOUZA NOGUEIRA - FONOAUDIOLOGIA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2600000000008</v>
      </c>
      <c r="I190" s="6">
        <f>IF('[1]TCE - ANEXO IV - Preencher'!K199="","",'[1]TCE - ANEXO IV - Preencher'!K199)</f>
        <v>46211</v>
      </c>
      <c r="J190" s="5" t="str">
        <f>'[1]TCE - ANEXO IV - Preencher'!L199</f>
        <v>26079011260124519000103260000000000826070247615685</v>
      </c>
      <c r="K190" s="5" t="str">
        <f>IF(F190="B",LEFT('[1]TCE - ANEXO IV - Preencher'!M199,2),IF(F190="S",LEFT('[1]TCE - ANEXO IV - Preencher'!M199,7),IF('[1]TCE - ANEXO IV - Preencher'!H199="","")))</f>
        <v>2607901</v>
      </c>
      <c r="L190" s="7">
        <f>'[1]TCE - ANEXO IV - Preencher'!N199</f>
        <v>9235</v>
      </c>
    </row>
    <row r="191" spans="1:12" s="8" customFormat="1" ht="19.5" customHeight="1" x14ac:dyDescent="0.25">
      <c r="A191" s="3">
        <f>IFERROR(VLOOKUP(B191,'[1]DADOS (OCULTAR)'!$Q$3:$S$136,3,0),"")</f>
        <v>9039744002642</v>
      </c>
      <c r="B191" s="4" t="str">
        <f>'[1]TCE - ANEXO IV - Preencher'!C200</f>
        <v>UPAE ESCADA - CG Nº 021/2022</v>
      </c>
      <c r="C191" s="4" t="str">
        <f>'[1]TCE - ANEXO IV - Preencher'!E200</f>
        <v>5.17 - Manutenção de Software, Certificação Digital e Microfilmagem</v>
      </c>
      <c r="D191" s="3" t="str">
        <f>'[1]TCE - ANEXO IV - Preencher'!F200</f>
        <v>09.071.679/0001-84</v>
      </c>
      <c r="E191" s="5" t="str">
        <f>'[1]TCE - ANEXO IV - Preencher'!G200</f>
        <v>MARIO DE OLIVEIRA TELECOMUNICACOES</v>
      </c>
      <c r="F191" s="5" t="str">
        <f>'[1]TCE - ANEXO IV - Preencher'!H200</f>
        <v>S</v>
      </c>
      <c r="G191" s="5" t="str">
        <f>'[1]TCE - ANEXO IV - Preencher'!I200</f>
        <v>N</v>
      </c>
      <c r="H191" s="5">
        <f>'[1]TCE - ANEXO IV - Preencher'!J200</f>
        <v>218</v>
      </c>
      <c r="I191" s="6">
        <f>IF('[1]TCE - ANEXO IV - Preencher'!K200="","",'[1]TCE - ANEXO IV - Preencher'!K200)</f>
        <v>46209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2607604</v>
      </c>
      <c r="L191" s="7">
        <f>'[1]TCE - ANEXO IV - Preencher'!N200</f>
        <v>1373.92</v>
      </c>
    </row>
    <row r="192" spans="1:12" s="8" customFormat="1" ht="19.5" customHeight="1" x14ac:dyDescent="0.25">
      <c r="A192" s="3">
        <f>IFERROR(VLOOKUP(B192,'[1]DADOS (OCULTAR)'!$Q$3:$S$136,3,0),"")</f>
        <v>9039744002642</v>
      </c>
      <c r="B192" s="4" t="str">
        <f>'[1]TCE - ANEXO IV - Preencher'!C201</f>
        <v>UPAE ESCADA - CG Nº 021/2022</v>
      </c>
      <c r="C192" s="4" t="str">
        <f>'[1]TCE - ANEXO IV - Preencher'!E201</f>
        <v>5.16 - Serviços Médico-Hospitalares, Odotonlogia e Laboratoriais</v>
      </c>
      <c r="D192" s="3" t="str">
        <f>'[1]TCE - ANEXO IV - Preencher'!F201</f>
        <v>52.355.127/0001-27</v>
      </c>
      <c r="E192" s="5" t="str">
        <f>'[1]TCE - ANEXO IV - Preencher'!G201</f>
        <v>MASTERMED PE III GESTAO MEDICA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2600000001650</v>
      </c>
      <c r="I192" s="6">
        <f>IF('[1]TCE - ANEXO IV - Preencher'!K201="","",'[1]TCE - ANEXO IV - Preencher'!K201)</f>
        <v>46209</v>
      </c>
      <c r="J192" s="5" t="str">
        <f>'[1]TCE - ANEXO IV - Preencher'!L201</f>
        <v>26096001252355127000127260000000165026074319166933</v>
      </c>
      <c r="K192" s="5" t="str">
        <f>IF(F192="B",LEFT('[1]TCE - ANEXO IV - Preencher'!M201,2),IF(F192="S",LEFT('[1]TCE - ANEXO IV - Preencher'!M201,7),IF('[1]TCE - ANEXO IV - Preencher'!H201="","")))</f>
        <v>2609600</v>
      </c>
      <c r="L192" s="7">
        <f>'[1]TCE - ANEXO IV - Preencher'!N201</f>
        <v>4125</v>
      </c>
    </row>
    <row r="193" spans="1:12" s="8" customFormat="1" ht="19.5" customHeight="1" x14ac:dyDescent="0.25">
      <c r="A193" s="3">
        <f>IFERROR(VLOOKUP(B193,'[1]DADOS (OCULTAR)'!$Q$3:$S$136,3,0),"")</f>
        <v>9039744002642</v>
      </c>
      <c r="B193" s="4" t="str">
        <f>'[1]TCE - ANEXO IV - Preencher'!C202</f>
        <v>UPAE ESCADA - CG Nº 021/2022</v>
      </c>
      <c r="C193" s="4" t="str">
        <f>'[1]TCE - ANEXO IV - Preencher'!E202</f>
        <v>5.16 - Serviços Médico-Hospitalares, Odotonlogia e Laboratoriais</v>
      </c>
      <c r="D193" s="3" t="str">
        <f>'[1]TCE - ANEXO IV - Preencher'!F202</f>
        <v>24.881.506/0001-15</v>
      </c>
      <c r="E193" s="5" t="str">
        <f>'[1]TCE - ANEXO IV - Preencher'!G202</f>
        <v>MEDICANDO: ATENDIMENTO MEDICO ESPECIALIZADO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2600000000125</v>
      </c>
      <c r="I193" s="6">
        <f>IF('[1]TCE - ANEXO IV - Preencher'!K202="","",'[1]TCE - ANEXO IV - Preencher'!K202)</f>
        <v>46212</v>
      </c>
      <c r="J193" s="5" t="str">
        <f>'[1]TCE - ANEXO IV - Preencher'!L202</f>
        <v>26096001224881506000115260000000012526073179352607</v>
      </c>
      <c r="K193" s="5" t="str">
        <f>IF(F193="B",LEFT('[1]TCE - ANEXO IV - Preencher'!M202,2),IF(F193="S",LEFT('[1]TCE - ANEXO IV - Preencher'!M202,7),IF('[1]TCE - ANEXO IV - Preencher'!H202="","")))</f>
        <v>2605202</v>
      </c>
      <c r="L193" s="7">
        <f>'[1]TCE - ANEXO IV - Preencher'!N202</f>
        <v>3795</v>
      </c>
    </row>
    <row r="194" spans="1:12" s="8" customFormat="1" ht="19.5" customHeight="1" x14ac:dyDescent="0.25">
      <c r="A194" s="3">
        <f>IFERROR(VLOOKUP(B194,'[1]DADOS (OCULTAR)'!$Q$3:$S$136,3,0),"")</f>
        <v>9039744002642</v>
      </c>
      <c r="B194" s="4" t="str">
        <f>'[1]TCE - ANEXO IV - Preencher'!C203</f>
        <v>UPAE ESCADA - CG Nº 021/2022</v>
      </c>
      <c r="C194" s="4" t="str">
        <f>'[1]TCE - ANEXO IV - Preencher'!E203</f>
        <v>5.16 - Serviços Médico-Hospitalares, Odotonlogia e Laboratoriais</v>
      </c>
      <c r="D194" s="3" t="str">
        <f>'[1]TCE - ANEXO IV - Preencher'!F203</f>
        <v>51.242.159/0001-53</v>
      </c>
      <c r="E194" s="5" t="str">
        <f>'[1]TCE - ANEXO IV - Preencher'!G203</f>
        <v>MG SERVICOS MEDICOS LTDA</v>
      </c>
      <c r="F194" s="5" t="str">
        <f>'[1]TCE - ANEXO IV - Preencher'!H203</f>
        <v>S</v>
      </c>
      <c r="G194" s="5" t="str">
        <f>'[1]TCE - ANEXO IV - Preencher'!I203</f>
        <v>S</v>
      </c>
      <c r="H194" s="5">
        <f>'[1]TCE - ANEXO IV - Preencher'!J203</f>
        <v>23</v>
      </c>
      <c r="I194" s="6">
        <f>IF('[1]TCE - ANEXO IV - Preencher'!K203="","",'[1]TCE - ANEXO IV - Preencher'!K203)</f>
        <v>46212</v>
      </c>
      <c r="J194" s="5" t="str">
        <f>'[1]TCE - ANEXO IV - Preencher'!L203</f>
        <v>26116062251242159000153000000000002326073620367570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5940</v>
      </c>
    </row>
    <row r="195" spans="1:12" s="8" customFormat="1" ht="19.5" customHeight="1" x14ac:dyDescent="0.25">
      <c r="A195" s="3">
        <f>IFERROR(VLOOKUP(B195,'[1]DADOS (OCULTAR)'!$Q$3:$S$136,3,0),"")</f>
        <v>9039744002642</v>
      </c>
      <c r="B195" s="4" t="str">
        <f>'[1]TCE - ANEXO IV - Preencher'!C204</f>
        <v>UPAE ESCADA - CG Nº 021/2022</v>
      </c>
      <c r="C195" s="4" t="str">
        <f>'[1]TCE - ANEXO IV - Preencher'!E204</f>
        <v>5.17 - Manutenção de Software, Certificação Digital e Microfilmagem</v>
      </c>
      <c r="D195" s="3" t="str">
        <f>'[1]TCE - ANEXO IV - Preencher'!F204</f>
        <v>92.306.257/0007-80</v>
      </c>
      <c r="E195" s="5" t="str">
        <f>'[1]TCE - ANEXO IV - Preencher'!G204</f>
        <v>MV INFORMATICA NORDESTE LTDA</v>
      </c>
      <c r="F195" s="5" t="str">
        <f>'[1]TCE - ANEXO IV - Preencher'!H204</f>
        <v>S</v>
      </c>
      <c r="G195" s="5" t="str">
        <f>'[1]TCE - ANEXO IV - Preencher'!I204</f>
        <v>S</v>
      </c>
      <c r="H195" s="5">
        <f>'[1]TCE - ANEXO IV - Preencher'!J204</f>
        <v>9898</v>
      </c>
      <c r="I195" s="6">
        <f>IF('[1]TCE - ANEXO IV - Preencher'!K204="","",'[1]TCE - ANEXO IV - Preencher'!K204)</f>
        <v>46210</v>
      </c>
      <c r="J195" s="5" t="str">
        <f>'[1]TCE - ANEXO IV - Preencher'!L204</f>
        <v>26116062292306257000780000000000989826070674811625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14642.79</v>
      </c>
    </row>
    <row r="196" spans="1:12" s="8" customFormat="1" ht="19.5" customHeight="1" x14ac:dyDescent="0.25">
      <c r="A196" s="3">
        <f>IFERROR(VLOOKUP(B196,'[1]DADOS (OCULTAR)'!$Q$3:$S$136,3,0),"")</f>
        <v>9039744002642</v>
      </c>
      <c r="B196" s="4" t="str">
        <f>'[1]TCE - ANEXO IV - Preencher'!C205</f>
        <v>UPAE ESCADA - CG Nº 021/2022</v>
      </c>
      <c r="C196" s="4" t="str">
        <f>'[1]TCE - ANEXO IV - Preencher'!E205</f>
        <v>5.17 - Manutenção de Software, Certificação Digital e Microfilmagem</v>
      </c>
      <c r="D196" s="3" t="str">
        <f>'[1]TCE - ANEXO IV - Preencher'!F205</f>
        <v>92.306.257/0007-80</v>
      </c>
      <c r="E196" s="5" t="str">
        <f>'[1]TCE - ANEXO IV - Preencher'!G205</f>
        <v>MV INFORMATICA NORDESTE LTDA</v>
      </c>
      <c r="F196" s="5" t="str">
        <f>'[1]TCE - ANEXO IV - Preencher'!H205</f>
        <v>S</v>
      </c>
      <c r="G196" s="5" t="str">
        <f>'[1]TCE - ANEXO IV - Preencher'!I205</f>
        <v>S</v>
      </c>
      <c r="H196" s="5">
        <f>'[1]TCE - ANEXO IV - Preencher'!J205</f>
        <v>7280</v>
      </c>
      <c r="I196" s="6">
        <f>IF('[1]TCE - ANEXO IV - Preencher'!K205="","",'[1]TCE - ANEXO IV - Preencher'!K205)</f>
        <v>46156</v>
      </c>
      <c r="J196" s="5" t="str">
        <f>'[1]TCE - ANEXO IV - Preencher'!L205</f>
        <v>26116062292306257000780000000000728026056589472566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798.03</v>
      </c>
    </row>
    <row r="197" spans="1:12" s="8" customFormat="1" ht="19.5" customHeight="1" x14ac:dyDescent="0.25">
      <c r="A197" s="3">
        <f>IFERROR(VLOOKUP(B197,'[1]DADOS (OCULTAR)'!$Q$3:$S$136,3,0),"")</f>
        <v>9039744002642</v>
      </c>
      <c r="B197" s="4" t="str">
        <f>'[1]TCE - ANEXO IV - Preencher'!C206</f>
        <v>UPAE ESCADA - CG Nº 021/2022</v>
      </c>
      <c r="C197" s="4" t="str">
        <f>'[1]TCE - ANEXO IV - Preencher'!E206</f>
        <v>5.17 - Manutenção de Software, Certificação Digital e Microfilmagem</v>
      </c>
      <c r="D197" s="3" t="str">
        <f>'[1]TCE - ANEXO IV - Preencher'!F206</f>
        <v>03.124.977/0001-09</v>
      </c>
      <c r="E197" s="5" t="str">
        <f>'[1]TCE - ANEXO IV - Preencher'!G206</f>
        <v>MV SISTEMAS DE MEDICINA DIAGNOSTICA LTDA</v>
      </c>
      <c r="F197" s="5" t="str">
        <f>'[1]TCE - ANEXO IV - Preencher'!H206</f>
        <v>S</v>
      </c>
      <c r="G197" s="5" t="str">
        <f>'[1]TCE - ANEXO IV - Preencher'!I206</f>
        <v>S</v>
      </c>
      <c r="H197" s="5">
        <f>'[1]TCE - ANEXO IV - Preencher'!J206</f>
        <v>5650</v>
      </c>
      <c r="I197" s="6">
        <f>IF('[1]TCE - ANEXO IV - Preencher'!K206="","",'[1]TCE - ANEXO IV - Preencher'!K206)</f>
        <v>46175</v>
      </c>
      <c r="J197" s="5" t="str">
        <f>'[1]TCE - ANEXO IV - Preencher'!L206</f>
        <v>NDCS9FE9JZ29V5L9HFCPZ93507SXEI8Z</v>
      </c>
      <c r="K197" s="5" t="str">
        <f>IF(F197="B",LEFT('[1]TCE - ANEXO IV - Preencher'!M206,2),IF(F197="S",LEFT('[1]TCE - ANEXO IV - Preencher'!M206,7),IF('[1]TCE - ANEXO IV - Preencher'!H206="","")))</f>
        <v>3305802</v>
      </c>
      <c r="L197" s="7">
        <f>'[1]TCE - ANEXO IV - Preencher'!N206</f>
        <v>789.44</v>
      </c>
    </row>
    <row r="198" spans="1:12" s="8" customFormat="1" ht="19.5" customHeight="1" x14ac:dyDescent="0.25">
      <c r="A198" s="3">
        <f>IFERROR(VLOOKUP(B198,'[1]DADOS (OCULTAR)'!$Q$3:$S$136,3,0),"")</f>
        <v>9039744002642</v>
      </c>
      <c r="B198" s="4" t="str">
        <f>'[1]TCE - ANEXO IV - Preencher'!C207</f>
        <v>UPAE ESCADA - CG Nº 021/2022</v>
      </c>
      <c r="C198" s="4" t="str">
        <f>'[1]TCE - ANEXO IV - Preencher'!E207</f>
        <v>5.16 - Serviços Médico-Hospitalares, Odotonlogia e Laboratoriais</v>
      </c>
      <c r="D198" s="3" t="str">
        <f>'[1]TCE - ANEXO IV - Preencher'!F207</f>
        <v>45.007.120/0001-59</v>
      </c>
      <c r="E198" s="5" t="str">
        <f>'[1]TCE - ANEXO IV - Preencher'!G207</f>
        <v>NUMIDES LTDA</v>
      </c>
      <c r="F198" s="5" t="str">
        <f>'[1]TCE - ANEXO IV - Preencher'!H207</f>
        <v>S</v>
      </c>
      <c r="G198" s="5" t="str">
        <f>'[1]TCE - ANEXO IV - Preencher'!I207</f>
        <v>S</v>
      </c>
      <c r="H198" s="5">
        <f>'[1]TCE - ANEXO IV - Preencher'!J207</f>
        <v>132</v>
      </c>
      <c r="I198" s="6">
        <f>IF('[1]TCE - ANEXO IV - Preencher'!K207="","",'[1]TCE - ANEXO IV - Preencher'!K207)</f>
        <v>46212</v>
      </c>
      <c r="J198" s="5" t="str">
        <f>'[1]TCE - ANEXO IV - Preencher'!L207</f>
        <v>HHVVIB120</v>
      </c>
      <c r="K198" s="5" t="str">
        <f>IF(F198="B",LEFT('[1]TCE - ANEXO IV - Preencher'!M207,2),IF(F198="S",LEFT('[1]TCE - ANEXO IV - Preencher'!M207,7),IF('[1]TCE - ANEXO IV - Preencher'!H207="","")))</f>
        <v>2604106</v>
      </c>
      <c r="L198" s="7">
        <f>'[1]TCE - ANEXO IV - Preencher'!N207</f>
        <v>8250</v>
      </c>
    </row>
    <row r="199" spans="1:12" s="8" customFormat="1" ht="19.5" customHeight="1" x14ac:dyDescent="0.25">
      <c r="A199" s="3">
        <f>IFERROR(VLOOKUP(B199,'[1]DADOS (OCULTAR)'!$Q$3:$S$136,3,0),"")</f>
        <v>9039744002642</v>
      </c>
      <c r="B199" s="4" t="str">
        <f>'[1]TCE - ANEXO IV - Preencher'!C208</f>
        <v>UPAE ESCADA - CG Nº 021/2022</v>
      </c>
      <c r="C199" s="4" t="str">
        <f>'[1]TCE - ANEXO IV - Preencher'!E208</f>
        <v>5.16 - Serviços Médico-Hospitalares, Odotonlogia e Laboratoriais</v>
      </c>
      <c r="D199" s="3" t="str">
        <f>'[1]TCE - ANEXO IV - Preencher'!F208</f>
        <v>47.169.035/0001-12</v>
      </c>
      <c r="E199" s="5" t="str">
        <f>'[1]TCE - ANEXO IV - Preencher'!G208</f>
        <v>O &amp; L SERVICOS MEDICOS LTDA</v>
      </c>
      <c r="F199" s="5" t="str">
        <f>'[1]TCE - ANEXO IV - Preencher'!H208</f>
        <v>S</v>
      </c>
      <c r="G199" s="5" t="str">
        <f>'[1]TCE - ANEXO IV - Preencher'!I208</f>
        <v>S</v>
      </c>
      <c r="H199" s="5">
        <f>'[1]TCE - ANEXO IV - Preencher'!J208</f>
        <v>521</v>
      </c>
      <c r="I199" s="6">
        <f>IF('[1]TCE - ANEXO IV - Preencher'!K208="","",'[1]TCE - ANEXO IV - Preencher'!K208)</f>
        <v>46212</v>
      </c>
      <c r="J199" s="5" t="str">
        <f>'[1]TCE - ANEXO IV - Preencher'!L208</f>
        <v>26011021247169035000112000000000052126079343895097</v>
      </c>
      <c r="K199" s="5" t="str">
        <f>IF(F199="B",LEFT('[1]TCE - ANEXO IV - Preencher'!M208,2),IF(F199="S",LEFT('[1]TCE - ANEXO IV - Preencher'!M208,7),IF('[1]TCE - ANEXO IV - Preencher'!H208="","")))</f>
        <v>2601102</v>
      </c>
      <c r="L199" s="7">
        <f>'[1]TCE - ANEXO IV - Preencher'!N208</f>
        <v>4796</v>
      </c>
    </row>
    <row r="200" spans="1:12" s="8" customFormat="1" ht="19.5" customHeight="1" x14ac:dyDescent="0.25">
      <c r="A200" s="3">
        <f>IFERROR(VLOOKUP(B200,'[1]DADOS (OCULTAR)'!$Q$3:$S$136,3,0),"")</f>
        <v>9039744002642</v>
      </c>
      <c r="B200" s="4" t="str">
        <f>'[1]TCE - ANEXO IV - Preencher'!C209</f>
        <v>UPAE ESCADA - CG Nº 021/2022</v>
      </c>
      <c r="C200" s="4" t="str">
        <f>'[1]TCE - ANEXO IV - Preencher'!E209</f>
        <v>5.3 - Locação de Máquinas e Equipamentos</v>
      </c>
      <c r="D200" s="3" t="str">
        <f>'[1]TCE - ANEXO IV - Preencher'!F209</f>
        <v>00.845.661/0011-90</v>
      </c>
      <c r="E200" s="5" t="str">
        <f>'[1]TCE - ANEXO IV - Preencher'!G209</f>
        <v>OFFICE TOTAL S.A (substituiu SCM Participações)</v>
      </c>
      <c r="F200" s="5" t="str">
        <f>'[1]TCE - ANEXO IV - Preencher'!H209</f>
        <v>S</v>
      </c>
      <c r="G200" s="5" t="str">
        <f>'[1]TCE - ANEXO IV - Preencher'!I209</f>
        <v>S</v>
      </c>
      <c r="H200" s="5">
        <f>'[1]TCE - ANEXO IV - Preencher'!J209</f>
        <v>973</v>
      </c>
      <c r="I200" s="6">
        <f>IF('[1]TCE - ANEXO IV - Preencher'!K209="","",'[1]TCE - ANEXO IV - Preencher'!K209)</f>
        <v>46190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1520</v>
      </c>
    </row>
    <row r="201" spans="1:12" s="8" customFormat="1" ht="19.5" customHeight="1" x14ac:dyDescent="0.25">
      <c r="A201" s="3">
        <f>IFERROR(VLOOKUP(B201,'[1]DADOS (OCULTAR)'!$Q$3:$S$136,3,0),"")</f>
        <v>9039744002642</v>
      </c>
      <c r="B201" s="4" t="str">
        <f>'[1]TCE - ANEXO IV - Preencher'!C210</f>
        <v>UPAE ESCADA - CG Nº 021/2022</v>
      </c>
      <c r="C201" s="4" t="str">
        <f>'[1]TCE - ANEXO IV - Preencher'!E210</f>
        <v>5.16 - Serviços Médico-Hospitalares, Odotonlogia e Laboratoriais</v>
      </c>
      <c r="D201" s="3" t="str">
        <f>'[1]TCE - ANEXO IV - Preencher'!F210</f>
        <v>34.761.993/0001-36</v>
      </c>
      <c r="E201" s="5" t="str">
        <f>'[1]TCE - ANEXO IV - Preencher'!G210</f>
        <v>PIN SAUDE SERVICOS MEDICOS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2600000000347</v>
      </c>
      <c r="I201" s="6">
        <f>IF('[1]TCE - ANEXO IV - Preencher'!K210="","",'[1]TCE - ANEXO IV - Preencher'!K210)</f>
        <v>46209</v>
      </c>
      <c r="J201" s="5" t="str">
        <f>'[1]TCE - ANEXO IV - Preencher'!L210</f>
        <v>260960012347619930001362600000
00034726070369219953</v>
      </c>
      <c r="K201" s="5" t="str">
        <f>IF(F201="B",LEFT('[1]TCE - ANEXO IV - Preencher'!M210,2),IF(F201="S",LEFT('[1]TCE - ANEXO IV - Preencher'!M210,7),IF('[1]TCE - ANEXO IV - Preencher'!H210="","")))</f>
        <v>2609600</v>
      </c>
      <c r="L201" s="7">
        <f>'[1]TCE - ANEXO IV - Preencher'!N210</f>
        <v>18975</v>
      </c>
    </row>
    <row r="202" spans="1:12" s="8" customFormat="1" ht="19.5" customHeight="1" x14ac:dyDescent="0.25">
      <c r="A202" s="3">
        <f>IFERROR(VLOOKUP(B202,'[1]DADOS (OCULTAR)'!$Q$3:$S$136,3,0),"")</f>
        <v>9039744002642</v>
      </c>
      <c r="B202" s="4" t="str">
        <f>'[1]TCE - ANEXO IV - Preencher'!C211</f>
        <v>UPAE ESCADA - CG Nº 021/2022</v>
      </c>
      <c r="C202" s="4" t="str">
        <f>'[1]TCE - ANEXO IV - Preencher'!E211</f>
        <v>5.99 - Outros Serviços de Terceiros Pessoa Jurídica</v>
      </c>
      <c r="D202" s="3" t="str">
        <f>'[1]TCE - ANEXO IV - Preencher'!F211</f>
        <v>58.921.792/0001-17</v>
      </c>
      <c r="E202" s="5" t="str">
        <f>'[1]TCE - ANEXO IV - Preencher'!G211</f>
        <v>PLANISA PLANEJAMENTO E ORGANIZACAO DE INSTITUICOES DE SAUDE</v>
      </c>
      <c r="F202" s="5" t="str">
        <f>'[1]TCE - ANEXO IV - Preencher'!H211</f>
        <v>S</v>
      </c>
      <c r="G202" s="5" t="str">
        <f>'[1]TCE - ANEXO IV - Preencher'!I211</f>
        <v>S</v>
      </c>
      <c r="H202" s="5">
        <f>'[1]TCE - ANEXO IV - Preencher'!J211</f>
        <v>41432</v>
      </c>
      <c r="I202" s="6">
        <f>IF('[1]TCE - ANEXO IV - Preencher'!K211="","",'[1]TCE - ANEXO IV - Preencher'!K211)</f>
        <v>46174</v>
      </c>
      <c r="J202" s="5" t="str">
        <f>'[1]TCE - ANEXO IV - Preencher'!L211</f>
        <v>35503081258921792000117000000004143226069326476290</v>
      </c>
      <c r="K202" s="5" t="str">
        <f>IF(F202="B",LEFT('[1]TCE - ANEXO IV - Preencher'!M211,2),IF(F202="S",LEFT('[1]TCE - ANEXO IV - Preencher'!M211,7),IF('[1]TCE - ANEXO IV - Preencher'!H211="","")))</f>
        <v>3550308</v>
      </c>
      <c r="L202" s="7">
        <f>'[1]TCE - ANEXO IV - Preencher'!N211</f>
        <v>4380.6899999999996</v>
      </c>
    </row>
    <row r="203" spans="1:12" s="8" customFormat="1" ht="19.5" customHeight="1" x14ac:dyDescent="0.25">
      <c r="A203" s="3">
        <f>IFERROR(VLOOKUP(B203,'[1]DADOS (OCULTAR)'!$Q$3:$S$136,3,0),"")</f>
        <v>9039744002642</v>
      </c>
      <c r="B203" s="4" t="str">
        <f>'[1]TCE - ANEXO IV - Preencher'!C212</f>
        <v>UPAE ESCADA - CG Nº 021/2022</v>
      </c>
      <c r="C203" s="4" t="str">
        <f>'[1]TCE - ANEXO IV - Preencher'!E212</f>
        <v>5.99 - Outros Serviços de Terceiros Pessoa Jurídica</v>
      </c>
      <c r="D203" s="3" t="str">
        <f>'[1]TCE - ANEXO IV - Preencher'!F212</f>
        <v>19.309.563/0001-94</v>
      </c>
      <c r="E203" s="5" t="str">
        <f>'[1]TCE - ANEXO IV - Preencher'!G212</f>
        <v>PORTAL TELEMEDICINA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37291</v>
      </c>
      <c r="I203" s="6">
        <f>IF('[1]TCE - ANEXO IV - Preencher'!K212="","",'[1]TCE - ANEXO IV - Preencher'!K212)</f>
        <v>46209</v>
      </c>
      <c r="J203" s="5" t="str">
        <f>'[1]TCE - ANEXO IV - Preencher'!L212</f>
        <v>35057081219309563000194000000003729126071700377200</v>
      </c>
      <c r="K203" s="5" t="str">
        <f>IF(F203="B",LEFT('[1]TCE - ANEXO IV - Preencher'!M212,2),IF(F203="S",LEFT('[1]TCE - ANEXO IV - Preencher'!M212,7),IF('[1]TCE - ANEXO IV - Preencher'!H212="","")))</f>
        <v>3505708</v>
      </c>
      <c r="L203" s="7">
        <f>'[1]TCE - ANEXO IV - Preencher'!N212</f>
        <v>1180</v>
      </c>
    </row>
    <row r="204" spans="1:12" s="8" customFormat="1" ht="19.5" customHeight="1" x14ac:dyDescent="0.25">
      <c r="A204" s="3">
        <f>IFERROR(VLOOKUP(B204,'[1]DADOS (OCULTAR)'!$Q$3:$S$136,3,0),"")</f>
        <v>9039744002642</v>
      </c>
      <c r="B204" s="4" t="str">
        <f>'[1]TCE - ANEXO IV - Preencher'!C213</f>
        <v>UPAE ESCADA - CG Nº 021/2022</v>
      </c>
      <c r="C204" s="4" t="str">
        <f>'[1]TCE - ANEXO IV - Preencher'!E213</f>
        <v>5.17 - Manutenção de Software, Certificação Digital e Microfilmagem</v>
      </c>
      <c r="D204" s="3" t="str">
        <f>'[1]TCE - ANEXO IV - Preencher'!F213</f>
        <v>31.713.822/0001-43</v>
      </c>
      <c r="E204" s="5" t="str">
        <f>'[1]TCE - ANEXO IV - Preencher'!G213</f>
        <v>RBRC IMMUNIE BRASIL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2600000000174</v>
      </c>
      <c r="I204" s="6">
        <f>IF('[1]TCE - ANEXO IV - Preencher'!K213="","",'[1]TCE - ANEXO IV - Preencher'!K213)</f>
        <v>46177</v>
      </c>
      <c r="J204" s="5" t="str">
        <f>'[1]TCE - ANEXO IV - Preencher'!L213</f>
        <v>26096001231713822000143260000000017426061455195221</v>
      </c>
      <c r="K204" s="5" t="str">
        <f>IF(F204="B",LEFT('[1]TCE - ANEXO IV - Preencher'!M213,2),IF(F204="S",LEFT('[1]TCE - ANEXO IV - Preencher'!M213,7),IF('[1]TCE - ANEXO IV - Preencher'!H213="","")))</f>
        <v>2609600</v>
      </c>
      <c r="L204" s="7">
        <f>'[1]TCE - ANEXO IV - Preencher'!N213</f>
        <v>69.3</v>
      </c>
    </row>
    <row r="205" spans="1:12" s="8" customFormat="1" ht="19.5" customHeight="1" x14ac:dyDescent="0.25">
      <c r="A205" s="3">
        <f>IFERROR(VLOOKUP(B205,'[1]DADOS (OCULTAR)'!$Q$3:$S$136,3,0),"")</f>
        <v>9039744002642</v>
      </c>
      <c r="B205" s="4" t="str">
        <f>'[1]TCE - ANEXO IV - Preencher'!C214</f>
        <v>UPAE ESCADA - CG Nº 021/2022</v>
      </c>
      <c r="C205" s="4" t="str">
        <f>'[1]TCE - ANEXO IV - Preencher'!E214</f>
        <v>5.3 - Locação de Máquinas e Equipamentos</v>
      </c>
      <c r="D205" s="3" t="str">
        <f>'[1]TCE - ANEXO IV - Preencher'!F214</f>
        <v>10.279.299/0001-19</v>
      </c>
      <c r="E205" s="5" t="str">
        <f>'[1]TCE - ANEXO IV - Preencher'!G214</f>
        <v>RGRAPH COMERCIO E SERVICOS LTDA</v>
      </c>
      <c r="F205" s="5" t="str">
        <f>'[1]TCE - ANEXO IV - Preencher'!H214</f>
        <v>S</v>
      </c>
      <c r="G205" s="5" t="str">
        <f>'[1]TCE - ANEXO IV - Preencher'!I214</f>
        <v>S</v>
      </c>
      <c r="H205" s="5">
        <f>'[1]TCE - ANEXO IV - Preencher'!J214</f>
        <v>11277</v>
      </c>
      <c r="I205" s="6">
        <f>IF('[1]TCE - ANEXO IV - Preencher'!K214="","",'[1]TCE - ANEXO IV - Preencher'!K214)</f>
        <v>46211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4020</v>
      </c>
    </row>
    <row r="206" spans="1:12" s="8" customFormat="1" ht="19.5" customHeight="1" x14ac:dyDescent="0.25">
      <c r="A206" s="3">
        <f>IFERROR(VLOOKUP(B206,'[1]DADOS (OCULTAR)'!$Q$3:$S$136,3,0),"")</f>
        <v>9039744002642</v>
      </c>
      <c r="B206" s="4" t="str">
        <f>'[1]TCE - ANEXO IV - Preencher'!C215</f>
        <v>UPAE ESCADA - CG Nº 021/2022</v>
      </c>
      <c r="C206" s="4" t="str">
        <f>'[1]TCE - ANEXO IV - Preencher'!E215</f>
        <v>5.16 - Serviços Médico-Hospitalares, Odotonlogia e Laboratoriais</v>
      </c>
      <c r="D206" s="3" t="str">
        <f>'[1]TCE - ANEXO IV - Preencher'!F215</f>
        <v>51.018.327/0001-21</v>
      </c>
      <c r="E206" s="5" t="str">
        <f>'[1]TCE - ANEXO IV - Preencher'!G215</f>
        <v>SAFEMED SAUDE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2600000000780</v>
      </c>
      <c r="I206" s="6">
        <f>IF('[1]TCE - ANEXO IV - Preencher'!K215="","",'[1]TCE - ANEXO IV - Preencher'!K215)</f>
        <v>46210</v>
      </c>
      <c r="J206" s="5" t="str">
        <f>'[1]TCE - ANEXO IV - Preencher'!L215</f>
        <v>26096001251018327000121260000000078026075883910999</v>
      </c>
      <c r="K206" s="5" t="str">
        <f>IF(F206="B",LEFT('[1]TCE - ANEXO IV - Preencher'!M215,2),IF(F206="S",LEFT('[1]TCE - ANEXO IV - Preencher'!M215,7),IF('[1]TCE - ANEXO IV - Preencher'!H215="","")))</f>
        <v>2609600</v>
      </c>
      <c r="L206" s="7">
        <f>'[1]TCE - ANEXO IV - Preencher'!N215</f>
        <v>760</v>
      </c>
    </row>
    <row r="207" spans="1:12" s="8" customFormat="1" ht="19.5" customHeight="1" x14ac:dyDescent="0.25">
      <c r="A207" s="3">
        <f>IFERROR(VLOOKUP(B207,'[1]DADOS (OCULTAR)'!$Q$3:$S$136,3,0),"")</f>
        <v>9039744002642</v>
      </c>
      <c r="B207" s="4" t="str">
        <f>'[1]TCE - ANEXO IV - Preencher'!C216</f>
        <v>UPAE ESCADA - CG Nº 021/2022</v>
      </c>
      <c r="C207" s="4" t="str">
        <f>'[1]TCE - ANEXO IV - Preencher'!E216</f>
        <v>5.99 - Outros Serviços de Terceiros Pessoa Jurídica</v>
      </c>
      <c r="D207" s="3" t="str">
        <f>'[1]TCE - ANEXO IV - Preencher'!F216</f>
        <v>51.018.327/0001-21</v>
      </c>
      <c r="E207" s="5" t="str">
        <f>'[1]TCE - ANEXO IV - Preencher'!G216</f>
        <v>SAFEMED SAUDE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2600000000780</v>
      </c>
      <c r="I207" s="6">
        <f>IF('[1]TCE - ANEXO IV - Preencher'!K216="","",'[1]TCE - ANEXO IV - Preencher'!K216)</f>
        <v>46210</v>
      </c>
      <c r="J207" s="5" t="str">
        <f>'[1]TCE - ANEXO IV - Preencher'!L216</f>
        <v>26096001251018327000121260000000078026075883910999</v>
      </c>
      <c r="K207" s="5" t="str">
        <f>IF(F207="B",LEFT('[1]TCE - ANEXO IV - Preencher'!M216,2),IF(F207="S",LEFT('[1]TCE - ANEXO IV - Preencher'!M216,7),IF('[1]TCE - ANEXO IV - Preencher'!H216="","")))</f>
        <v>2609600</v>
      </c>
      <c r="L207" s="7">
        <f>'[1]TCE - ANEXO IV - Preencher'!N216</f>
        <v>4840</v>
      </c>
    </row>
    <row r="208" spans="1:12" s="8" customFormat="1" ht="19.5" customHeight="1" x14ac:dyDescent="0.25">
      <c r="A208" s="3">
        <f>IFERROR(VLOOKUP(B208,'[1]DADOS (OCULTAR)'!$Q$3:$S$136,3,0),"")</f>
        <v>9039744002642</v>
      </c>
      <c r="B208" s="4" t="str">
        <f>'[1]TCE - ANEXO IV - Preencher'!C217</f>
        <v>UPAE ESCADA - CG Nº 021/2022</v>
      </c>
      <c r="C208" s="4" t="str">
        <f>'[1]TCE - ANEXO IV - Preencher'!E217</f>
        <v>5.3 - Locação de Máquinas e Equipamentos</v>
      </c>
      <c r="D208" s="3" t="str">
        <f>'[1]TCE - ANEXO IV - Preencher'!F217</f>
        <v>43.559.107/0001-87</v>
      </c>
      <c r="E208" s="5" t="str">
        <f>'[1]TCE - ANEXO IV - Preencher'!G217</f>
        <v>SARAH LIMA GUSMAO NERES (UNISERVICE)</v>
      </c>
      <c r="F208" s="5" t="str">
        <f>'[1]TCE - ANEXO IV - Preencher'!H217</f>
        <v>S</v>
      </c>
      <c r="G208" s="5" t="str">
        <f>'[1]TCE - ANEXO IV - Preencher'!I217</f>
        <v>S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0</v>
      </c>
    </row>
    <row r="209" spans="1:12" s="8" customFormat="1" ht="19.5" customHeight="1" x14ac:dyDescent="0.25">
      <c r="A209" s="3">
        <f>IFERROR(VLOOKUP(B209,'[1]DADOS (OCULTAR)'!$Q$3:$S$136,3,0),"")</f>
        <v>9039744002642</v>
      </c>
      <c r="B209" s="4" t="str">
        <f>'[1]TCE - ANEXO IV - Preencher'!C218</f>
        <v>UPAE ESCADA - CG Nº 021/2022</v>
      </c>
      <c r="C209" s="4" t="str">
        <f>'[1]TCE - ANEXO IV - Preencher'!E218</f>
        <v>5.17 - Manutenção de Software, Certificação Digital e Microfilmagem</v>
      </c>
      <c r="D209" s="3" t="str">
        <f>'[1]TCE - ANEXO IV - Preencher'!F218</f>
        <v>09.236.362/0001-50</v>
      </c>
      <c r="E209" s="5" t="str">
        <f>'[1]TCE - ANEXO IV - Preencher'!G218</f>
        <v>SELECTY TECNOLOGIA PARA RH LTDA</v>
      </c>
      <c r="F209" s="5" t="str">
        <f>'[1]TCE - ANEXO IV - Preencher'!H218</f>
        <v>S</v>
      </c>
      <c r="G209" s="5" t="str">
        <f>'[1]TCE - ANEXO IV - Preencher'!I218</f>
        <v>S</v>
      </c>
      <c r="H209" s="5">
        <f>'[1]TCE - ANEXO IV - Preencher'!J218</f>
        <v>2093</v>
      </c>
      <c r="I209" s="6">
        <f>IF('[1]TCE - ANEXO IV - Preencher'!K218="","",'[1]TCE - ANEXO IV - Preencher'!K218)</f>
        <v>46204</v>
      </c>
      <c r="J209" s="5" t="str">
        <f>'[1]TCE - ANEXO IV - Preencher'!L218</f>
        <v>41069022209236362000150000000000209326075402643890</v>
      </c>
      <c r="K209" s="5" t="str">
        <f>IF(F209="B",LEFT('[1]TCE - ANEXO IV - Preencher'!M218,2),IF(F209="S",LEFT('[1]TCE - ANEXO IV - Preencher'!M218,7),IF('[1]TCE - ANEXO IV - Preencher'!H218="","")))</f>
        <v>4106902</v>
      </c>
      <c r="L209" s="7">
        <f>'[1]TCE - ANEXO IV - Preencher'!N218</f>
        <v>79.67</v>
      </c>
    </row>
    <row r="210" spans="1:12" s="8" customFormat="1" ht="19.5" customHeight="1" x14ac:dyDescent="0.25">
      <c r="A210" s="3">
        <f>IFERROR(VLOOKUP(B210,'[1]DADOS (OCULTAR)'!$Q$3:$S$136,3,0),"")</f>
        <v>9039744002642</v>
      </c>
      <c r="B210" s="4" t="str">
        <f>'[1]TCE - ANEXO IV - Preencher'!C219</f>
        <v>UPAE ESCADA - CG Nº 021/2022</v>
      </c>
      <c r="C210" s="4" t="str">
        <f>'[1]TCE - ANEXO IV - Preencher'!E219</f>
        <v>5.16 - Serviços Médico-Hospitalares, Odotonlogia e Laboratoriais</v>
      </c>
      <c r="D210" s="3" t="str">
        <f>'[1]TCE - ANEXO IV - Preencher'!F219</f>
        <v>46.999.480/0001-47</v>
      </c>
      <c r="E210" s="5" t="str">
        <f>'[1]TCE - ANEXO IV - Preencher'!G219</f>
        <v>SIMONE AUGUSTA ATIVIDADES MEDICAS LTDA</v>
      </c>
      <c r="F210" s="5" t="str">
        <f>'[1]TCE - ANEXO IV - Preencher'!H219</f>
        <v>S</v>
      </c>
      <c r="G210" s="5" t="str">
        <f>'[1]TCE - ANEXO IV - Preencher'!I219</f>
        <v>S</v>
      </c>
      <c r="H210" s="5">
        <f>'[1]TCE - ANEXO IV - Preencher'!J219</f>
        <v>32</v>
      </c>
      <c r="I210" s="6">
        <f>IF('[1]TCE - ANEXO IV - Preencher'!K219="","",'[1]TCE - ANEXO IV - Preencher'!K219)</f>
        <v>46210</v>
      </c>
      <c r="J210" s="5" t="str">
        <f>'[1]TCE - ANEXO IV - Preencher'!L219</f>
        <v>26116062246999480000147000000000003226076871315147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6204</v>
      </c>
    </row>
    <row r="211" spans="1:12" s="8" customFormat="1" ht="19.5" customHeight="1" x14ac:dyDescent="0.25">
      <c r="A211" s="3">
        <f>IFERROR(VLOOKUP(B211,'[1]DADOS (OCULTAR)'!$Q$3:$S$136,3,0),"")</f>
        <v>9039744002642</v>
      </c>
      <c r="B211" s="4" t="str">
        <f>'[1]TCE - ANEXO IV - Preencher'!C220</f>
        <v>UPAE ESCADA - CG Nº 021/2022</v>
      </c>
      <c r="C211" s="4" t="str">
        <f>'[1]TCE - ANEXO IV - Preencher'!E220</f>
        <v>5.99 - Outros Serviços de Terceiros Pessoa Jurídica</v>
      </c>
      <c r="D211" s="3" t="str">
        <f>'[1]TCE - ANEXO IV - Preencher'!F220</f>
        <v>07.901.268/0001-43</v>
      </c>
      <c r="E211" s="5" t="str">
        <f>'[1]TCE - ANEXO IV - Preencher'!G220</f>
        <v>SINGULAR SERVICOS DE SAUDE LTDA</v>
      </c>
      <c r="F211" s="5" t="str">
        <f>'[1]TCE - ANEXO IV - Preencher'!H220</f>
        <v>S</v>
      </c>
      <c r="G211" s="5" t="str">
        <f>'[1]TCE - ANEXO IV - Preencher'!I220</f>
        <v>S</v>
      </c>
      <c r="H211" s="5">
        <f>'[1]TCE - ANEXO IV - Preencher'!J220</f>
        <v>1703</v>
      </c>
      <c r="I211" s="6">
        <f>IF('[1]TCE - ANEXO IV - Preencher'!K220="","",'[1]TCE - ANEXO IV - Preencher'!K220)</f>
        <v>46209</v>
      </c>
      <c r="J211" s="5" t="str">
        <f>'[1]TCE - ANEXO IV - Preencher'!L220</f>
        <v>26116062207901268000143000000000170326070535663950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314.08</v>
      </c>
    </row>
    <row r="212" spans="1:12" s="8" customFormat="1" ht="19.5" customHeight="1" x14ac:dyDescent="0.25">
      <c r="A212" s="3">
        <f>IFERROR(VLOOKUP(B212,'[1]DADOS (OCULTAR)'!$Q$3:$S$136,3,0),"")</f>
        <v>9039744002642</v>
      </c>
      <c r="B212" s="4" t="str">
        <f>'[1]TCE - ANEXO IV - Preencher'!C221</f>
        <v>UPAE ESCADA - CG Nº 021/2022</v>
      </c>
      <c r="C212" s="4" t="str">
        <f>'[1]TCE - ANEXO IV - Preencher'!E221</f>
        <v>5.17 - Manutenção de Software, Certificação Digital e Microfilmagem</v>
      </c>
      <c r="D212" s="3" t="str">
        <f>'[1]TCE - ANEXO IV - Preencher'!F221</f>
        <v>43.201.535/0001-33</v>
      </c>
      <c r="E212" s="5" t="str">
        <f>'[1]TCE - ANEXO IV - Preencher'!G221</f>
        <v>SISTEMAS ESTRATEGICOS LTDA</v>
      </c>
      <c r="F212" s="5" t="str">
        <f>'[1]TCE - ANEXO IV - Preencher'!H221</f>
        <v>S</v>
      </c>
      <c r="G212" s="5" t="str">
        <f>'[1]TCE - ANEXO IV - Preencher'!I221</f>
        <v>S</v>
      </c>
      <c r="H212" s="5">
        <f>'[1]TCE - ANEXO IV - Preencher'!J221</f>
        <v>1944</v>
      </c>
      <c r="I212" s="6">
        <f>IF('[1]TCE - ANEXO IV - Preencher'!K221="","",'[1]TCE - ANEXO IV - Preencher'!K221)</f>
        <v>46177</v>
      </c>
      <c r="J212" s="5" t="str">
        <f>'[1]TCE - ANEXO IV - Preencher'!L221</f>
        <v>26116062243201535000133000000000194426068359572603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338.74</v>
      </c>
    </row>
    <row r="213" spans="1:12" s="8" customFormat="1" ht="19.5" customHeight="1" x14ac:dyDescent="0.25">
      <c r="A213" s="3">
        <f>IFERROR(VLOOKUP(B213,'[1]DADOS (OCULTAR)'!$Q$3:$S$136,3,0),"")</f>
        <v>9039744002642</v>
      </c>
      <c r="B213" s="4" t="str">
        <f>'[1]TCE - ANEXO IV - Preencher'!C222</f>
        <v>UPAE ESCADA - CG Nº 021/2022</v>
      </c>
      <c r="C213" s="4" t="str">
        <f>'[1]TCE - ANEXO IV - Preencher'!E222</f>
        <v>5.5 - Reparo e Manutenção de Máquinas e Equipamentos</v>
      </c>
      <c r="D213" s="3" t="str">
        <f>'[1]TCE - ANEXO IV - Preencher'!F222</f>
        <v>03.480.539/0001-83</v>
      </c>
      <c r="E213" s="5" t="str">
        <f>'[1]TCE - ANEXO IV - Preencher'!G222</f>
        <v>SL ENGENHARIA HOSPITALAR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2600000001342</v>
      </c>
      <c r="I213" s="6" t="str">
        <f>IF('[1]TCE - ANEXO IV - Preencher'!K222="","",'[1]TCE - ANEXO IV - Preencher'!K222)</f>
        <v>02/07/2026</v>
      </c>
      <c r="J213" s="5" t="str">
        <f>'[1]TCE - ANEXO IV - Preencher'!L222</f>
        <v>26079011203480539000183260000000134226072005739405</v>
      </c>
      <c r="K213" s="5" t="str">
        <f>IF(F213="B",LEFT('[1]TCE - ANEXO IV - Preencher'!M222,2),IF(F213="S",LEFT('[1]TCE - ANEXO IV - Preencher'!M222,7),IF('[1]TCE - ANEXO IV - Preencher'!H222="","")))</f>
        <v>2607901</v>
      </c>
      <c r="L213" s="7">
        <f>'[1]TCE - ANEXO IV - Preencher'!N222</f>
        <v>2200</v>
      </c>
    </row>
    <row r="214" spans="1:12" s="8" customFormat="1" ht="19.5" customHeight="1" x14ac:dyDescent="0.25">
      <c r="A214" s="3">
        <f>IFERROR(VLOOKUP(B214,'[1]DADOS (OCULTAR)'!$Q$3:$S$136,3,0),"")</f>
        <v>9039744002642</v>
      </c>
      <c r="B214" s="4" t="str">
        <f>'[1]TCE - ANEXO IV - Preencher'!C223</f>
        <v>UPAE ESCADA - CG Nº 021/2022</v>
      </c>
      <c r="C214" s="4" t="str">
        <f>'[1]TCE - ANEXO IV - Preencher'!E223</f>
        <v>5.5 - Reparo e Manutenção de Máquinas e Equipamentos</v>
      </c>
      <c r="D214" s="3" t="str">
        <f>'[1]TCE - ANEXO IV - Preencher'!F223</f>
        <v>24.050.462/0001-81</v>
      </c>
      <c r="E214" s="5" t="str">
        <f>'[1]TCE - ANEXO IV - Preencher'!G223</f>
        <v>SUPREMA L LIMA SOLUCOES E LOCACOES LTDA ME</v>
      </c>
      <c r="F214" s="5" t="str">
        <f>'[1]TCE - ANEXO IV - Preencher'!H223</f>
        <v>S</v>
      </c>
      <c r="G214" s="5" t="str">
        <f>'[1]TCE - ANEXO IV - Preencher'!I223</f>
        <v>S</v>
      </c>
      <c r="H214" s="5">
        <f>'[1]TCE - ANEXO IV - Preencher'!J223</f>
        <v>1376</v>
      </c>
      <c r="I214" s="6">
        <f>IF('[1]TCE - ANEXO IV - Preencher'!K223="","",'[1]TCE - ANEXO IV - Preencher'!K223)</f>
        <v>46188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2600054</v>
      </c>
      <c r="L214" s="7">
        <f>'[1]TCE - ANEXO IV - Preencher'!N223</f>
        <v>4427</v>
      </c>
    </row>
    <row r="215" spans="1:12" s="8" customFormat="1" ht="19.5" customHeight="1" x14ac:dyDescent="0.25">
      <c r="A215" s="3">
        <f>IFERROR(VLOOKUP(B215,'[1]DADOS (OCULTAR)'!$Q$3:$S$136,3,0),"")</f>
        <v>9039744002642</v>
      </c>
      <c r="B215" s="4" t="str">
        <f>'[1]TCE - ANEXO IV - Preencher'!C224</f>
        <v>UPAE ESCADA - CG Nº 021/2022</v>
      </c>
      <c r="C215" s="4" t="str">
        <f>'[1]TCE - ANEXO IV - Preencher'!E224</f>
        <v>4.99 - Outros Serviços de Terceiros Pessoa Física</v>
      </c>
      <c r="D215" s="3" t="str">
        <f>'[1]TCE - ANEXO IV - Preencher'!F224</f>
        <v>008.655.964-84</v>
      </c>
      <c r="E215" s="5" t="str">
        <f>'[1]TCE - ANEXO IV - Preencher'!G224</f>
        <v>TAMIRIS TAVARES DE LIMA</v>
      </c>
      <c r="F215" s="5" t="str">
        <f>'[1]TCE - ANEXO IV - Preencher'!H224</f>
        <v>S</v>
      </c>
      <c r="G215" s="5" t="str">
        <f>'[1]TCE - ANEXO IV - Preencher'!I224</f>
        <v>N</v>
      </c>
      <c r="H215" s="5">
        <f>'[1]TCE - ANEXO IV - Preencher'!J224</f>
        <v>0</v>
      </c>
      <c r="I215" s="6">
        <f>IF('[1]TCE - ANEXO IV - Preencher'!K224="","",'[1]TCE - ANEXO IV - Preencher'!K224)</f>
        <v>46189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2600054</v>
      </c>
      <c r="L215" s="7">
        <f>'[1]TCE - ANEXO IV - Preencher'!N224</f>
        <v>130.83000000000001</v>
      </c>
    </row>
    <row r="216" spans="1:12" s="8" customFormat="1" ht="19.5" customHeight="1" x14ac:dyDescent="0.25">
      <c r="A216" s="3">
        <f>IFERROR(VLOOKUP(B216,'[1]DADOS (OCULTAR)'!$Q$3:$S$136,3,0),"")</f>
        <v>9039744002642</v>
      </c>
      <c r="B216" s="4" t="str">
        <f>'[1]TCE - ANEXO IV - Preencher'!C225</f>
        <v>UPAE ESCADA - CG Nº 021/2022</v>
      </c>
      <c r="C216" s="4" t="str">
        <f>'[1]TCE - ANEXO IV - Preencher'!E225</f>
        <v>5.9 - Telefonia Móvel</v>
      </c>
      <c r="D216" s="3" t="str">
        <f>'[1]TCE - ANEXO IV - Preencher'!F225</f>
        <v>02.558.157/0008-39</v>
      </c>
      <c r="E216" s="5" t="str">
        <f>'[1]TCE - ANEXO IV - Preencher'!G225</f>
        <v>TELEFONICA BRASIL VIVO</v>
      </c>
      <c r="F216" s="5" t="str">
        <f>'[1]TCE - ANEXO IV - Preencher'!H225</f>
        <v>S</v>
      </c>
      <c r="G216" s="5" t="str">
        <f>'[1]TCE - ANEXO IV - Preencher'!I225</f>
        <v>S</v>
      </c>
      <c r="H216" s="5">
        <f>'[1]TCE - ANEXO IV - Preencher'!J225</f>
        <v>675550</v>
      </c>
      <c r="I216" s="6">
        <f>IF('[1]TCE - ANEXO IV - Preencher'!K225="","",'[1]TCE - ANEXO IV - Preencher'!K225)</f>
        <v>46207</v>
      </c>
      <c r="J216" s="5" t="str">
        <f>'[1]TCE - ANEXO IV - Preencher'!L225</f>
        <v>26260702558157000839620040006755501087947735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431.57</v>
      </c>
    </row>
    <row r="217" spans="1:12" s="8" customFormat="1" ht="19.5" customHeight="1" x14ac:dyDescent="0.25">
      <c r="A217" s="3">
        <f>IFERROR(VLOOKUP(B217,'[1]DADOS (OCULTAR)'!$Q$3:$S$136,3,0),"")</f>
        <v>9039744002642</v>
      </c>
      <c r="B217" s="4" t="str">
        <f>'[1]TCE - ANEXO IV - Preencher'!C226</f>
        <v>UPAE ESCADA - CG Nº 021/2022</v>
      </c>
      <c r="C217" s="4" t="str">
        <f>'[1]TCE - ANEXO IV - Preencher'!E226</f>
        <v>5.99 - Outros Serviços de Terceiros Pessoa Jurídica</v>
      </c>
      <c r="D217" s="3" t="str">
        <f>'[1]TCE - ANEXO IV - Preencher'!F226</f>
        <v>08.703.825/0001-84</v>
      </c>
      <c r="E217" s="5" t="str">
        <f>'[1]TCE - ANEXO IV - Preencher'!G226</f>
        <v>TELEPACS DIAGNOSTICO POR IMAGEM LTDA</v>
      </c>
      <c r="F217" s="5" t="str">
        <f>'[1]TCE - ANEXO IV - Preencher'!H226</f>
        <v>S</v>
      </c>
      <c r="G217" s="5" t="str">
        <f>'[1]TCE - ANEXO IV - Preencher'!I226</f>
        <v>S</v>
      </c>
      <c r="H217" s="5">
        <f>'[1]TCE - ANEXO IV - Preencher'!J226</f>
        <v>690</v>
      </c>
      <c r="I217" s="6">
        <f>IF('[1]TCE - ANEXO IV - Preencher'!K226="","",'[1]TCE - ANEXO IV - Preencher'!K226)</f>
        <v>46204</v>
      </c>
      <c r="J217" s="5" t="str">
        <f>'[1]TCE - ANEXO IV - Preencher'!L226</f>
        <v>31702062208703825000184000000000069026079712364764</v>
      </c>
      <c r="K217" s="5" t="str">
        <f>IF(F217="B",LEFT('[1]TCE - ANEXO IV - Preencher'!M226,2),IF(F217="S",LEFT('[1]TCE - ANEXO IV - Preencher'!M226,7),IF('[1]TCE - ANEXO IV - Preencher'!H226="","")))</f>
        <v>3170206</v>
      </c>
      <c r="L217" s="7">
        <f>'[1]TCE - ANEXO IV - Preencher'!N226</f>
        <v>5800.36</v>
      </c>
    </row>
    <row r="218" spans="1:12" s="8" customFormat="1" ht="19.5" customHeight="1" x14ac:dyDescent="0.25">
      <c r="A218" s="3">
        <f>IFERROR(VLOOKUP(B218,'[1]DADOS (OCULTAR)'!$Q$3:$S$136,3,0),"")</f>
        <v>9039744002642</v>
      </c>
      <c r="B218" s="4" t="str">
        <f>'[1]TCE - ANEXO IV - Preencher'!C227</f>
        <v>UPAE ESCADA - CG Nº 021/2022</v>
      </c>
      <c r="C218" s="4" t="str">
        <f>'[1]TCE - ANEXO IV - Preencher'!E227</f>
        <v>5.99 - Outros Serviços de Terceiros Pessoa Jurídica</v>
      </c>
      <c r="D218" s="3" t="str">
        <f>'[1]TCE - ANEXO IV - Preencher'!F227</f>
        <v>35.521.046/0001-30</v>
      </c>
      <c r="E218" s="5" t="str">
        <f>'[1]TCE - ANEXO IV - Preencher'!G227</f>
        <v>TGI - CONSULTORIA EM GESTAO EMPRESARIAL LTDA</v>
      </c>
      <c r="F218" s="5" t="str">
        <f>'[1]TCE - ANEXO IV - Preencher'!H227</f>
        <v>S</v>
      </c>
      <c r="G218" s="5" t="str">
        <f>'[1]TCE - ANEXO IV - Preencher'!I227</f>
        <v>S</v>
      </c>
      <c r="H218" s="5">
        <f>'[1]TCE - ANEXO IV - Preencher'!J227</f>
        <v>1125</v>
      </c>
      <c r="I218" s="6">
        <f>IF('[1]TCE - ANEXO IV - Preencher'!K227="","",'[1]TCE - ANEXO IV - Preencher'!K227)</f>
        <v>46209</v>
      </c>
      <c r="J218" s="5" t="str">
        <f>'[1]TCE - ANEXO IV - Preencher'!L227</f>
        <v>26116062235521046000130000000000112526071379942670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3600</v>
      </c>
    </row>
    <row r="219" spans="1:12" s="8" customFormat="1" ht="19.5" customHeight="1" x14ac:dyDescent="0.25">
      <c r="A219" s="3">
        <f>IFERROR(VLOOKUP(B219,'[1]DADOS (OCULTAR)'!$Q$3:$S$136,3,0),"")</f>
        <v>9039744002642</v>
      </c>
      <c r="B219" s="4" t="str">
        <f>'[1]TCE - ANEXO IV - Preencher'!C228</f>
        <v>UPAE ESCADA - CG Nº 021/2022</v>
      </c>
      <c r="C219" s="4" t="str">
        <f>'[1]TCE - ANEXO IV - Preencher'!E228</f>
        <v>5.17 - Manutenção de Software, Certificação Digital e Microfilmagem</v>
      </c>
      <c r="D219" s="3" t="str">
        <f>'[1]TCE - ANEXO IV - Preencher'!F228</f>
        <v>53.113.791/0001-22</v>
      </c>
      <c r="E219" s="5" t="str">
        <f>'[1]TCE - ANEXO IV - Preencher'!G228</f>
        <v>TOTVS S.A</v>
      </c>
      <c r="F219" s="5" t="str">
        <f>'[1]TCE - ANEXO IV - Preencher'!H228</f>
        <v>S</v>
      </c>
      <c r="G219" s="5" t="str">
        <f>'[1]TCE - ANEXO IV - Preencher'!I228</f>
        <v>S</v>
      </c>
      <c r="H219" s="5">
        <f>'[1]TCE - ANEXO IV - Preencher'!J228</f>
        <v>4492478</v>
      </c>
      <c r="I219" s="6">
        <f>IF('[1]TCE - ANEXO IV - Preencher'!K228="","",'[1]TCE - ANEXO IV - Preencher'!K228)</f>
        <v>46181</v>
      </c>
      <c r="J219" s="5">
        <f>'[1]TCE - ANEXO IV - Preencher'!L228</f>
        <v>3.5503081253113698E+49</v>
      </c>
      <c r="K219" s="5" t="str">
        <f>IF(F219="B",LEFT('[1]TCE - ANEXO IV - Preencher'!M228,2),IF(F219="S",LEFT('[1]TCE - ANEXO IV - Preencher'!M228,7),IF('[1]TCE - ANEXO IV - Preencher'!H228="","")))</f>
        <v>3550308</v>
      </c>
      <c r="L219" s="7">
        <f>'[1]TCE - ANEXO IV - Preencher'!N228</f>
        <v>82.21</v>
      </c>
    </row>
    <row r="220" spans="1:12" s="8" customFormat="1" ht="19.5" customHeight="1" x14ac:dyDescent="0.25">
      <c r="A220" s="3">
        <f>IFERROR(VLOOKUP(B220,'[1]DADOS (OCULTAR)'!$Q$3:$S$136,3,0),"")</f>
        <v>9039744002642</v>
      </c>
      <c r="B220" s="4" t="str">
        <f>'[1]TCE - ANEXO IV - Preencher'!C229</f>
        <v>UPAE ESCADA - CG Nº 021/2022</v>
      </c>
      <c r="C220" s="4" t="str">
        <f>'[1]TCE - ANEXO IV - Preencher'!E229</f>
        <v>5.17 - Manutenção de Software, Certificação Digital e Microfilmagem</v>
      </c>
      <c r="D220" s="3" t="str">
        <f>'[1]TCE - ANEXO IV - Preencher'!F229</f>
        <v>53.113.791/0001-22</v>
      </c>
      <c r="E220" s="5" t="str">
        <f>'[1]TCE - ANEXO IV - Preencher'!G229</f>
        <v>TOTVS S.A</v>
      </c>
      <c r="F220" s="5" t="str">
        <f>'[1]TCE - ANEXO IV - Preencher'!H229</f>
        <v>S</v>
      </c>
      <c r="G220" s="5" t="str">
        <f>'[1]TCE - ANEXO IV - Preencher'!I229</f>
        <v>S</v>
      </c>
      <c r="H220" s="5">
        <f>'[1]TCE - ANEXO IV - Preencher'!J229</f>
        <v>4492451</v>
      </c>
      <c r="I220" s="6">
        <f>IF('[1]TCE - ANEXO IV - Preencher'!K229="","",'[1]TCE - ANEXO IV - Preencher'!K229)</f>
        <v>46181</v>
      </c>
      <c r="J220" s="5">
        <f>'[1]TCE - ANEXO IV - Preencher'!L229</f>
        <v>3.5503081253113698E+49</v>
      </c>
      <c r="K220" s="5" t="str">
        <f>IF(F220="B",LEFT('[1]TCE - ANEXO IV - Preencher'!M229,2),IF(F220="S",LEFT('[1]TCE - ANEXO IV - Preencher'!M229,7),IF('[1]TCE - ANEXO IV - Preencher'!H229="","")))</f>
        <v>3550308</v>
      </c>
      <c r="L220" s="7">
        <f>'[1]TCE - ANEXO IV - Preencher'!N229</f>
        <v>130.22999999999999</v>
      </c>
    </row>
    <row r="221" spans="1:12" s="8" customFormat="1" ht="19.5" customHeight="1" x14ac:dyDescent="0.25">
      <c r="A221" s="3">
        <f>IFERROR(VLOOKUP(B221,'[1]DADOS (OCULTAR)'!$Q$3:$S$136,3,0),"")</f>
        <v>9039744002642</v>
      </c>
      <c r="B221" s="4" t="str">
        <f>'[1]TCE - ANEXO IV - Preencher'!C230</f>
        <v>UPAE ESCADA - CG Nº 021/2022</v>
      </c>
      <c r="C221" s="4" t="str">
        <f>'[1]TCE - ANEXO IV - Preencher'!E230</f>
        <v>5.17 - Manutenção de Software, Certificação Digital e Microfilmagem</v>
      </c>
      <c r="D221" s="3" t="str">
        <f>'[1]TCE - ANEXO IV - Preencher'!F230</f>
        <v>53.113.791/0001-22</v>
      </c>
      <c r="E221" s="5" t="str">
        <f>'[1]TCE - ANEXO IV - Preencher'!G230</f>
        <v>TOTVS S.A</v>
      </c>
      <c r="F221" s="5" t="str">
        <f>'[1]TCE - ANEXO IV - Preencher'!H230</f>
        <v>S</v>
      </c>
      <c r="G221" s="5" t="str">
        <f>'[1]TCE - ANEXO IV - Preencher'!I230</f>
        <v>S</v>
      </c>
      <c r="H221" s="5">
        <f>'[1]TCE - ANEXO IV - Preencher'!J230</f>
        <v>4492482</v>
      </c>
      <c r="I221" s="6">
        <f>IF('[1]TCE - ANEXO IV - Preencher'!K230="","",'[1]TCE - ANEXO IV - Preencher'!K230)</f>
        <v>46181</v>
      </c>
      <c r="J221" s="5" t="str">
        <f>'[1]TCE - ANEXO IV - Preencher'!L230</f>
        <v>NPYM-NIEU</v>
      </c>
      <c r="K221" s="5" t="str">
        <f>IF(F221="B",LEFT('[1]TCE - ANEXO IV - Preencher'!M230,2),IF(F221="S",LEFT('[1]TCE - ANEXO IV - Preencher'!M230,7),IF('[1]TCE - ANEXO IV - Preencher'!H230="","")))</f>
        <v>3550308</v>
      </c>
      <c r="L221" s="7">
        <f>'[1]TCE - ANEXO IV - Preencher'!N230</f>
        <v>49.03</v>
      </c>
    </row>
    <row r="222" spans="1:12" s="8" customFormat="1" ht="19.5" customHeight="1" x14ac:dyDescent="0.25">
      <c r="A222" s="3">
        <f>IFERROR(VLOOKUP(B222,'[1]DADOS (OCULTAR)'!$Q$3:$S$136,3,0),"")</f>
        <v>9039744002642</v>
      </c>
      <c r="B222" s="4" t="str">
        <f>'[1]TCE - ANEXO IV - Preencher'!C231</f>
        <v>UPAE ESCADA - CG Nº 021/2022</v>
      </c>
      <c r="C222" s="4" t="str">
        <f>'[1]TCE - ANEXO IV - Preencher'!E231</f>
        <v>5.17 - Manutenção de Software, Certificação Digital e Microfilmagem</v>
      </c>
      <c r="D222" s="3" t="str">
        <f>'[1]TCE - ANEXO IV - Preencher'!F231</f>
        <v>53.113.791/0001-22</v>
      </c>
      <c r="E222" s="5" t="str">
        <f>'[1]TCE - ANEXO IV - Preencher'!G231</f>
        <v>TOTVS S.A</v>
      </c>
      <c r="F222" s="5" t="str">
        <f>'[1]TCE - ANEXO IV - Preencher'!H231</f>
        <v>S</v>
      </c>
      <c r="G222" s="5" t="str">
        <f>'[1]TCE - ANEXO IV - Preencher'!I231</f>
        <v>S</v>
      </c>
      <c r="H222" s="5">
        <f>'[1]TCE - ANEXO IV - Preencher'!J231</f>
        <v>4492765</v>
      </c>
      <c r="I222" s="6">
        <f>IF('[1]TCE - ANEXO IV - Preencher'!K231="","",'[1]TCE - ANEXO IV - Preencher'!K231)</f>
        <v>46184</v>
      </c>
      <c r="J222" s="5" t="str">
        <f>'[1]TCE - ANEXO IV - Preencher'!L231</f>
        <v>FCMW-XWPX</v>
      </c>
      <c r="K222" s="5" t="str">
        <f>IF(F222="B",LEFT('[1]TCE - ANEXO IV - Preencher'!M231,2),IF(F222="S",LEFT('[1]TCE - ANEXO IV - Preencher'!M231,7),IF('[1]TCE - ANEXO IV - Preencher'!H231="","")))</f>
        <v>3550308</v>
      </c>
      <c r="L222" s="7">
        <f>'[1]TCE - ANEXO IV - Preencher'!N231</f>
        <v>119.97</v>
      </c>
    </row>
    <row r="223" spans="1:12" s="8" customFormat="1" ht="19.5" customHeight="1" x14ac:dyDescent="0.25">
      <c r="A223" s="3">
        <f>IFERROR(VLOOKUP(B223,'[1]DADOS (OCULTAR)'!$Q$3:$S$136,3,0),"")</f>
        <v>9039744002642</v>
      </c>
      <c r="B223" s="4" t="str">
        <f>'[1]TCE - ANEXO IV - Preencher'!C232</f>
        <v>UPAE ESCADA - CG Nº 021/2022</v>
      </c>
      <c r="C223" s="4" t="str">
        <f>'[1]TCE - ANEXO IV - Preencher'!E232</f>
        <v>5.17 - Manutenção de Software, Certificação Digital e Microfilmagem</v>
      </c>
      <c r="D223" s="3" t="str">
        <f>'[1]TCE - ANEXO IV - Preencher'!F232</f>
        <v>53.113.791/0001-22</v>
      </c>
      <c r="E223" s="5" t="str">
        <f>'[1]TCE - ANEXO IV - Preencher'!G232</f>
        <v>TOTVS S.A</v>
      </c>
      <c r="F223" s="5" t="str">
        <f>'[1]TCE - ANEXO IV - Preencher'!H232</f>
        <v>S</v>
      </c>
      <c r="G223" s="5" t="str">
        <f>'[1]TCE - ANEXO IV - Preencher'!I232</f>
        <v>S</v>
      </c>
      <c r="H223" s="5">
        <f>'[1]TCE - ANEXO IV - Preencher'!J232</f>
        <v>4492766</v>
      </c>
      <c r="I223" s="6">
        <f>IF('[1]TCE - ANEXO IV - Preencher'!K232="","",'[1]TCE - ANEXO IV - Preencher'!K232)</f>
        <v>46184</v>
      </c>
      <c r="J223" s="5" t="str">
        <f>'[1]TCE - ANEXO IV - Preencher'!L232</f>
        <v>DHSD-H5KH</v>
      </c>
      <c r="K223" s="5" t="str">
        <f>IF(F223="B",LEFT('[1]TCE - ANEXO IV - Preencher'!M232,2),IF(F223="S",LEFT('[1]TCE - ANEXO IV - Preencher'!M232,7),IF('[1]TCE - ANEXO IV - Preencher'!H232="","")))</f>
        <v>3550308</v>
      </c>
      <c r="L223" s="7">
        <f>'[1]TCE - ANEXO IV - Preencher'!N232</f>
        <v>117.59</v>
      </c>
    </row>
    <row r="224" spans="1:12" s="8" customFormat="1" ht="19.5" customHeight="1" x14ac:dyDescent="0.25">
      <c r="A224" s="3">
        <f>IFERROR(VLOOKUP(B224,'[1]DADOS (OCULTAR)'!$Q$3:$S$136,3,0),"")</f>
        <v>9039744002642</v>
      </c>
      <c r="B224" s="4" t="str">
        <f>'[1]TCE - ANEXO IV - Preencher'!C233</f>
        <v>UPAE ESCADA - CG Nº 021/2022</v>
      </c>
      <c r="C224" s="4" t="str">
        <f>'[1]TCE - ANEXO IV - Preencher'!E233</f>
        <v>5.17 - Manutenção de Software, Certificação Digital e Microfilmagem</v>
      </c>
      <c r="D224" s="3" t="str">
        <f>'[1]TCE - ANEXO IV - Preencher'!F233</f>
        <v>53.113.791/0001-22</v>
      </c>
      <c r="E224" s="5" t="str">
        <f>'[1]TCE - ANEXO IV - Preencher'!G233</f>
        <v>TOTVS S.A</v>
      </c>
      <c r="F224" s="5" t="str">
        <f>'[1]TCE - ANEXO IV - Preencher'!H233</f>
        <v>S</v>
      </c>
      <c r="G224" s="5" t="str">
        <f>'[1]TCE - ANEXO IV - Preencher'!I233</f>
        <v>S</v>
      </c>
      <c r="H224" s="5">
        <f>'[1]TCE - ANEXO IV - Preencher'!J233</f>
        <v>4492478</v>
      </c>
      <c r="I224" s="6">
        <f>IF('[1]TCE - ANEXO IV - Preencher'!K233="","",'[1]TCE - ANEXO IV - Preencher'!K233)</f>
        <v>46181</v>
      </c>
      <c r="J224" s="5" t="str">
        <f>'[1]TCE - ANEXO IV - Preencher'!L233</f>
        <v>TKWE-CEQG</v>
      </c>
      <c r="K224" s="5" t="str">
        <f>IF(F224="B",LEFT('[1]TCE - ANEXO IV - Preencher'!M233,2),IF(F224="S",LEFT('[1]TCE - ANEXO IV - Preencher'!M233,7),IF('[1]TCE - ANEXO IV - Preencher'!H233="","")))</f>
        <v>3550308</v>
      </c>
      <c r="L224" s="7">
        <f>'[1]TCE - ANEXO IV - Preencher'!N233</f>
        <v>82.21</v>
      </c>
    </row>
    <row r="225" spans="1:12" s="8" customFormat="1" ht="19.5" customHeight="1" x14ac:dyDescent="0.25">
      <c r="A225" s="3">
        <f>IFERROR(VLOOKUP(B225,'[1]DADOS (OCULTAR)'!$Q$3:$S$136,3,0),"")</f>
        <v>9039744002642</v>
      </c>
      <c r="B225" s="4" t="str">
        <f>'[1]TCE - ANEXO IV - Preencher'!C234</f>
        <v>UPAE ESCADA - CG Nº 021/2022</v>
      </c>
      <c r="C225" s="4" t="str">
        <f>'[1]TCE - ANEXO IV - Preencher'!E234</f>
        <v>5.17 - Manutenção de Software, Certificação Digital e Microfilmagem</v>
      </c>
      <c r="D225" s="3" t="str">
        <f>'[1]TCE - ANEXO IV - Preencher'!F234</f>
        <v>53.113.791/0001-22</v>
      </c>
      <c r="E225" s="5" t="str">
        <f>'[1]TCE - ANEXO IV - Preencher'!G234</f>
        <v>TOTVS S.A</v>
      </c>
      <c r="F225" s="5" t="str">
        <f>'[1]TCE - ANEXO IV - Preencher'!H234</f>
        <v>S</v>
      </c>
      <c r="G225" s="5" t="str">
        <f>'[1]TCE - ANEXO IV - Preencher'!I234</f>
        <v>S</v>
      </c>
      <c r="H225" s="5">
        <f>'[1]TCE - ANEXO IV - Preencher'!J234</f>
        <v>4434502</v>
      </c>
      <c r="I225" s="6">
        <f>IF('[1]TCE - ANEXO IV - Preencher'!K234="","",'[1]TCE - ANEXO IV - Preencher'!K234)</f>
        <v>46114</v>
      </c>
      <c r="J225" s="5" t="str">
        <f>'[1]TCE - ANEXO IV - Preencher'!L234</f>
        <v>35503081253113791000122000000443450226044074744319</v>
      </c>
      <c r="K225" s="5" t="str">
        <f>IF(F225="B",LEFT('[1]TCE - ANEXO IV - Preencher'!M234,2),IF(F225="S",LEFT('[1]TCE - ANEXO IV - Preencher'!M234,7),IF('[1]TCE - ANEXO IV - Preencher'!H234="","")))</f>
        <v>3550308</v>
      </c>
      <c r="L225" s="7">
        <f>'[1]TCE - ANEXO IV - Preencher'!N234</f>
        <v>115.2</v>
      </c>
    </row>
    <row r="226" spans="1:12" s="8" customFormat="1" ht="19.5" customHeight="1" x14ac:dyDescent="0.25">
      <c r="A226" s="3">
        <f>IFERROR(VLOOKUP(B226,'[1]DADOS (OCULTAR)'!$Q$3:$S$136,3,0),"")</f>
        <v>9039744002642</v>
      </c>
      <c r="B226" s="4" t="str">
        <f>'[1]TCE - ANEXO IV - Preencher'!C235</f>
        <v>UPAE ESCADA - CG Nº 021/2022</v>
      </c>
      <c r="C226" s="4" t="str">
        <f>'[1]TCE - ANEXO IV - Preencher'!E235</f>
        <v>5.17 - Manutenção de Software, Certificação Digital e Microfilmagem</v>
      </c>
      <c r="D226" s="3" t="str">
        <f>'[1]TCE - ANEXO IV - Preencher'!F235</f>
        <v>53.113.791/0001-22</v>
      </c>
      <c r="E226" s="5" t="str">
        <f>'[1]TCE - ANEXO IV - Preencher'!G235</f>
        <v>TOTVS S.A</v>
      </c>
      <c r="F226" s="5" t="str">
        <f>'[1]TCE - ANEXO IV - Preencher'!H235</f>
        <v>S</v>
      </c>
      <c r="G226" s="5" t="str">
        <f>'[1]TCE - ANEXO IV - Preencher'!I235</f>
        <v>S</v>
      </c>
      <c r="H226" s="5">
        <f>'[1]TCE - ANEXO IV - Preencher'!J235</f>
        <v>4464290</v>
      </c>
      <c r="I226" s="6">
        <f>IF('[1]TCE - ANEXO IV - Preencher'!K235="","",'[1]TCE - ANEXO IV - Preencher'!K235)</f>
        <v>46154</v>
      </c>
      <c r="J226" s="5" t="str">
        <f>'[1]TCE - ANEXO IV - Preencher'!L235</f>
        <v>35503081253113791000122000000446429026053367372841</v>
      </c>
      <c r="K226" s="5" t="str">
        <f>IF(F226="B",LEFT('[1]TCE - ANEXO IV - Preencher'!M235,2),IF(F226="S",LEFT('[1]TCE - ANEXO IV - Preencher'!M235,7),IF('[1]TCE - ANEXO IV - Preencher'!H235="","")))</f>
        <v>3550308</v>
      </c>
      <c r="L226" s="7">
        <f>'[1]TCE - ANEXO IV - Preencher'!N235</f>
        <v>82.21</v>
      </c>
    </row>
    <row r="227" spans="1:12" s="8" customFormat="1" ht="19.5" customHeight="1" x14ac:dyDescent="0.25">
      <c r="A227" s="3">
        <f>IFERROR(VLOOKUP(B227,'[1]DADOS (OCULTAR)'!$Q$3:$S$136,3,0),"")</f>
        <v>9039744002642</v>
      </c>
      <c r="B227" s="4" t="str">
        <f>'[1]TCE - ANEXO IV - Preencher'!C236</f>
        <v>UPAE ESCADA - CG Nº 021/2022</v>
      </c>
      <c r="C227" s="4" t="str">
        <f>'[1]TCE - ANEXO IV - Preencher'!E236</f>
        <v>5.17 - Manutenção de Software, Certificação Digital e Microfilmagem</v>
      </c>
      <c r="D227" s="3" t="str">
        <f>'[1]TCE - ANEXO IV - Preencher'!F236</f>
        <v>53.113.791/0001-22</v>
      </c>
      <c r="E227" s="5" t="str">
        <f>'[1]TCE - ANEXO IV - Preencher'!G236</f>
        <v>TOTVS S.A</v>
      </c>
      <c r="F227" s="5" t="str">
        <f>'[1]TCE - ANEXO IV - Preencher'!H236</f>
        <v>S</v>
      </c>
      <c r="G227" s="5" t="str">
        <f>'[1]TCE - ANEXO IV - Preencher'!I236</f>
        <v>S</v>
      </c>
      <c r="H227" s="5">
        <f>'[1]TCE - ANEXO IV - Preencher'!J236</f>
        <v>4464227</v>
      </c>
      <c r="I227" s="6">
        <f>IF('[1]TCE - ANEXO IV - Preencher'!K236="","",'[1]TCE - ANEXO IV - Preencher'!K236)</f>
        <v>46154</v>
      </c>
      <c r="J227" s="5" t="str">
        <f>'[1]TCE - ANEXO IV - Preencher'!L236</f>
        <v>35503081253113791000122000000446422726055936279754</v>
      </c>
      <c r="K227" s="5" t="str">
        <f>IF(F227="B",LEFT('[1]TCE - ANEXO IV - Preencher'!M236,2),IF(F227="S",LEFT('[1]TCE - ANEXO IV - Preencher'!M236,7),IF('[1]TCE - ANEXO IV - Preencher'!H236="","")))</f>
        <v>3550308</v>
      </c>
      <c r="L227" s="7">
        <f>'[1]TCE - ANEXO IV - Preencher'!N236</f>
        <v>119.97</v>
      </c>
    </row>
    <row r="228" spans="1:12" s="8" customFormat="1" ht="19.5" customHeight="1" x14ac:dyDescent="0.25">
      <c r="A228" s="3">
        <f>IFERROR(VLOOKUP(B228,'[1]DADOS (OCULTAR)'!$Q$3:$S$136,3,0),"")</f>
        <v>9039744002642</v>
      </c>
      <c r="B228" s="4" t="str">
        <f>'[1]TCE - ANEXO IV - Preencher'!C237</f>
        <v>UPAE ESCADA - CG Nº 021/2022</v>
      </c>
      <c r="C228" s="4" t="str">
        <f>'[1]TCE - ANEXO IV - Preencher'!E237</f>
        <v>5.17 - Manutenção de Software, Certificação Digital e Microfilmagem</v>
      </c>
      <c r="D228" s="3" t="str">
        <f>'[1]TCE - ANEXO IV - Preencher'!F237</f>
        <v>53.113.791/0001-22</v>
      </c>
      <c r="E228" s="5" t="str">
        <f>'[1]TCE - ANEXO IV - Preencher'!G237</f>
        <v>TOTVS S.A</v>
      </c>
      <c r="F228" s="5" t="str">
        <f>'[1]TCE - ANEXO IV - Preencher'!H237</f>
        <v>S</v>
      </c>
      <c r="G228" s="5" t="str">
        <f>'[1]TCE - ANEXO IV - Preencher'!I237</f>
        <v>S</v>
      </c>
      <c r="H228" s="5">
        <f>'[1]TCE - ANEXO IV - Preencher'!J237</f>
        <v>4464229</v>
      </c>
      <c r="I228" s="6">
        <f>IF('[1]TCE - ANEXO IV - Preencher'!K237="","",'[1]TCE - ANEXO IV - Preencher'!K237)</f>
        <v>46154</v>
      </c>
      <c r="J228" s="5" t="str">
        <f>'[1]TCE - ANEXO IV - Preencher'!L237</f>
        <v>W4XF-JXQD</v>
      </c>
      <c r="K228" s="5" t="str">
        <f>IF(F228="B",LEFT('[1]TCE - ANEXO IV - Preencher'!M237,2),IF(F228="S",LEFT('[1]TCE - ANEXO IV - Preencher'!M237,7),IF('[1]TCE - ANEXO IV - Preencher'!H237="","")))</f>
        <v>3550308</v>
      </c>
      <c r="L228" s="7">
        <f>'[1]TCE - ANEXO IV - Preencher'!N237</f>
        <v>130.22999999999999</v>
      </c>
    </row>
    <row r="229" spans="1:12" s="8" customFormat="1" ht="19.5" customHeight="1" x14ac:dyDescent="0.25">
      <c r="A229" s="3">
        <f>IFERROR(VLOOKUP(B229,'[1]DADOS (OCULTAR)'!$Q$3:$S$136,3,0),"")</f>
        <v>9039744002642</v>
      </c>
      <c r="B229" s="4" t="str">
        <f>'[1]TCE - ANEXO IV - Preencher'!C238</f>
        <v>UPAE ESCADA - CG Nº 021/2022</v>
      </c>
      <c r="C229" s="4" t="str">
        <f>'[1]TCE - ANEXO IV - Preencher'!E238</f>
        <v>5.17 - Manutenção de Software, Certificação Digital e Microfilmagem</v>
      </c>
      <c r="D229" s="3" t="str">
        <f>'[1]TCE - ANEXO IV - Preencher'!F238</f>
        <v>53.113.791/0001-22</v>
      </c>
      <c r="E229" s="5" t="str">
        <f>'[1]TCE - ANEXO IV - Preencher'!G238</f>
        <v>TOTVS S.A</v>
      </c>
      <c r="F229" s="5" t="str">
        <f>'[1]TCE - ANEXO IV - Preencher'!H238</f>
        <v>S</v>
      </c>
      <c r="G229" s="5" t="str">
        <f>'[1]TCE - ANEXO IV - Preencher'!I238</f>
        <v>S</v>
      </c>
      <c r="H229" s="5">
        <f>'[1]TCE - ANEXO IV - Preencher'!J238</f>
        <v>4464160</v>
      </c>
      <c r="I229" s="6">
        <f>IF('[1]TCE - ANEXO IV - Preencher'!K238="","",'[1]TCE - ANEXO IV - Preencher'!K238)</f>
        <v>46153</v>
      </c>
      <c r="J229" s="5" t="str">
        <f>'[1]TCE - ANEXO IV - Preencher'!L238</f>
        <v>35503081253113791000122000000446416026050860956486</v>
      </c>
      <c r="K229" s="5" t="str">
        <f>IF(F229="B",LEFT('[1]TCE - ANEXO IV - Preencher'!M238,2),IF(F229="S",LEFT('[1]TCE - ANEXO IV - Preencher'!M238,7),IF('[1]TCE - ANEXO IV - Preencher'!H238="","")))</f>
        <v>3550308</v>
      </c>
      <c r="L229" s="7">
        <f>'[1]TCE - ANEXO IV - Preencher'!N238</f>
        <v>46.97</v>
      </c>
    </row>
    <row r="230" spans="1:12" s="8" customFormat="1" ht="19.5" customHeight="1" x14ac:dyDescent="0.25">
      <c r="A230" s="3">
        <f>IFERROR(VLOOKUP(B230,'[1]DADOS (OCULTAR)'!$Q$3:$S$136,3,0),"")</f>
        <v>9039744002642</v>
      </c>
      <c r="B230" s="4" t="str">
        <f>'[1]TCE - ANEXO IV - Preencher'!C239</f>
        <v>UPAE ESCADA - CG Nº 021/2022</v>
      </c>
      <c r="C230" s="4" t="str">
        <f>'[1]TCE - ANEXO IV - Preencher'!E239</f>
        <v>5.17 - Manutenção de Software, Certificação Digital e Microfilmagem</v>
      </c>
      <c r="D230" s="3" t="str">
        <f>'[1]TCE - ANEXO IV - Preencher'!F239</f>
        <v>53.113.791/0001-22</v>
      </c>
      <c r="E230" s="5" t="str">
        <f>'[1]TCE - ANEXO IV - Preencher'!G239</f>
        <v>TOTVS S.A</v>
      </c>
      <c r="F230" s="5" t="str">
        <f>'[1]TCE - ANEXO IV - Preencher'!H239</f>
        <v>S</v>
      </c>
      <c r="G230" s="5" t="str">
        <f>'[1]TCE - ANEXO IV - Preencher'!I239</f>
        <v>S</v>
      </c>
      <c r="H230" s="5">
        <f>'[1]TCE - ANEXO IV - Preencher'!J239</f>
        <v>4464231</v>
      </c>
      <c r="I230" s="6">
        <f>IF('[1]TCE - ANEXO IV - Preencher'!K239="","",'[1]TCE - ANEXO IV - Preencher'!K239)</f>
        <v>46154</v>
      </c>
      <c r="J230" s="5" t="str">
        <f>'[1]TCE - ANEXO IV - Preencher'!L239</f>
        <v>35503081253113791000122000000446423126052405284265</v>
      </c>
      <c r="K230" s="5" t="str">
        <f>IF(F230="B",LEFT('[1]TCE - ANEXO IV - Preencher'!M239,2),IF(F230="S",LEFT('[1]TCE - ANEXO IV - Preencher'!M239,7),IF('[1]TCE - ANEXO IV - Preencher'!H239="","")))</f>
        <v>3550308</v>
      </c>
      <c r="L230" s="7">
        <f>'[1]TCE - ANEXO IV - Preencher'!N239</f>
        <v>616.79</v>
      </c>
    </row>
    <row r="231" spans="1:12" s="8" customFormat="1" ht="19.5" customHeight="1" x14ac:dyDescent="0.25">
      <c r="A231" s="3">
        <f>IFERROR(VLOOKUP(B231,'[1]DADOS (OCULTAR)'!$Q$3:$S$136,3,0),"")</f>
        <v>9039744002642</v>
      </c>
      <c r="B231" s="4" t="str">
        <f>'[1]TCE - ANEXO IV - Preencher'!C240</f>
        <v>UPAE ESCADA - CG Nº 021/2022</v>
      </c>
      <c r="C231" s="4" t="str">
        <f>'[1]TCE - ANEXO IV - Preencher'!E240</f>
        <v>5.17 - Manutenção de Software, Certificação Digital e Microfilmagem</v>
      </c>
      <c r="D231" s="3" t="str">
        <f>'[1]TCE - ANEXO IV - Preencher'!F240</f>
        <v>53.113.791/0001-22</v>
      </c>
      <c r="E231" s="5" t="str">
        <f>'[1]TCE - ANEXO IV - Preencher'!G240</f>
        <v>TOTVS S.A</v>
      </c>
      <c r="F231" s="5" t="str">
        <f>'[1]TCE - ANEXO IV - Preencher'!H240</f>
        <v>S</v>
      </c>
      <c r="G231" s="5" t="str">
        <f>'[1]TCE - ANEXO IV - Preencher'!I240</f>
        <v>S</v>
      </c>
      <c r="H231" s="5">
        <f>'[1]TCE - ANEXO IV - Preencher'!J240</f>
        <v>4429186</v>
      </c>
      <c r="I231" s="6">
        <f>IF('[1]TCE - ANEXO IV - Preencher'!K240="","",'[1]TCE - ANEXO IV - Preencher'!K240)</f>
        <v>46114</v>
      </c>
      <c r="J231" s="5" t="str">
        <f>'[1]TCE - ANEXO IV - Preencher'!L240</f>
        <v>35503081253113791000122000000442918626044601641319</v>
      </c>
      <c r="K231" s="5" t="str">
        <f>IF(F231="B",LEFT('[1]TCE - ANEXO IV - Preencher'!M240,2),IF(F231="S",LEFT('[1]TCE - ANEXO IV - Preencher'!M240,7),IF('[1]TCE - ANEXO IV - Preencher'!H240="","")))</f>
        <v>3550308</v>
      </c>
      <c r="L231" s="7">
        <f>'[1]TCE - ANEXO IV - Preencher'!N240</f>
        <v>125.05</v>
      </c>
    </row>
    <row r="232" spans="1:12" s="8" customFormat="1" ht="19.5" customHeight="1" x14ac:dyDescent="0.25">
      <c r="A232" s="3">
        <f>IFERROR(VLOOKUP(B232,'[1]DADOS (OCULTAR)'!$Q$3:$S$136,3,0),"")</f>
        <v>9039744002642</v>
      </c>
      <c r="B232" s="4" t="str">
        <f>'[1]TCE - ANEXO IV - Preencher'!C241</f>
        <v>UPAE ESCADA - CG Nº 021/2022</v>
      </c>
      <c r="C232" s="4" t="str">
        <f>'[1]TCE - ANEXO IV - Preencher'!E241</f>
        <v>5.17 - Manutenção de Software, Certificação Digital e Microfilmagem</v>
      </c>
      <c r="D232" s="3" t="str">
        <f>'[1]TCE - ANEXO IV - Preencher'!F241</f>
        <v>53.113.791/0001-22</v>
      </c>
      <c r="E232" s="5" t="str">
        <f>'[1]TCE - ANEXO IV - Preencher'!G241</f>
        <v>TOTVS S.A</v>
      </c>
      <c r="F232" s="5" t="str">
        <f>'[1]TCE - ANEXO IV - Preencher'!H241</f>
        <v>S</v>
      </c>
      <c r="G232" s="5" t="str">
        <f>'[1]TCE - ANEXO IV - Preencher'!I241</f>
        <v>S</v>
      </c>
      <c r="H232" s="5">
        <f>'[1]TCE - ANEXO IV - Preencher'!J241</f>
        <v>4429206</v>
      </c>
      <c r="I232" s="6">
        <f>IF('[1]TCE - ANEXO IV - Preencher'!K241="","",'[1]TCE - ANEXO IV - Preencher'!K241)</f>
        <v>46114</v>
      </c>
      <c r="J232" s="5" t="str">
        <f>'[1]TCE - ANEXO IV - Preencher'!L241</f>
        <v>35503081253113791000122000000442920626046453216441</v>
      </c>
      <c r="K232" s="5" t="str">
        <f>IF(F232="B",LEFT('[1]TCE - ANEXO IV - Preencher'!M241,2),IF(F232="S",LEFT('[1]TCE - ANEXO IV - Preencher'!M241,7),IF('[1]TCE - ANEXO IV - Preencher'!H241="","")))</f>
        <v>3550308</v>
      </c>
      <c r="L232" s="7">
        <f>'[1]TCE - ANEXO IV - Preencher'!N241</f>
        <v>112.64</v>
      </c>
    </row>
    <row r="233" spans="1:12" s="8" customFormat="1" ht="19.5" customHeight="1" x14ac:dyDescent="0.25">
      <c r="A233" s="3">
        <f>IFERROR(VLOOKUP(B233,'[1]DADOS (OCULTAR)'!$Q$3:$S$136,3,0),"")</f>
        <v>9039744002642</v>
      </c>
      <c r="B233" s="4" t="str">
        <f>'[1]TCE - ANEXO IV - Preencher'!C242</f>
        <v>UPAE ESCADA - CG Nº 021/2022</v>
      </c>
      <c r="C233" s="4" t="str">
        <f>'[1]TCE - ANEXO IV - Preencher'!E242</f>
        <v>5.16 - Serviços Médico-Hospitalares, Odotonlogia e Laboratoriais</v>
      </c>
      <c r="D233" s="3" t="str">
        <f>'[1]TCE - ANEXO IV - Preencher'!F242</f>
        <v>22.032.128/0001-70</v>
      </c>
      <c r="E233" s="5" t="str">
        <f>'[1]TCE - ANEXO IV - Preencher'!G242</f>
        <v>UNICLIMVAS UNIDADE DE CLINICA MEDICA VASCULAR</v>
      </c>
      <c r="F233" s="5" t="str">
        <f>'[1]TCE - ANEXO IV - Preencher'!H242</f>
        <v>S</v>
      </c>
      <c r="G233" s="5" t="str">
        <f>'[1]TCE - ANEXO IV - Preencher'!I242</f>
        <v>S</v>
      </c>
      <c r="H233" s="5">
        <f>'[1]TCE - ANEXO IV - Preencher'!J242</f>
        <v>62</v>
      </c>
      <c r="I233" s="6">
        <f>IF('[1]TCE - ANEXO IV - Preencher'!K242="","",'[1]TCE - ANEXO IV - Preencher'!K242)</f>
        <v>46210</v>
      </c>
      <c r="J233" s="5" t="str">
        <f>'[1]TCE - ANEXO IV - Preencher'!L242</f>
        <v>26116062222032128000170000000000006226070782118207</v>
      </c>
      <c r="K233" s="5" t="str">
        <f>IF(F233="B",LEFT('[1]TCE - ANEXO IV - Preencher'!M242,2),IF(F233="S",LEFT('[1]TCE - ANEXO IV - Preencher'!M242,7),IF('[1]TCE - ANEXO IV - Preencher'!H242="","")))</f>
        <v>2611606</v>
      </c>
      <c r="L233" s="7">
        <f>'[1]TCE - ANEXO IV - Preencher'!N242</f>
        <v>8745</v>
      </c>
    </row>
    <row r="234" spans="1:12" s="8" customFormat="1" ht="19.5" customHeight="1" x14ac:dyDescent="0.25">
      <c r="A234" s="3">
        <f>IFERROR(VLOOKUP(B234,'[1]DADOS (OCULTAR)'!$Q$3:$S$136,3,0),"")</f>
        <v>9039744002642</v>
      </c>
      <c r="B234" s="4" t="str">
        <f>'[1]TCE - ANEXO IV - Preencher'!C243</f>
        <v>UPAE ESCADA - CG Nº 021/2022</v>
      </c>
      <c r="C234" s="4" t="str">
        <f>'[1]TCE - ANEXO IV - Preencher'!E243</f>
        <v>5.16 - Serviços Médico-Hospitalares, Odotonlogia e Laboratoriais</v>
      </c>
      <c r="D234" s="3" t="str">
        <f>'[1]TCE - ANEXO IV - Preencher'!F243</f>
        <v>41.032.814/0001-95</v>
      </c>
      <c r="E234" s="5" t="str">
        <f>'[1]TCE - ANEXO IV - Preencher'!G243</f>
        <v>UNIDADE UROLOGICA DE PERNAMBUCO LTDA</v>
      </c>
      <c r="F234" s="5" t="str">
        <f>'[1]TCE - ANEXO IV - Preencher'!H243</f>
        <v>S</v>
      </c>
      <c r="G234" s="5" t="str">
        <f>'[1]TCE - ANEXO IV - Preencher'!I243</f>
        <v>S</v>
      </c>
      <c r="H234" s="5">
        <f>'[1]TCE - ANEXO IV - Preencher'!J243</f>
        <v>362</v>
      </c>
      <c r="I234" s="6">
        <f>IF('[1]TCE - ANEXO IV - Preencher'!K243="","",'[1]TCE - ANEXO IV - Preencher'!K243)</f>
        <v>46211</v>
      </c>
      <c r="J234" s="5" t="str">
        <f>'[1]TCE - ANEXO IV - Preencher'!L243</f>
        <v>2611606224 1032814000195000000000036226077278235581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5775</v>
      </c>
    </row>
    <row r="235" spans="1:12" s="8" customFormat="1" ht="19.5" customHeight="1" x14ac:dyDescent="0.25">
      <c r="A235" s="3">
        <f>IFERROR(VLOOKUP(B235,'[1]DADOS (OCULTAR)'!$Q$3:$S$136,3,0),"")</f>
        <v>9039744002642</v>
      </c>
      <c r="B235" s="4" t="str">
        <f>'[1]TCE - ANEXO IV - Preencher'!C244</f>
        <v>UPAE ESCADA - CG Nº 021/2022</v>
      </c>
      <c r="C235" s="4" t="str">
        <f>'[1]TCE - ANEXO IV - Preencher'!E244</f>
        <v>5.1 - Locação de Equipamentos Médicos-Hospitalares</v>
      </c>
      <c r="D235" s="3" t="str">
        <f>'[1]TCE - ANEXO IV - Preencher'!F244</f>
        <v>54.884.440/0001-88</v>
      </c>
      <c r="E235" s="5" t="str">
        <f>'[1]TCE - ANEXO IV - Preencher'!G244</f>
        <v>VALMIG COMERCIO E ASSESSORIA TECNICA DE EQUIPAMENTOS LTDA</v>
      </c>
      <c r="F235" s="5" t="str">
        <f>'[1]TCE - ANEXO IV - Preencher'!H244</f>
        <v>S</v>
      </c>
      <c r="G235" s="5" t="str">
        <f>'[1]TCE - ANEXO IV - Preencher'!I244</f>
        <v>S</v>
      </c>
      <c r="H235" s="5">
        <f>'[1]TCE - ANEXO IV - Preencher'!J244</f>
        <v>13203</v>
      </c>
      <c r="I235" s="6">
        <f>IF('[1]TCE - ANEXO IV - Preencher'!K244="","",'[1]TCE - ANEXO IV - Preencher'!K244)</f>
        <v>46204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3519071</v>
      </c>
      <c r="L235" s="7">
        <f>'[1]TCE - ANEXO IV - Preencher'!N244</f>
        <v>2300</v>
      </c>
    </row>
    <row r="236" spans="1:12" s="8" customFormat="1" ht="19.5" customHeight="1" x14ac:dyDescent="0.25">
      <c r="A236" s="3">
        <f>IFERROR(VLOOKUP(B236,'[1]DADOS (OCULTAR)'!$Q$3:$S$136,3,0),"")</f>
        <v>9039744002642</v>
      </c>
      <c r="B236" s="4" t="str">
        <f>'[1]TCE - ANEXO IV - Preencher'!C245</f>
        <v>UPAE ESCADA - CG Nº 021/2022</v>
      </c>
      <c r="C236" s="4" t="str">
        <f>'[1]TCE - ANEXO IV - Preencher'!E245</f>
        <v>5.18 - Teledonia Fixa</v>
      </c>
      <c r="D236" s="3" t="str">
        <f>'[1]TCE - ANEXO IV - Preencher'!F245</f>
        <v>05.872.814/0013-73</v>
      </c>
      <c r="E236" s="5" t="str">
        <f>'[1]TCE - ANEXO IV - Preencher'!G245</f>
        <v>VOGEL SOLUCOES EM TELECOMUNICACOES E INFORMATICA</v>
      </c>
      <c r="F236" s="5" t="str">
        <f>'[1]TCE - ANEXO IV - Preencher'!H245</f>
        <v>S</v>
      </c>
      <c r="G236" s="5" t="str">
        <f>'[1]TCE - ANEXO IV - Preencher'!I245</f>
        <v>S</v>
      </c>
      <c r="H236" s="5">
        <f>'[1]TCE - ANEXO IV - Preencher'!J245</f>
        <v>1233136</v>
      </c>
      <c r="I236" s="6">
        <f>IF('[1]TCE - ANEXO IV - Preencher'!K245="","",'[1]TCE - ANEXO IV - Preencher'!K245)</f>
        <v>46213</v>
      </c>
      <c r="J236" s="5" t="str">
        <f>'[1]TCE - ANEXO IV - Preencher'!L245</f>
        <v>31702062205872814001373000000123313626072242845932</v>
      </c>
      <c r="K236" s="5" t="str">
        <f>IF(F236="B",LEFT('[1]TCE - ANEXO IV - Preencher'!M245,2),IF(F236="S",LEFT('[1]TCE - ANEXO IV - Preencher'!M245,7),IF('[1]TCE - ANEXO IV - Preencher'!H245="","")))</f>
        <v>2611606</v>
      </c>
      <c r="L236" s="7">
        <f>'[1]TCE - ANEXO IV - Preencher'!N245</f>
        <v>833.97</v>
      </c>
    </row>
    <row r="237" spans="1:12" s="8" customFormat="1" ht="19.5" customHeight="1" x14ac:dyDescent="0.25">
      <c r="A237" s="3">
        <f>IFERROR(VLOOKUP(B237,'[1]DADOS (OCULTAR)'!$Q$3:$S$136,3,0),"")</f>
        <v>9039744002642</v>
      </c>
      <c r="B237" s="4" t="str">
        <f>'[1]TCE - ANEXO IV - Preencher'!C246</f>
        <v>UPAE ESCADA - CG Nº 021/2022</v>
      </c>
      <c r="C237" s="4" t="str">
        <f>'[1]TCE - ANEXO IV - Preencher'!E246</f>
        <v>5.99 - Outros Serviços de Terceiros Pessoa Jurídica</v>
      </c>
      <c r="D237" s="3" t="str">
        <f>'[1]TCE - ANEXO IV - Preencher'!F246</f>
        <v>04.324.995/0001-05</v>
      </c>
      <c r="E237" s="5" t="str">
        <f>'[1]TCE - ANEXO IV - Preencher'!G246</f>
        <v>VOZ - ASSESSORIA DE COMUNICACAO LTDA</v>
      </c>
      <c r="F237" s="5" t="str">
        <f>'[1]TCE - ANEXO IV - Preencher'!H246</f>
        <v>S</v>
      </c>
      <c r="G237" s="5" t="str">
        <f>'[1]TCE - ANEXO IV - Preencher'!I246</f>
        <v>S</v>
      </c>
      <c r="H237" s="5">
        <f>'[1]TCE - ANEXO IV - Preencher'!J246</f>
        <v>240</v>
      </c>
      <c r="I237" s="6">
        <f>IF('[1]TCE - ANEXO IV - Preencher'!K246="","",'[1]TCE - ANEXO IV - Preencher'!K246)</f>
        <v>46174</v>
      </c>
      <c r="J237" s="5" t="str">
        <f>'[1]TCE - ANEXO IV - Preencher'!L246</f>
        <v>26116062204324995000105000000000024026060971328598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562.5</v>
      </c>
    </row>
    <row r="238" spans="1:12" s="8" customFormat="1" ht="19.5" customHeight="1" x14ac:dyDescent="0.25">
      <c r="A238" s="3">
        <f>IFERROR(VLOOKUP(B238,'[1]DADOS (OCULTAR)'!$Q$3:$S$136,3,0),"")</f>
        <v>9039744002642</v>
      </c>
      <c r="B238" s="4" t="str">
        <f>'[1]TCE - ANEXO IV - Preencher'!C247</f>
        <v>UPAE ESCADA - CG Nº 021/2022</v>
      </c>
      <c r="C238" s="4" t="str">
        <f>'[1]TCE - ANEXO IV - Preencher'!E247</f>
        <v>5.99 - Outros Serviços de Terceiros Pessoa Jurídica</v>
      </c>
      <c r="D238" s="3" t="str">
        <f>'[1]TCE - ANEXO IV - Preencher'!F247</f>
        <v>04.324.995/0001-05</v>
      </c>
      <c r="E238" s="5" t="str">
        <f>'[1]TCE - ANEXO IV - Preencher'!G247</f>
        <v>VOZ - ASSESSORIA DE COMUNICACAO LTDA</v>
      </c>
      <c r="F238" s="5" t="str">
        <f>'[1]TCE - ANEXO IV - Preencher'!H247</f>
        <v>S</v>
      </c>
      <c r="G238" s="5" t="str">
        <f>'[1]TCE - ANEXO IV - Preencher'!I247</f>
        <v>S</v>
      </c>
      <c r="H238" s="5">
        <f>'[1]TCE - ANEXO IV - Preencher'!J247</f>
        <v>287</v>
      </c>
      <c r="I238" s="6">
        <f>IF('[1]TCE - ANEXO IV - Preencher'!K247="","",'[1]TCE - ANEXO IV - Preencher'!K247)</f>
        <v>46205</v>
      </c>
      <c r="J238" s="5" t="str">
        <f>'[1]TCE - ANEXO IV - Preencher'!L247</f>
        <v>26116062204324995000105000000000028726071289314881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562.5</v>
      </c>
    </row>
    <row r="239" spans="1:12" s="8" customFormat="1" ht="19.5" customHeight="1" x14ac:dyDescent="0.25">
      <c r="A239" s="3">
        <f>IFERROR(VLOOKUP(B239,'[1]DADOS (OCULTAR)'!$Q$3:$S$136,3,0),"")</f>
        <v>9039744002642</v>
      </c>
      <c r="B239" s="4" t="str">
        <f>'[1]TCE - ANEXO IV - Preencher'!C248</f>
        <v>UPAE ESCADA - CG Nº 021/2022</v>
      </c>
      <c r="C239" s="4" t="str">
        <f>'[1]TCE - ANEXO IV - Preencher'!E248</f>
        <v>5.17 - Manutenção de Software, Certificação Digital e Microfilmagem</v>
      </c>
      <c r="D239" s="3" t="str">
        <f>'[1]TCE - ANEXO IV - Preencher'!F248</f>
        <v>45.384.884/0001-63</v>
      </c>
      <c r="E239" s="5" t="str">
        <f>'[1]TCE - ANEXO IV - Preencher'!G248</f>
        <v>WEBDOX DO BRASIL LTDA</v>
      </c>
      <c r="F239" s="5" t="str">
        <f>'[1]TCE - ANEXO IV - Preencher'!H248</f>
        <v>S</v>
      </c>
      <c r="G239" s="5" t="str">
        <f>'[1]TCE - ANEXO IV - Preencher'!I248</f>
        <v>S</v>
      </c>
      <c r="H239" s="5">
        <f>'[1]TCE - ANEXO IV - Preencher'!J248</f>
        <v>4408</v>
      </c>
      <c r="I239" s="6">
        <f>IF('[1]TCE - ANEXO IV - Preencher'!K248="","",'[1]TCE - ANEXO IV - Preencher'!K248)</f>
        <v>46209</v>
      </c>
      <c r="J239" s="5" t="str">
        <f>'[1]TCE - ANEXO IV - Preencher'!L248</f>
        <v>35503081245384884000163000000000440826076612319355</v>
      </c>
      <c r="K239" s="5" t="str">
        <f>IF(F239="B",LEFT('[1]TCE - ANEXO IV - Preencher'!M248,2),IF(F239="S",LEFT('[1]TCE - ANEXO IV - Preencher'!M248,7),IF('[1]TCE - ANEXO IV - Preencher'!H248="","")))</f>
        <v>3550308</v>
      </c>
      <c r="L239" s="7">
        <f>'[1]TCE - ANEXO IV - Preencher'!N248</f>
        <v>2780</v>
      </c>
    </row>
    <row r="240" spans="1:12" s="8" customFormat="1" ht="19.5" customHeight="1" x14ac:dyDescent="0.25">
      <c r="A240" s="3">
        <f>IFERROR(VLOOKUP(B240,'[1]DADOS (OCULTAR)'!$Q$3:$S$136,3,0),"")</f>
        <v>9039744002642</v>
      </c>
      <c r="B240" s="4" t="str">
        <f>'[1]TCE - ANEXO IV - Preencher'!C249</f>
        <v>UPAE ESCADA - CG Nº 021/2022</v>
      </c>
      <c r="C240" s="4" t="str">
        <f>'[1]TCE - ANEXO IV - Preencher'!E249</f>
        <v>5.16 - Serviços Médico-Hospitalares, Odotonlogia e Laboratoriais</v>
      </c>
      <c r="D240" s="3" t="str">
        <f>'[1]TCE - ANEXO IV - Preencher'!F249</f>
        <v>48.937.351/0001-50</v>
      </c>
      <c r="E240" s="5" t="str">
        <f>'[1]TCE - ANEXO IV - Preencher'!G249</f>
        <v>WL SERVICES LTDA</v>
      </c>
      <c r="F240" s="5" t="str">
        <f>'[1]TCE - ANEXO IV - Preencher'!H249</f>
        <v>S</v>
      </c>
      <c r="G240" s="5" t="str">
        <f>'[1]TCE - ANEXO IV - Preencher'!I249</f>
        <v>S</v>
      </c>
      <c r="H240" s="5">
        <f>'[1]TCE - ANEXO IV - Preencher'!J249</f>
        <v>23</v>
      </c>
      <c r="I240" s="6">
        <f>IF('[1]TCE - ANEXO IV - Preencher'!K249="","",'[1]TCE - ANEXO IV - Preencher'!K249)</f>
        <v>46210</v>
      </c>
      <c r="J240" s="5" t="str">
        <f>'[1]TCE - ANEXO IV - Preencher'!L249</f>
        <v>26116062248937351000150000000000002326075326868592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9000</v>
      </c>
    </row>
    <row r="241" spans="1:12" s="8" customFormat="1" ht="19.5" customHeight="1" x14ac:dyDescent="0.25">
      <c r="A241" s="3">
        <f>IFERROR(VLOOKUP(B241,'[1]DADOS (OCULTAR)'!$Q$3:$S$136,3,0),"")</f>
        <v>9039744002642</v>
      </c>
      <c r="B241" s="4" t="str">
        <f>'[1]TCE - ANEXO IV - Preencher'!C250</f>
        <v>UPAE ESCADA - CG Nº 021/2022</v>
      </c>
      <c r="C241" s="4" t="str">
        <f>'[1]TCE - ANEXO IV - Preencher'!E250</f>
        <v>5.5 - Reparo e Manutenção de Máquinas e Equipamentos</v>
      </c>
      <c r="D241" s="3" t="str">
        <f>'[1]TCE - ANEXO IV - Preencher'!F250</f>
        <v>07.146.768/0001-17</v>
      </c>
      <c r="E241" s="5" t="str">
        <f>'[1]TCE - ANEXO IV - Preencher'!G250</f>
        <v>SERV IMAGEM NORDESTE ASSISTENCIA TECNICA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2600000000464</v>
      </c>
      <c r="I241" s="6">
        <f>IF('[1]TCE - ANEXO IV - Preencher'!K250="","",'[1]TCE - ANEXO IV - Preencher'!K250)</f>
        <v>46203</v>
      </c>
      <c r="J241" s="5" t="str">
        <f>'[1]TCE - ANEXO IV - Preencher'!L250</f>
        <v>2607901 12071467680001 17260000000046426062460763589</v>
      </c>
      <c r="K241" s="5" t="str">
        <f>IF(F241="B",LEFT('[1]TCE - ANEXO IV - Preencher'!M250,2),IF(F241="S",LEFT('[1]TCE - ANEXO IV - Preencher'!M250,7),IF('[1]TCE - ANEXO IV - Preencher'!H250="","")))</f>
        <v>2607901</v>
      </c>
      <c r="L241" s="7">
        <f>'[1]TCE - ANEXO IV - Preencher'!N250</f>
        <v>4500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2026-08-12T20:06:03Z</dcterms:created>
  <dcterms:modified xsi:type="dcterms:W3CDTF">2026-08-12T20:06:15Z</dcterms:modified>
</cp:coreProperties>
</file>