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7 Julho/08 EMENDA 921/TCE/Arquivos Excel DGMMAS/"/>
    </mc:Choice>
  </mc:AlternateContent>
  <xr:revisionPtr revIDLastSave="0" documentId="8_{B681D1F4-F22D-4809-980A-F8DAF94C70E6}" xr6:coauthVersionLast="47" xr6:coauthVersionMax="47" xr10:uidLastSave="{00000000-0000-0000-0000-000000000000}"/>
  <bookViews>
    <workbookView xWindow="-108" yWindow="-108" windowWidth="23256" windowHeight="12456" xr2:uid="{0AF6B793-962A-4FDB-8C30-5CC719B7537C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 s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 s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 s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 s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 s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 s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 s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 s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 s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 s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 s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 s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 s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 s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 s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 s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 s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 s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 s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<sst xmlns="http://schemas.openxmlformats.org/spreadsheetml/2006/main" count="12" uniqueCount="12">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</sst>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nova.xlsx" TargetMode="External"/><Relationship Id="rId2" Type="http://schemas.openxmlformats.org/officeDocument/2006/relationships/externalLinkPath" Target="https://d.docs.live.net/83a0417870fc54b3/apds-bckp/Trabalho/APS%20Apoio%20Adm/ISMEP/Gest&#227;o/01%20HDM/07%20Julho/08%20EMENDA%20921/13.2%20PCF%20em%20Excel%20nova.xlsx" TargetMode="External"/><Relationship Id="rId1" Type="http://schemas.openxmlformats.org/officeDocument/2006/relationships/externalLinkPath" Target="/83a0417870fc54b3/apds-bckp/Trabalho/APS%20Apoio%20Adm/ISMEP/Gest&#227;o/01%20HDM/07%20Julho/08%20EMENDA%20921/13.2%20PCF%20em%20Excel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>
            <v>123510</v>
          </cell>
          <cell r="G11" t="str">
            <v>BANCO DO BRASIL C/C 37669-8</v>
          </cell>
          <cell r="H11" t="str">
            <v>S</v>
          </cell>
          <cell r="I11" t="str">
            <v>N</v>
          </cell>
          <cell r="M11" t="str">
            <v>2611101 - Petrolina - PE</v>
          </cell>
          <cell r="N11">
            <v>155</v>
          </cell>
        </row>
        <row r="12">
          <cell r="C12" t="str">
            <v>HOSPITAL DOM MALAN - CG Nº 027/2022</v>
          </cell>
          <cell r="E12" t="str">
            <v xml:space="preserve">5.25 - Serviços Bancários </v>
          </cell>
          <cell r="F12">
            <v>123510</v>
          </cell>
          <cell r="G12" t="str">
            <v>BANCO DO BRASIL C/C 37669-8</v>
          </cell>
          <cell r="H12" t="str">
            <v>S</v>
          </cell>
          <cell r="I12" t="str">
            <v>N</v>
          </cell>
          <cell r="M12" t="str">
            <v>2611101 - Petrolina - PE</v>
          </cell>
          <cell r="N12">
            <v>155</v>
          </cell>
        </row>
        <row r="13">
          <cell r="C13" t="str">
            <v>HOSPITAL DOM MALAN - CG Nº 027/2022</v>
          </cell>
          <cell r="E13" t="str">
            <v>6 - Equipamento e Material Permanente</v>
          </cell>
          <cell r="F13" t="str">
            <v>06862627013620</v>
          </cell>
          <cell r="G13" t="str">
            <v>CLAUDINO S A LOJAS DE DEPARTAMENTOS</v>
          </cell>
          <cell r="H13" t="str">
            <v>B</v>
          </cell>
          <cell r="I13" t="str">
            <v>S</v>
          </cell>
          <cell r="J13">
            <v>39817</v>
          </cell>
          <cell r="K13">
            <v>46209</v>
          </cell>
          <cell r="L13" t="str">
            <v>26260706862627013620550020000398171347851597</v>
          </cell>
          <cell r="M13" t="str">
            <v>26 - Pernambuco</v>
          </cell>
          <cell r="N13">
            <v>17541</v>
          </cell>
        </row>
        <row r="14">
          <cell r="C14" t="str">
            <v>HOSPITAL DOM MALAN - CG Nº 027/2022</v>
          </cell>
          <cell r="E14" t="str">
            <v>6 - Equipamento e Material Permanente</v>
          </cell>
          <cell r="F14" t="str">
            <v>11319557001188</v>
          </cell>
          <cell r="G14" t="str">
            <v>DENTECK LTDA</v>
          </cell>
          <cell r="H14" t="str">
            <v>B</v>
          </cell>
          <cell r="I14" t="str">
            <v>S</v>
          </cell>
          <cell r="J14">
            <v>7974</v>
          </cell>
          <cell r="K14">
            <v>46209</v>
          </cell>
          <cell r="L14" t="str">
            <v>25260711319557001188550010000079741445675718</v>
          </cell>
          <cell r="M14" t="str">
            <v>25 - Paraíba</v>
          </cell>
          <cell r="N14">
            <v>19310</v>
          </cell>
        </row>
        <row r="15">
          <cell r="C15" t="str">
            <v>HOSPITAL DOM MALAN - CG Nº 027/2022</v>
          </cell>
          <cell r="E15" t="str">
            <v>6 - Equipamento e Material Permanente</v>
          </cell>
          <cell r="F15" t="str">
            <v>10779833000156</v>
          </cell>
          <cell r="G15" t="str">
            <v>MEDICAL MERCANTIL DE APAR MED LTDA</v>
          </cell>
          <cell r="H15" t="str">
            <v>B</v>
          </cell>
          <cell r="I15" t="str">
            <v>S</v>
          </cell>
          <cell r="J15">
            <v>680015</v>
          </cell>
          <cell r="K15">
            <v>46206</v>
          </cell>
          <cell r="L15" t="str">
            <v>26260710779833000156550010006800151682041009</v>
          </cell>
          <cell r="M15" t="str">
            <v>26 - Pernambuco</v>
          </cell>
          <cell r="N15">
            <v>12240</v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95BC-88F8-4767-8464-6D8624D58878}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>
        <f>'[1]TCE - ANEXO IV - Preencher'!F11</f>
        <v>123510</v>
      </c>
      <c r="E2" s="5" t="str">
        <f>'[1]TCE - ANEXO IV - Preencher'!G11</f>
        <v>BANCO DO BRASIL C/C 37669-8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2611101</v>
      </c>
      <c r="L2" s="7">
        <f>'[1]TCE - ANEXO IV - Preencher'!N11</f>
        <v>155</v>
      </c>
    </row>
    <row r="3" spans="1:12" s="8" customFormat="1" ht="19.5" customHeight="1" x14ac:dyDescent="0.25">
      <c r="A3" s="3">
        <f>IFERROR(VLOOKUP(B3,'[1]DADOS (OCULTAR)'!$Q$3:$S$136,3,0),"")</f>
        <v>10739225002323</v>
      </c>
      <c r="B3" s="4" t="str">
        <f>'[1]TCE - ANEXO IV - Preencher'!C12</f>
        <v>HOSPITAL DOM MALAN - CG Nº 027/2022</v>
      </c>
      <c r="C3" s="4" t="str">
        <f>'[1]TCE - ANEXO IV - Preencher'!E12</f>
        <v xml:space="preserve">5.25 - Serviços Bancários </v>
      </c>
      <c r="D3" s="3">
        <f>'[1]TCE - ANEXO IV - Preencher'!F12</f>
        <v>123510</v>
      </c>
      <c r="E3" s="5" t="str">
        <f>'[1]TCE - ANEXO IV - Preencher'!G12</f>
        <v>BANCO DO BRASIL C/C 37669-8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2611101</v>
      </c>
      <c r="L3" s="7">
        <f>'[1]TCE - ANEXO IV - Preencher'!N12</f>
        <v>155</v>
      </c>
    </row>
    <row r="4" spans="1:12" s="8" customFormat="1" ht="19.5" customHeight="1" x14ac:dyDescent="0.25">
      <c r="A4" s="3">
        <f>IFERROR(VLOOKUP(B4,'[1]DADOS (OCULTAR)'!$Q$3:$S$136,3,0),"")</f>
        <v>10739225002323</v>
      </c>
      <c r="B4" s="4" t="str">
        <f>'[1]TCE - ANEXO IV - Preencher'!C13</f>
        <v>HOSPITAL DOM MALAN - CG Nº 027/2022</v>
      </c>
      <c r="C4" s="4" t="str">
        <f>'[1]TCE - ANEXO IV - Preencher'!E13</f>
        <v>6 - Equipamento e Material Permanente</v>
      </c>
      <c r="D4" s="3" t="str">
        <f>'[1]TCE - ANEXO IV - Preencher'!F13</f>
        <v>06862627013620</v>
      </c>
      <c r="E4" s="5" t="str">
        <f>'[1]TCE - ANEXO IV - Preencher'!G13</f>
        <v>CLAUDINO S A LOJAS DE DEPARTAMENTOS</v>
      </c>
      <c r="F4" s="5" t="str">
        <f>'[1]TCE - ANEXO IV - Preencher'!H13</f>
        <v>B</v>
      </c>
      <c r="G4" s="5" t="str">
        <f>'[1]TCE - ANEXO IV - Preencher'!I13</f>
        <v>S</v>
      </c>
      <c r="H4" s="5">
        <f>'[1]TCE - ANEXO IV - Preencher'!J13</f>
        <v>39817</v>
      </c>
      <c r="I4" s="6">
        <f>IF('[1]TCE - ANEXO IV - Preencher'!K13="","",'[1]TCE - ANEXO IV - Preencher'!K13)</f>
        <v>46209</v>
      </c>
      <c r="J4" s="5" t="str">
        <f>'[1]TCE - ANEXO IV - Preencher'!L13</f>
        <v>26260706862627013620550020000398171347851597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17541</v>
      </c>
    </row>
    <row r="5" spans="1:12" s="8" customFormat="1" ht="19.5" customHeight="1" x14ac:dyDescent="0.25">
      <c r="A5" s="3">
        <f>IFERROR(VLOOKUP(B5,'[1]DADOS (OCULTAR)'!$Q$3:$S$136,3,0),"")</f>
        <v>10739225002323</v>
      </c>
      <c r="B5" s="4" t="str">
        <f>'[1]TCE - ANEXO IV - Preencher'!C14</f>
        <v>HOSPITAL DOM MALAN - CG Nº 027/2022</v>
      </c>
      <c r="C5" s="4" t="str">
        <f>'[1]TCE - ANEXO IV - Preencher'!E14</f>
        <v>6 - Equipamento e Material Permanente</v>
      </c>
      <c r="D5" s="3" t="str">
        <f>'[1]TCE - ANEXO IV - Preencher'!F14</f>
        <v>11319557001188</v>
      </c>
      <c r="E5" s="5" t="str">
        <f>'[1]TCE - ANEXO IV - Preencher'!G14</f>
        <v>DENTECK LTDA</v>
      </c>
      <c r="F5" s="5" t="str">
        <f>'[1]TCE - ANEXO IV - Preencher'!H14</f>
        <v>B</v>
      </c>
      <c r="G5" s="5" t="str">
        <f>'[1]TCE - ANEXO IV - Preencher'!I14</f>
        <v>S</v>
      </c>
      <c r="H5" s="5">
        <f>'[1]TCE - ANEXO IV - Preencher'!J14</f>
        <v>7974</v>
      </c>
      <c r="I5" s="6">
        <f>IF('[1]TCE - ANEXO IV - Preencher'!K14="","",'[1]TCE - ANEXO IV - Preencher'!K14)</f>
        <v>46209</v>
      </c>
      <c r="J5" s="5" t="str">
        <f>'[1]TCE - ANEXO IV - Preencher'!L14</f>
        <v>25260711319557001188550010000079741445675718</v>
      </c>
      <c r="K5" s="5" t="str">
        <f>IF(F5="B",LEFT('[1]TCE - ANEXO IV - Preencher'!M14,2),IF(F5="S",LEFT('[1]TCE - ANEXO IV - Preencher'!M14,7),IF('[1]TCE - ANEXO IV - Preencher'!H14="","")))</f>
        <v>25</v>
      </c>
      <c r="L5" s="7">
        <f>'[1]TCE - ANEXO IV - Preencher'!N14</f>
        <v>19310</v>
      </c>
    </row>
    <row r="6" spans="1:12" s="8" customFormat="1" ht="19.5" customHeight="1" x14ac:dyDescent="0.25">
      <c r="A6" s="3">
        <f>IFERROR(VLOOKUP(B6,'[1]DADOS (OCULTAR)'!$Q$3:$S$136,3,0),"")</f>
        <v>10739225002323</v>
      </c>
      <c r="B6" s="4" t="str">
        <f>'[1]TCE - ANEXO IV - Preencher'!C15</f>
        <v>HOSPITAL DOM MALAN - CG Nº 027/2022</v>
      </c>
      <c r="C6" s="4" t="str">
        <f>'[1]TCE - ANEXO IV - Preencher'!E15</f>
        <v>6 - Equipamento e Material Permanente</v>
      </c>
      <c r="D6" s="3" t="str">
        <f>'[1]TCE - ANEXO IV - Preencher'!F15</f>
        <v>10779833000156</v>
      </c>
      <c r="E6" s="5" t="str">
        <f>'[1]TCE - ANEXO IV - Preencher'!G15</f>
        <v>MEDICAL MERCANTIL DE APAR MED LTDA</v>
      </c>
      <c r="F6" s="5" t="str">
        <f>'[1]TCE - ANEXO IV - Preencher'!H15</f>
        <v>B</v>
      </c>
      <c r="G6" s="5" t="str">
        <f>'[1]TCE - ANEXO IV - Preencher'!I15</f>
        <v>S</v>
      </c>
      <c r="H6" s="5">
        <f>'[1]TCE - ANEXO IV - Preencher'!J15</f>
        <v>680015</v>
      </c>
      <c r="I6" s="6">
        <f>IF('[1]TCE - ANEXO IV - Preencher'!K15="","",'[1]TCE - ANEXO IV - Preencher'!K15)</f>
        <v>46206</v>
      </c>
      <c r="J6" s="5" t="str">
        <f>'[1]TCE - ANEXO IV - Preencher'!L15</f>
        <v>26260710779833000156550010006800151682041009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12240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2026-08-22T00:09:08Z</dcterms:created>
  <dcterms:modified xsi:type="dcterms:W3CDTF">2026-08-22T00:09:24Z</dcterms:modified>
</cp:coreProperties>
</file>