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7.2026 JULHO\TCE\"/>
    </mc:Choice>
  </mc:AlternateContent>
  <xr:revisionPtr revIDLastSave="0" documentId="8_{F5288DF7-5391-48E8-BB28-9EF48046A43F}" xr6:coauthVersionLast="47" xr6:coauthVersionMax="47" xr10:uidLastSave="{00000000-0000-0000-0000-000000000000}"/>
  <bookViews>
    <workbookView xWindow="-120" yWindow="-120" windowWidth="29040" windowHeight="15840" xr2:uid="{E6B58C4B-7D50-41BB-AA57-5CDC89B91BF6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H51" i="1"/>
  <c r="A51" i="1"/>
  <c r="H50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<sst xmlns="http://schemas.openxmlformats.org/spreadsheetml/2006/main" count="317" uniqueCount="149">
  <si>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</si>
  <si>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</si>
  <si>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</si>
  <si>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</si>
  <si>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</si>
  <si>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</si>
  <si>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</si>
  <si>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</si>
  <si>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</si>
  <si>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CAXANGÁ - CG Nº 007/2022</t>
  </si>
  <si>
    <t>28.296.399/0001-19</t>
  </si>
  <si>
    <t>AVANNTE COMERCIO E SERVIÇOS LTDA</t>
  </si>
  <si>
    <t>https://www.hospitalmarialucinda.org/files/pdf/t.a-avannte-upa-caxanga-16_23_4-3422756009-avannte---caxanga---1-ta.pdf</t>
  </si>
  <si>
    <t>https://www.hospitalmarialucinda.org/files/pdf/termo-aditivo-avannte-16_23_4-1183900016-termo-aditivo-avannte.pdf</t>
  </si>
  <si>
    <t>https://www.hospitalmarialucinda.org/files/pdf/3-t.a.-16_23_4-3246322713-3o-termo---avannte---fmsa----caxanga.pdf</t>
  </si>
  <si>
    <t>https://www.hospitalmarialucinda.org/files/pdf/4-o-ta-avannte-16_23_4-1082127401-4%C2%B0-t.a.---avannte---upa-caxanga.pdf</t>
  </si>
  <si>
    <t>22.400.267/0001-09</t>
  </si>
  <si>
    <t xml:space="preserve">ACAO TELECOM </t>
  </si>
  <si>
    <t>https://www.hospitalmarialucinda.org/files/pdf/1o-termo-aditivo-acao-telecom---upa-caxanga---renovacao-contratual-1-16_23_4-3663318765-1o-termo-aditivo-acao-telecom---upa-caxanga---renovacao-contratual-1.pdf</t>
  </si>
  <si>
    <t>https://www.hospitalmarialucinda.org/files/pdf/2o-termo-aditivo-acao-telecom---upa-caxanga-16_23_4-1611022202-2o-termo-aditivo-acao-telecom---upa-caxanga.pdf</t>
  </si>
  <si>
    <t>https://www.hospitalmarialucinda.org/files/pdf/3o-termo-aditivo-acao-telecom---upa-caxanga-16_23_4-2607337450-3o-termo-aditivo-acao-telecom---upa-caxanga.pdf</t>
  </si>
  <si>
    <t>10.891.998/0001-15</t>
  </si>
  <si>
    <t>ADVISERSIT SERVICOS EM INFORMÁTICA</t>
  </si>
  <si>
    <t>https://www.hospitalmarialucinda.org/files/pdf/termo-aditivo-advisersit-ate-31-07-2025-16_23_4-3628925449-termo-aditivo-advisersit-ate-31-07-2025.pdf</t>
  </si>
  <si>
    <t>https://www.hospitalmarialucinda.org/files/pdf/2%C2%B0-t.a-advisersit-servicos-de-informatica-ltda-16_23_4-3372882402-advisersit-servicos-de-informatica-ltda---2%C2%B0-termo-aditivo.pdf</t>
  </si>
  <si>
    <t>https://www.hospitalmarialucinda.org/files/pdf/3-t.a.-16_23_4-1490441245-3-t.a.-advisersit-servicos-de-informatico-ltda.pdf</t>
  </si>
  <si>
    <t>00.331.788/0001-19</t>
  </si>
  <si>
    <t>AIR LIQUIDE BRASIL LTDA</t>
  </si>
  <si>
    <t>https://www.hospitalmarialucinda.org/files/pdf/termo-aditivo-air-liquide-caxanga-ses-pe-0001-16_23_4-389460105-termo-aditivo-air-liquide-caxanga-ses-pe-0001.pdf</t>
  </si>
  <si>
    <t>https://www.hospitalmarialucinda.org/files/pdf/termo-aditivo-air-liquide-caxanga-60-meses-0001-16_23_4-2954155475-termo-aditivo-air-liquide-caxanga-60-meses-0001.pdf</t>
  </si>
  <si>
    <t>https://www.hospitalmarialucinda.org/files/pdf/t.a.-air-liquide---upa-caxanga-assinado-16_23_4-2168760834---t.a.-air-liquide---upa-caxanga-assinado.pdf</t>
  </si>
  <si>
    <t>https://www.hospitalmarialucinda.org/files/pdf/4o-ta--air-liquide-16_23_4-3933306393-4%C2%B0-t.a.---air-liquide---upa-caxanga.pdf</t>
  </si>
  <si>
    <t>19.533.734/0001-64</t>
  </si>
  <si>
    <t>ALEXSANDRA DE GUSMAO NERES</t>
  </si>
  <si>
    <t>https://www.hospitalmarialucinda.org/files/pdf/termo-aditivo-alexsandra-gusmao-neres-16_23_4-346580956-termo-aditivo-alexsandra-gusmao-neres.pdf</t>
  </si>
  <si>
    <t>71.208.516/0001-74</t>
  </si>
  <si>
    <t>ALGAR TELECOM S/A</t>
  </si>
  <si>
    <t>https://www.hospitalmarialucinda.org/files/pdf/aditivo-ao-termo-de-contratacao-algar-16_23_4-968505882-aditivo-algar.pdf</t>
  </si>
  <si>
    <t>05.011.743/0001-80</t>
  </si>
  <si>
    <t>ASTECH - REPRESENTACOES ASSISTÊNCIA E COMÉRCIO DE PRODUTOS HOSPITALAR LTDA</t>
  </si>
  <si>
    <t>https://www.hospitalmarialucinda.org/files/pdf/t.a--astech-16_23_4-3089104969-1%C2%B0-t.a.---astech---upa-caxanga--2-.pdf</t>
  </si>
  <si>
    <t>04.069.709/0001-02</t>
  </si>
  <si>
    <t>BIONEXO S A</t>
  </si>
  <si>
    <t>https://www.hospitalmarialucinda.org/files/pdf/1%C2%B0-termo-aditivo-ao-contrato-de-licenciamento-de-uso-das-solucoes-digitais-16_23_4-3544357624-1%C2%B0-termo-aditivo-ao-contrato-de-licenciamento-de-uso-das-solucoes-digitais.pdf</t>
  </si>
  <si>
    <t>https://www.hospitalmarialucinda.org/files/pdf/2o-t.a-bionexo-16_23_4-562057859-2%C2%B0-t.a.---bionexo-%E2%80%93-upa-caxanga.pdf</t>
  </si>
  <si>
    <t>https://www.hospitalmarialucinda.org/files/pdf/3o-t.a--bionexo-16_23_4-1300847875-3%C2%B0-t.a.---bionexo---upa-caxanga.pdf</t>
  </si>
  <si>
    <t>02.668.797/0001-25</t>
  </si>
  <si>
    <t>BRASIL GESTÃO DE DADOS LTDA - DOCBRASIL</t>
  </si>
  <si>
    <t>https://www.hospitalmarialucinda.org/files/pdf/1o-t.a-doc-brasil-16_23_4-3495973508-1%C2%B0-t.a.---doc-brasil---upa-caxanga.pdf</t>
  </si>
  <si>
    <t>14.543.772/0001-84</t>
  </si>
  <si>
    <t>BRAVO LOCAÇÃO DE MÁQUINAS E EQUIPAMENTOS LTDA</t>
  </si>
  <si>
    <t>https://www.hospitalmarialucinda.org/files/pdf/1o-termo-aditivo-bravo-locacao-no-1125-ate-31-07-2025-16_23_4-3712818910-1o-termo-aditivo-bravo-locacao-no-1125-ate-31-07-2025.pdf</t>
  </si>
  <si>
    <t>https://www.hospitalmarialucinda.org/files/pdf/2-termo-aditivo-bravo-16_23_4-4070723243-2-aditivo-upa-caxanga.pdf</t>
  </si>
  <si>
    <t>07.221.834/0001-76</t>
  </si>
  <si>
    <t>C2 COMÉRCIO E SERVIÇOS LTDA</t>
  </si>
  <si>
    <t>https://www.hospitalmarialucinda.org/files/pdf/1o-t.a-sertac--c2----upa-caxanga-16_23_4-1056973887-1o-t.a-sertac--c2----upa-caxanga.pdf</t>
  </si>
  <si>
    <t>https://www.hospitalmarialucinda.org/files/pdf/3o-t.a-c2-comercio-16_23_4-2264294340-3%C2%B0-t.a.---c2-sertac---upa-caxanga.pdf</t>
  </si>
  <si>
    <t>https://www.hospitalmarialucinda.org/files/pdf/4-ta-c2-comercio-e-servicos-ltda-16_23_4-2412483954-4%C2%B0-t.a.---c2-sertac---upa-caxanga.pdf</t>
  </si>
  <si>
    <t>26.081.685/0001-31</t>
  </si>
  <si>
    <t>CG REFRIGERAÇÕES</t>
  </si>
  <si>
    <t>https://www.hospitalmarialucinda.org/files/pdf/cg-climatizacoes-14-03-2025-ate-31-07-2025-16_23_4-3179890789-cg-climatizacoes-14-03-2025-ate-31-07-2025.pdf</t>
  </si>
  <si>
    <t>https://www.hospitalmarialucinda.org/files/pdf/4-t.a.-16_23_4-2013961155-4-termo-aditivo.pdf</t>
  </si>
  <si>
    <t>11.735.586/0001-59</t>
  </si>
  <si>
    <t>FUNDAÇÃO DE APOIO AO DESENVOLVIMENTO DA UNIVERSIDADE FEDERAL DE PERNAMBUCO - FADE</t>
  </si>
  <si>
    <t>https://www.hospitalmarialucinda.org/files/pdf/1o-ta-fade-16_23_4-2766945063-1%C2%B0-t.a.---fade---upa-caxanga.pdf</t>
  </si>
  <si>
    <t>40.893.042/0001-13</t>
  </si>
  <si>
    <t>GERASTEP - GERADORES ASSISTÊNCIA TÉCNICA E PEÇAS LTDA</t>
  </si>
  <si>
    <t>https://www.hospitalmarialucinda.org/files/pdf/1-t.a.-16_23_4-2662420930-1-termo-aditivo--2-.pdf</t>
  </si>
  <si>
    <t>10.816.775/0002-74</t>
  </si>
  <si>
    <t>INSPETORIA SALESIANA DO NORDESTE DO BRASIL (ESCOLA DOM BOSCO)</t>
  </si>
  <si>
    <t>https://www.hospitalmarialucinda.org/files/pdf/termo-aditivo-inspetoria-salesiana--dom-bosco--16_23_4-2739665646-termo-aditivo-inspetoria-salesiana--dom-bosco-.pdf</t>
  </si>
  <si>
    <t>https://www.hospitalmarialucinda.org/files/pdf/aditivo-inspetoria-salesiana-do-nordeste-16_23_4-1160265513-inspetoria-salesiana.pdf</t>
  </si>
  <si>
    <t>31.675.417/0001-88</t>
  </si>
  <si>
    <t>LAVECLIN LAVANDERIA HOSPITALAR EIRELI</t>
  </si>
  <si>
    <t>https://www.hospitalmarialucinda.org/files/pdf/2o-ta-laviclin-16_23_4-794398474-2%C2%B0-t.a.---laviclin---upa-caxanga.pdf</t>
  </si>
  <si>
    <t>https://www.hospitalmarialucinda.org/files/pdf/3o-t.a-laviclin-16_23_4-2469954215-3%C2%B0-t.a.---laviclin---upa-caxanga.pdf</t>
  </si>
  <si>
    <t>52.486.728/0001-79</t>
  </si>
  <si>
    <t>LAVICLIN LAVANDERIA HOSPITALAR LTDA</t>
  </si>
  <si>
    <t>https://www.hospitalmarialucinda.org/files/pdf/1o-t.a-laveclin-16_23_4-1500911858-t.a.-laviclin-caxanga.pdf</t>
  </si>
  <si>
    <t>19.786.063/0001-43</t>
  </si>
  <si>
    <t>MARINHO E CASTRO SERVICOS LTDA - ME - GPS SERVIÇOS</t>
  </si>
  <si>
    <t>https://www.hospitalmarialucinda.org/files/pdf/marinho-e-castro-2o-termo-aditivo-16_23_4-291646623-segundo-termo-aditivo.pdf</t>
  </si>
  <si>
    <t>https://www.hospitalmarialucinda.org/files/pdf/3o-t.a-marinho-e-castro-16_23_4-3206438150-3%C2%B0-t.a.---marinho-e-castro--gps----upa-caxanga.pdf</t>
  </si>
  <si>
    <t>13.370.698/0001-89</t>
  </si>
  <si>
    <t>MR AMBIENTAL LTDA</t>
  </si>
  <si>
    <t>https://www.hospitalmarialucinda.org/files/pdf/mr-ambiental-ltda-16_23_4-3866626830-1%C2%B0-t.a.---caxanga---mr-ambiental.pdf</t>
  </si>
  <si>
    <t>92.306.257/0001-94</t>
  </si>
  <si>
    <t>MV INFORMATICA NORDESTE LTDA</t>
  </si>
  <si>
    <t>https://www.hospitalmarialucinda.org/files/pdf/contrato-mv-informatica-nordeste-ltda-16_23_4-1583291814-aditivo-mv-16-23-4-3643675421-aditivo--mv.pdf</t>
  </si>
  <si>
    <t>https://www.hospitalmarialucinda.org/files/pdf/contrato-mv-informatica-nordeste-ltda-16_23_4-3238581794-contrato-mv-informatica-nordeste-ltda.pdf</t>
  </si>
  <si>
    <t>01.699.696/0001-59</t>
  </si>
  <si>
    <t>QUALIÁGUA LABORATORIO E CONSULTORIA LTDA</t>
  </si>
  <si>
    <t>https://www.hospitalmarialucinda.org/files/pdf/1o-termo-aditivo---qualiagua---upa-caxanga-16_23_4-2848400982-1-t-aditivo-2024---upa-caxanga---qualiagua.pdf</t>
  </si>
  <si>
    <t>https://www.hospitalmarialucinda.org/files/pdf/2o-t.a-qualiagua-laboratoratorio-16_23_4-2843365588-2%C2%B0-t.a.---qualiagua---upa-caxanga.pdf</t>
  </si>
  <si>
    <t>07.333.111/0001-69</t>
  </si>
  <si>
    <t>SAFETEC INFORMATICA LTDA</t>
  </si>
  <si>
    <t>https://www.hospitalmarialucinda.org/files/pdf/1-ta-safetec-informatica-ltda-16_23_4-610524470-safetec---1-ta.-2025.pdf</t>
  </si>
  <si>
    <t>43.559.107/0001-87</t>
  </si>
  <si>
    <t>SARAH LIMA GUSMAO NERES</t>
  </si>
  <si>
    <t>https://www.hospitalmarialucinda.org/files/pdf/1o-t.a-16_23_4-2037863011-1-t.a.---sarah-lima-gusmao---upa-caxanga.pdf</t>
  </si>
  <si>
    <t>07.360.290/0001-23</t>
  </si>
  <si>
    <t>SERVAL SERVICOS E LIMPEZA LTDA</t>
  </si>
  <si>
    <t>https://www.hospitalmarialucinda.org/files/pdf/termo-serval-servico-de-limpeza-ltda-16_23_4-2682837826-termo-serval-servicos-de-limpeza-ltda.pdf</t>
  </si>
  <si>
    <t>https://www.hospitalmarialucinda.org/files/pdf/serval-servicos-de-limpeza-ltda-16_23_4-2496142914-2-t.a.-caxanga-serval.pdf</t>
  </si>
  <si>
    <t>https://www.hospitalmarialucinda.org/files/pdf/3o-t.a--serval-servicos-e-limpeza-16_23_4-2979833809-3o-termo-serval--1-.pdf</t>
  </si>
  <si>
    <t>https://www.hospitalmarialucinda.org/files/pdf/4o-ta-serval-servicos-de-limpeza-16_23_4-2060037785-4%C2%B0-t.a.---serval-limpeza---upa-caxanga.pdf</t>
  </si>
  <si>
    <t>https://www.hospitalmarialucinda.org/files/pdf/5o-t.a-serval-16_23_4-1503781240-5%C2%B0-t.a.---serval-limpeza--portaria----upa-caxanga.pdf</t>
  </si>
  <si>
    <t>https://www.hospitalmarialucinda.org/files/pdf/contrato-serval-servicos-de-limpeza-ltda-16_23_4-891710490-6%C2%B0-t.a.---serval-limpeza--portaria----upa-caxanga.pdf</t>
  </si>
  <si>
    <t>https://www.hospitalmarialucinda.org/files/pdf/7%C2%B0-termo-aditivo-serval-servicos-de-limpeza-ltda-16_23_4-1748776109-7%C2%B0-t.a.---serval-limpeza--portaria----upa-caxanga.pdf</t>
  </si>
  <si>
    <t>60.765.823/0001-30</t>
  </si>
  <si>
    <t>SOCIEDADE BENEFICENTE ISRAELITA BRASILEIRA HOSPITAL ALBERT EISTEIN - ESCALA</t>
  </si>
  <si>
    <t>https://www.hospitalmarialucinda.org/files/pdf/hospital-albert-einstein-adt8357---contrato-u-16_23_4-330584823-hospital-albert-einstein-adt8357---contrato-u.pdf</t>
  </si>
  <si>
    <t>09.863.853/0001-21</t>
  </si>
  <si>
    <t>SOSERVI SOCIEDADE DE SERVIÇOS GERAIS LTDA</t>
  </si>
  <si>
    <t>https://www.hospitalmarialucinda.org/files/pdf/soservi---sociedade-de-servicos-gerais-ltda-16_23_4-1266009432-1o-upa-caxanga.doc---clicksign.pdf</t>
  </si>
  <si>
    <t>https://www.hospitalmarialucinda.org/files/pdf/2o-ta-soservi-sociedade--de-s.-gerais-16_23_4-617212157-2%C2%B0-t.a.---soservi-servicos-gerais---upa-caxanga.pdf</t>
  </si>
  <si>
    <t>11.572.781/0001-05</t>
  </si>
  <si>
    <t>SOSERVI VIGILÂNCIA LTDA</t>
  </si>
  <si>
    <t>https://www.hospitalmarialucinda.org/files/pdf/1o-t.a.-soservi-vigilancia-ltda-16_23_4-1965203417-1o-aditivo-upa-caxanga-2026-soservi-vigilancia.pdf</t>
  </si>
  <si>
    <t>45.671.533/0001-33</t>
  </si>
  <si>
    <t>VITORINO E MAIA ADVOGADOS</t>
  </si>
  <si>
    <t>https://www.hospitalmarialucinda.org/files/pdf/1o-termo-aditivo-vitorino-e-maia-de-01-02-2023-ate-31-01-2024-16_23_4-3423180902-1o-termo-aditivo-vitorino-e-maia-de-01-02-2023-ate-31-01-2024.pdf</t>
  </si>
  <si>
    <t>https://www.hospitalmarialucinda.org/files/pdf/vitorino-e-maia---2o-t.a.-16_23_4-211669795-vitorino-e-maia---2o-t.a..pdf</t>
  </si>
  <si>
    <t>https://www.hospitalmarialucinda.org/files/pdf/4o-t.a--vitorino-e-maia-16_23_4-2640911873-4%C2%B0-t.a.---vitorino-e-maia---upa-caxanga.pdf</t>
  </si>
  <si>
    <t>18.204.483/0001-01</t>
  </si>
  <si>
    <t>WAGNER FERNANDES SALES DA SILVA &amp; CIA. LTDA.</t>
  </si>
  <si>
    <t>https://www.hospitalmarialucinda.org/files/pdf/1o-t.a-wagner-fernandes-sales-16_23_4-2988382092-ccf-000083.pdf</t>
  </si>
  <si>
    <t>https://www.hospitalmarialucinda.org/files/pdf/2o-t.a-wagner-fernandes-16_23_4-4209769010-2%C2%B0-t.a.---wagner-fernandes---upa-caxanga--1-.pdf</t>
  </si>
  <si>
    <t>https://www.hospitalmarialucinda.org/files/pdf/3o-t.a-wagner-fernandes-16_23_4-3356509669-3%C2%B0-t.a.---wagner-fernandes---upa-caxanga.pdf</t>
  </si>
  <si>
    <t>https://www.hospitalmarialucinda.org/files/pdf/4-ta-wagner-fernandes-sales-da-silva---cia.-ltda-16_23_4-3568741833-4%C2%B0-t.a.---wagner-fernandes---upa-caxanga--1-.pdf</t>
  </si>
  <si>
    <t>https://www.hospitalmarialucinda.org/files/pdf/5%C2%B0-ta-wagner-fernandes-sales-da-silva-e-cia-ltda-16_23_4-3420224199-5%C2%B0-t.a.---wagner-fernandes---upa-caxanga.pdf</t>
  </si>
  <si>
    <t>https://www.hospitalmarialucinda.org/files/pdf/6%C2%B0-ta-wagner-fernandes-sales-da-silva-e-cia-ltda-16_23_4-3055111741-6%C2%B0-t.a.---wagner-fernandes---upa-caxanga.pdf</t>
  </si>
  <si>
    <t>23.412.408/0001-76</t>
  </si>
  <si>
    <t>WEK TECHNOLOGY IN BUSINESS LTDA</t>
  </si>
  <si>
    <t>https://www.hospitalmarialucinda.org/files/pdf/1o-termo-aditivo---weknow---upa-caxanga-16_23_4-3651893607-1o-termo-aditivo---weknow---upa-caxanga.pdf</t>
  </si>
  <si>
    <t>https://www.hospitalmarialucinda.org/files/pdf/2o-termo-aditivo---reajuste-anual---upa-caxanga---10.10.2024-[assinado]-16_23_4-839374479-2o-termo-aditivo---reajuste-anual---upa-caxanga---10.10.2024-[assinado].pdf</t>
  </si>
  <si>
    <t xml:space="preserve"> 24.380.578/0020-41</t>
  </si>
  <si>
    <t>WHITE MARTINS GASES INDUSTRIAIS NE LTDA.</t>
  </si>
  <si>
    <t>https://www.hospitalmarialucinda.org/files/pdf/1o-termo-aditivo-white-martins-16_23_4-335774010-white-martins---1%C2%B0-termo-aditivo.pdf</t>
  </si>
  <si>
    <t>https://www.hospitalmarialucinda.org/files/pdf/white-martins---2%C2%B0-termo-aditivo-2017-16_23_4-white-martins---2%C2%B0-termo-aditivo-2017.pdf</t>
  </si>
  <si>
    <t>https://www.hospitalmarialucinda.org/files/pdf/white-martins---terceiro-termo-aditivo-2018-16_23_4-white-martins---terceiro-termo-aditivo-2018.pdf</t>
  </si>
  <si>
    <t>https://www.hospitalmarialucinda.org/files/pdf/white-martins---4%C2%B0-termo-aditivo-2019-16_23_4-white-martins---4%C2%B0-termo-aditivo-2019.pdf</t>
  </si>
  <si>
    <t>https://www.hospitalmarialucinda.org/files/pdf/white-martins---5%C2%B0-termo-aditivo-2020-16_23_4-white-martins---5%C2%B0-termo-aditivo-2020.pdf</t>
  </si>
  <si>
    <t>https://www.hospitalmarialucinda.org/files/pdf/white-martins---7%C2%B0-termo-aditivo-2021-16_23_4-white-martins---7%C2%B0-termo-aditivo-2021.pdf</t>
  </si>
  <si>
    <t>https://www.hospitalmarialucinda.org/files/pdf/white-martins-2022---7%C2%B0-termo-aditivo-16_23_4-3570537527-white-martins-7%C2%B0-t.-a-upa-caxanga.pdf</t>
  </si>
  <si>
    <t>https://www.hospitalmarialucinda.org/files/pdf/8o-termo-aditivo-white-martins-16_23_4-3732073042-8o-termo-aditivo-white-martins.pdf</t>
  </si>
  <si>
    <t>https://www.hospitalmarialucinda.org/files/pdf/9o-termo-aditivo-white-martins-16_23_4-210624981-9o-termo-aditivo-white-martins.pdf</t>
  </si>
  <si>
    <t>https://www.hospitalmarialucinda.org/files/pdf/10o-termo-aditivo---white-martins---upa-caxanga-16_23_4-1957828039-10o-termo-aditivo-white-martins.pdf</t>
  </si>
  <si>
    <t>https://www.hospitalmarialucinda.org/files/pdf/11o-termo-aditivo-white-martins-gases-industriais-do-ne-ltda-16_23_4-1049163213-11%C2%B0-t.a.---white-martins---upa-caxanga-assinado-por-todos.pdf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</si>
</sst>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7.2026%20JULHO\LIVRO%20FINANCEIRO%20JULHO_2026\13.2_PCF_em_EXCEL_07_2026_REV.10_V5_.xlsx" TargetMode="External"/><Relationship Id="rId1" Type="http://schemas.openxmlformats.org/officeDocument/2006/relationships/externalLinkPath" Target="/SES/PLANILHA%20FINANCEIRA/PLANILHA%20FINANCEIRA%202026/07.2026%20JULHO/LIVRO%20FINANCEIRO%20JULHO_2026/13.2_PCF_em_EXCEL_07_2026_REV.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3-t.a.-16_23_4-3246322713-3o-termo---avannte---fmsa----caxanga.pdf" TargetMode="External"/><Relationship Id="rId2" Type="http://schemas.openxmlformats.org/officeDocument/2006/relationships/hyperlink" Target="https://www.hospitalmarialucinda.org/files/pdf/4-o-ta-avannte-16_23_4-1082127401-4%C2%B0-t.a.---avannte---upa-caxanga.pdf" TargetMode="External"/><Relationship Id="rId1" Type="http://schemas.openxmlformats.org/officeDocument/2006/relationships/hyperlink" Target="https://www.hospitalmarialucinda.org/files/pdf/3-t.a.-16_23_4-3246322713-3o-termo---avannte---fmsa----caxang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4-o-ta-avannte-16_23_4-1082127401-4%C2%B0-t.a.---avannte---upa-caxan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4B95E-E238-474F-B13A-63DA024B0862}">
  <sheetPr>
    <tabColor indexed="13"/>
  </sheetPr>
  <dimension ref="A1:I991"/>
  <sheetViews>
    <sheetView showGridLines="0" tabSelected="1" topLeftCell="A13" zoomScale="80" zoomScaleNormal="80" workbookViewId="0">
      <selection activeCell="B2" sqref="B2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9767633000609</v>
      </c>
      <c r="B2" s="3" t="s">
        <v>9</v>
      </c>
      <c r="C2" s="4" t="s">
        <v>10</v>
      </c>
      <c r="D2" s="5" t="s">
        <v>11</v>
      </c>
      <c r="E2" s="6">
        <v>1</v>
      </c>
      <c r="F2" s="7">
        <v>45139</v>
      </c>
      <c r="G2" s="7">
        <v>45869</v>
      </c>
      <c r="H2" s="8">
        <v>56.82</v>
      </c>
      <c r="I2" s="9" t="s">
        <v>12</v>
      </c>
    </row>
    <row r="3" spans="1:9" ht="21" customHeight="1" x14ac:dyDescent="0.2">
      <c r="A3" s="2">
        <f>IFERROR(VLOOKUP(B3,'[1]DADOS (OCULTAR)'!$Q$3:$S$136,3,0),"")</f>
        <v>9767633000609</v>
      </c>
      <c r="B3" s="3" t="s">
        <v>9</v>
      </c>
      <c r="C3" s="4" t="s">
        <v>10</v>
      </c>
      <c r="D3" s="5" t="s">
        <v>11</v>
      </c>
      <c r="E3" s="6">
        <v>2</v>
      </c>
      <c r="F3" s="7">
        <v>45870</v>
      </c>
      <c r="G3" s="7">
        <v>45959</v>
      </c>
      <c r="H3" s="8">
        <v>56.82</v>
      </c>
      <c r="I3" s="9" t="s">
        <v>13</v>
      </c>
    </row>
    <row r="4" spans="1:9" ht="21" customHeight="1" x14ac:dyDescent="0.2">
      <c r="A4" s="2">
        <f>IFERROR(VLOOKUP(B4,'[1]DADOS (OCULTAR)'!$Q$3:$S$136,3,0),"")</f>
        <v>9767633000609</v>
      </c>
      <c r="B4" s="3" t="s">
        <v>9</v>
      </c>
      <c r="C4" s="4" t="s">
        <v>10</v>
      </c>
      <c r="D4" s="5" t="s">
        <v>11</v>
      </c>
      <c r="E4" s="6">
        <v>3</v>
      </c>
      <c r="F4" s="7">
        <v>45960</v>
      </c>
      <c r="G4" s="7">
        <v>46081</v>
      </c>
      <c r="H4" s="8">
        <v>56.82</v>
      </c>
      <c r="I4" s="9" t="s">
        <v>14</v>
      </c>
    </row>
    <row r="5" spans="1:9" ht="21" customHeight="1" x14ac:dyDescent="0.2">
      <c r="A5" s="2">
        <f>IFERROR(VLOOKUP(B5,'[1]DADOS (OCULTAR)'!$Q$3:$S$136,3,0),"")</f>
        <v>9767633000609</v>
      </c>
      <c r="B5" s="3" t="s">
        <v>9</v>
      </c>
      <c r="C5" s="4" t="s">
        <v>10</v>
      </c>
      <c r="D5" s="5" t="s">
        <v>11</v>
      </c>
      <c r="E5" s="6">
        <v>4</v>
      </c>
      <c r="F5" s="7">
        <v>46082</v>
      </c>
      <c r="G5" s="7">
        <v>46172</v>
      </c>
      <c r="H5" s="8">
        <v>56.82</v>
      </c>
      <c r="I5" s="9" t="s">
        <v>15</v>
      </c>
    </row>
    <row r="6" spans="1:9" ht="21" customHeight="1" x14ac:dyDescent="0.2">
      <c r="A6" s="2">
        <f>IFERROR(VLOOKUP(B6,'[1]DADOS (OCULTAR)'!$Q$3:$S$136,3,0),"")</f>
        <v>9767633000609</v>
      </c>
      <c r="B6" s="3" t="s">
        <v>9</v>
      </c>
      <c r="C6" s="4" t="s">
        <v>16</v>
      </c>
      <c r="D6" s="5" t="s">
        <v>17</v>
      </c>
      <c r="E6" s="6">
        <v>1</v>
      </c>
      <c r="F6" s="7">
        <v>45725</v>
      </c>
      <c r="G6" s="7">
        <v>46022</v>
      </c>
      <c r="H6" s="8">
        <v>952</v>
      </c>
      <c r="I6" s="9" t="s">
        <v>18</v>
      </c>
    </row>
    <row r="7" spans="1:9" ht="21" customHeight="1" x14ac:dyDescent="0.2">
      <c r="A7" s="2">
        <f>IFERROR(VLOOKUP(B7,'[1]DADOS (OCULTAR)'!$Q$3:$S$136,3,0),"")</f>
        <v>9767633000609</v>
      </c>
      <c r="B7" s="3" t="s">
        <v>9</v>
      </c>
      <c r="C7" s="4" t="s">
        <v>16</v>
      </c>
      <c r="D7" s="5" t="s">
        <v>17</v>
      </c>
      <c r="E7" s="6">
        <v>2</v>
      </c>
      <c r="F7" s="7">
        <v>45758</v>
      </c>
      <c r="G7" s="7">
        <v>46022</v>
      </c>
      <c r="H7" s="8">
        <v>1594.36</v>
      </c>
      <c r="I7" s="9" t="s">
        <v>19</v>
      </c>
    </row>
    <row r="8" spans="1:9" ht="21" customHeight="1" x14ac:dyDescent="0.2">
      <c r="A8" s="2">
        <f>IFERROR(VLOOKUP(B8,'[1]DADOS (OCULTAR)'!$Q$3:$S$136,3,0),"")</f>
        <v>9767633000609</v>
      </c>
      <c r="B8" s="3" t="s">
        <v>9</v>
      </c>
      <c r="C8" s="4" t="s">
        <v>16</v>
      </c>
      <c r="D8" s="5" t="s">
        <v>17</v>
      </c>
      <c r="E8" s="6">
        <v>3</v>
      </c>
      <c r="F8" s="7">
        <v>45811</v>
      </c>
      <c r="G8" s="7">
        <v>46022</v>
      </c>
      <c r="H8" s="8">
        <v>542.36</v>
      </c>
      <c r="I8" s="9" t="s">
        <v>20</v>
      </c>
    </row>
    <row r="9" spans="1:9" ht="21" customHeight="1" x14ac:dyDescent="0.2">
      <c r="A9" s="2">
        <f>IFERROR(VLOOKUP(B9,'[1]DADOS (OCULTAR)'!$Q$3:$S$136,3,0),"")</f>
        <v>9767633000609</v>
      </c>
      <c r="B9" s="3" t="s">
        <v>9</v>
      </c>
      <c r="C9" s="4" t="s">
        <v>21</v>
      </c>
      <c r="D9" s="5" t="s">
        <v>22</v>
      </c>
      <c r="E9" s="6">
        <v>1</v>
      </c>
      <c r="F9" s="7">
        <v>45139</v>
      </c>
      <c r="G9" s="7">
        <v>45869</v>
      </c>
      <c r="H9" s="8">
        <v>1200</v>
      </c>
      <c r="I9" s="9" t="s">
        <v>23</v>
      </c>
    </row>
    <row r="10" spans="1:9" ht="21" customHeight="1" x14ac:dyDescent="0.2">
      <c r="A10" s="2">
        <f>IFERROR(VLOOKUP(B10,'[1]DADOS (OCULTAR)'!$Q$3:$S$136,3,0),"")</f>
        <v>9767633000609</v>
      </c>
      <c r="B10" s="3" t="s">
        <v>9</v>
      </c>
      <c r="C10" s="4" t="s">
        <v>21</v>
      </c>
      <c r="D10" s="5" t="s">
        <v>22</v>
      </c>
      <c r="E10" s="6">
        <v>2</v>
      </c>
      <c r="F10" s="7">
        <v>45870</v>
      </c>
      <c r="G10" s="7">
        <v>45930</v>
      </c>
      <c r="H10" s="8">
        <v>1200</v>
      </c>
      <c r="I10" s="9" t="s">
        <v>24</v>
      </c>
    </row>
    <row r="11" spans="1:9" ht="21" customHeight="1" x14ac:dyDescent="0.2">
      <c r="A11" s="2">
        <f>IFERROR(VLOOKUP(B11,'[1]DADOS (OCULTAR)'!$Q$3:$S$136,3,0),"")</f>
        <v>9767633000609</v>
      </c>
      <c r="B11" s="3" t="s">
        <v>9</v>
      </c>
      <c r="C11" s="4" t="s">
        <v>21</v>
      </c>
      <c r="D11" s="5" t="s">
        <v>22</v>
      </c>
      <c r="E11" s="6">
        <v>3</v>
      </c>
      <c r="F11" s="7">
        <v>45931</v>
      </c>
      <c r="G11" s="7">
        <v>46022</v>
      </c>
      <c r="H11" s="8">
        <v>1200</v>
      </c>
      <c r="I11" s="9" t="s">
        <v>25</v>
      </c>
    </row>
    <row r="12" spans="1:9" ht="21" customHeight="1" x14ac:dyDescent="0.2">
      <c r="A12" s="2">
        <f>IFERROR(VLOOKUP(B12,'[1]DADOS (OCULTAR)'!$Q$3:$S$136,3,0),"")</f>
        <v>9767633000609</v>
      </c>
      <c r="B12" s="3" t="s">
        <v>9</v>
      </c>
      <c r="C12" s="4" t="s">
        <v>26</v>
      </c>
      <c r="D12" s="5" t="s">
        <v>27</v>
      </c>
      <c r="E12" s="6">
        <v>1</v>
      </c>
      <c r="F12" s="7">
        <v>44593</v>
      </c>
      <c r="G12" s="7">
        <v>44957</v>
      </c>
      <c r="H12" s="8">
        <v>4641.3</v>
      </c>
      <c r="I12" s="9" t="s">
        <v>28</v>
      </c>
    </row>
    <row r="13" spans="1:9" ht="21" customHeight="1" x14ac:dyDescent="0.2">
      <c r="A13" s="2">
        <f>IFERROR(VLOOKUP(B13,'[1]DADOS (OCULTAR)'!$Q$3:$S$136,3,0),"")</f>
        <v>9767633000609</v>
      </c>
      <c r="B13" s="3" t="s">
        <v>9</v>
      </c>
      <c r="C13" s="4" t="s">
        <v>26</v>
      </c>
      <c r="D13" s="5" t="s">
        <v>27</v>
      </c>
      <c r="E13" s="6">
        <v>2</v>
      </c>
      <c r="F13" s="7">
        <v>44593</v>
      </c>
      <c r="G13" s="7">
        <v>46419</v>
      </c>
      <c r="H13" s="8">
        <v>4641.3</v>
      </c>
      <c r="I13" s="9" t="s">
        <v>29</v>
      </c>
    </row>
    <row r="14" spans="1:9" ht="21" customHeight="1" x14ac:dyDescent="0.2">
      <c r="A14" s="2">
        <f>IFERROR(VLOOKUP(B14,'[1]DADOS (OCULTAR)'!$Q$3:$S$136,3,0),"")</f>
        <v>9767633000609</v>
      </c>
      <c r="B14" s="3" t="s">
        <v>9</v>
      </c>
      <c r="C14" s="4" t="s">
        <v>26</v>
      </c>
      <c r="D14" s="5" t="s">
        <v>27</v>
      </c>
      <c r="E14" s="6">
        <v>3</v>
      </c>
      <c r="F14" s="7">
        <v>45597</v>
      </c>
      <c r="G14" s="7">
        <v>46419</v>
      </c>
      <c r="H14" s="8">
        <v>5631.09</v>
      </c>
      <c r="I14" s="9" t="s">
        <v>30</v>
      </c>
    </row>
    <row r="15" spans="1:9" ht="21" customHeight="1" x14ac:dyDescent="0.2">
      <c r="A15" s="2">
        <f>IFERROR(VLOOKUP(B15,'[1]DADOS (OCULTAR)'!$Q$3:$S$136,3,0),"")</f>
        <v>9767633000609</v>
      </c>
      <c r="B15" s="3" t="s">
        <v>9</v>
      </c>
      <c r="C15" s="4" t="s">
        <v>26</v>
      </c>
      <c r="D15" s="5" t="s">
        <v>27</v>
      </c>
      <c r="E15" s="6">
        <v>4</v>
      </c>
      <c r="F15" s="7">
        <v>45962</v>
      </c>
      <c r="G15" s="7">
        <v>46419</v>
      </c>
      <c r="H15" s="8">
        <v>5761.17</v>
      </c>
      <c r="I15" s="9" t="s">
        <v>31</v>
      </c>
    </row>
    <row r="16" spans="1:9" ht="21" customHeight="1" x14ac:dyDescent="0.2">
      <c r="A16" s="2">
        <f>IFERROR(VLOOKUP(B16,'[1]DADOS (OCULTAR)'!$Q$3:$S$136,3,0),"")</f>
        <v>9767633000609</v>
      </c>
      <c r="B16" s="3" t="s">
        <v>9</v>
      </c>
      <c r="C16" s="4" t="s">
        <v>32</v>
      </c>
      <c r="D16" s="5" t="s">
        <v>33</v>
      </c>
      <c r="E16" s="6">
        <v>2</v>
      </c>
      <c r="F16" s="7">
        <v>44993</v>
      </c>
      <c r="G16" s="7">
        <v>45785</v>
      </c>
      <c r="H16" s="8">
        <v>5343.6</v>
      </c>
      <c r="I16" s="9" t="s">
        <v>34</v>
      </c>
    </row>
    <row r="17" spans="1:9" ht="21" customHeight="1" x14ac:dyDescent="0.2">
      <c r="A17" s="2">
        <f>IFERROR(VLOOKUP(B17,'[1]DADOS (OCULTAR)'!$Q$3:$S$136,3,0),"")</f>
        <v>9767633000609</v>
      </c>
      <c r="B17" s="3" t="s">
        <v>9</v>
      </c>
      <c r="C17" s="4" t="s">
        <v>35</v>
      </c>
      <c r="D17" s="5" t="s">
        <v>36</v>
      </c>
      <c r="E17" s="6">
        <v>1</v>
      </c>
      <c r="F17" s="7">
        <v>45166</v>
      </c>
      <c r="G17" s="7">
        <v>46261</v>
      </c>
      <c r="H17" s="8">
        <v>573.30999999999995</v>
      </c>
      <c r="I17" s="9" t="s">
        <v>37</v>
      </c>
    </row>
    <row r="18" spans="1:9" ht="21" customHeight="1" x14ac:dyDescent="0.2">
      <c r="A18" s="2">
        <f>IFERROR(VLOOKUP(B18,'[1]DADOS (OCULTAR)'!$Q$3:$S$136,3,0),"")</f>
        <v>9767633000609</v>
      </c>
      <c r="B18" s="3" t="s">
        <v>9</v>
      </c>
      <c r="C18" s="4" t="s">
        <v>38</v>
      </c>
      <c r="D18" s="5" t="s">
        <v>39</v>
      </c>
      <c r="E18" s="6">
        <v>1</v>
      </c>
      <c r="F18" s="7">
        <v>45870</v>
      </c>
      <c r="G18" s="7">
        <v>46027</v>
      </c>
      <c r="H18" s="8">
        <v>2400</v>
      </c>
      <c r="I18" s="9" t="s">
        <v>40</v>
      </c>
    </row>
    <row r="19" spans="1:9" ht="21" customHeight="1" x14ac:dyDescent="0.2">
      <c r="A19" s="2">
        <f>IFERROR(VLOOKUP(B19,'[1]DADOS (OCULTAR)'!$Q$3:$S$136,3,0),"")</f>
        <v>9767633000609</v>
      </c>
      <c r="B19" s="3" t="s">
        <v>9</v>
      </c>
      <c r="C19" s="4" t="s">
        <v>41</v>
      </c>
      <c r="D19" s="5" t="s">
        <v>42</v>
      </c>
      <c r="E19" s="6">
        <v>1</v>
      </c>
      <c r="F19" s="7">
        <v>45593</v>
      </c>
      <c r="G19" s="7">
        <v>45931</v>
      </c>
      <c r="H19" s="8">
        <v>935</v>
      </c>
      <c r="I19" s="9" t="s">
        <v>43</v>
      </c>
    </row>
    <row r="20" spans="1:9" ht="21" customHeight="1" x14ac:dyDescent="0.2">
      <c r="A20" s="2">
        <f>IFERROR(VLOOKUP(B20,'[1]DADOS (OCULTAR)'!$Q$3:$S$136,3,0),"")</f>
        <v>9767633000609</v>
      </c>
      <c r="B20" s="3" t="s">
        <v>9</v>
      </c>
      <c r="C20" s="4" t="s">
        <v>41</v>
      </c>
      <c r="D20" s="5" t="s">
        <v>42</v>
      </c>
      <c r="E20" s="6">
        <v>2</v>
      </c>
      <c r="F20" s="7">
        <v>45931</v>
      </c>
      <c r="G20" s="7">
        <v>46081</v>
      </c>
      <c r="H20" s="8">
        <v>982.97</v>
      </c>
      <c r="I20" s="9" t="s">
        <v>44</v>
      </c>
    </row>
    <row r="21" spans="1:9" ht="21" customHeight="1" x14ac:dyDescent="0.2">
      <c r="A21" s="2">
        <f>IFERROR(VLOOKUP(B21,'[1]DADOS (OCULTAR)'!$Q$3:$S$136,3,0),"")</f>
        <v>9767633000609</v>
      </c>
      <c r="B21" s="3" t="s">
        <v>9</v>
      </c>
      <c r="C21" s="4" t="s">
        <v>41</v>
      </c>
      <c r="D21" s="5" t="s">
        <v>42</v>
      </c>
      <c r="E21" s="6">
        <v>3</v>
      </c>
      <c r="F21" s="7">
        <v>46082</v>
      </c>
      <c r="G21" s="7">
        <v>46266</v>
      </c>
      <c r="H21" s="8">
        <v>982.97</v>
      </c>
      <c r="I21" s="9" t="s">
        <v>45</v>
      </c>
    </row>
    <row r="22" spans="1:9" ht="21" customHeight="1" x14ac:dyDescent="0.2">
      <c r="A22" s="2">
        <f>IFERROR(VLOOKUP(B22,'[1]DADOS (OCULTAR)'!$Q$3:$S$136,3,0),"")</f>
        <v>9767633000609</v>
      </c>
      <c r="B22" s="3" t="s">
        <v>9</v>
      </c>
      <c r="C22" s="4" t="s">
        <v>46</v>
      </c>
      <c r="D22" s="5" t="s">
        <v>47</v>
      </c>
      <c r="E22" s="6">
        <v>1</v>
      </c>
      <c r="F22" s="7">
        <v>45931</v>
      </c>
      <c r="G22" s="7">
        <v>46296</v>
      </c>
      <c r="H22" s="8">
        <v>13.8</v>
      </c>
      <c r="I22" s="9" t="s">
        <v>48</v>
      </c>
    </row>
    <row r="23" spans="1:9" ht="21" customHeight="1" x14ac:dyDescent="0.2">
      <c r="A23" s="2">
        <f>IFERROR(VLOOKUP(B23,'[1]DADOS (OCULTAR)'!$Q$3:$S$136,3,0),"")</f>
        <v>9767633000609</v>
      </c>
      <c r="B23" s="3" t="s">
        <v>9</v>
      </c>
      <c r="C23" s="4" t="s">
        <v>49</v>
      </c>
      <c r="D23" s="5" t="s">
        <v>50</v>
      </c>
      <c r="E23" s="6">
        <v>1</v>
      </c>
      <c r="F23" s="7">
        <v>45119</v>
      </c>
      <c r="G23" s="7">
        <v>45869</v>
      </c>
      <c r="H23" s="8">
        <v>1000</v>
      </c>
      <c r="I23" s="9" t="s">
        <v>51</v>
      </c>
    </row>
    <row r="24" spans="1:9" ht="21" customHeight="1" x14ac:dyDescent="0.2">
      <c r="A24" s="2">
        <f>IFERROR(VLOOKUP(B24,'[1]DADOS (OCULTAR)'!$Q$3:$S$136,3,0),"")</f>
        <v>9767633000609</v>
      </c>
      <c r="B24" s="3" t="s">
        <v>9</v>
      </c>
      <c r="C24" s="4" t="s">
        <v>49</v>
      </c>
      <c r="D24" s="5" t="s">
        <v>50</v>
      </c>
      <c r="E24" s="6">
        <v>2</v>
      </c>
      <c r="F24" s="7">
        <v>45717</v>
      </c>
      <c r="G24" s="7">
        <v>46081</v>
      </c>
      <c r="H24" s="8">
        <v>1000</v>
      </c>
      <c r="I24" s="9" t="s">
        <v>52</v>
      </c>
    </row>
    <row r="25" spans="1:9" ht="21" customHeight="1" x14ac:dyDescent="0.2">
      <c r="A25" s="2">
        <f>IFERROR(VLOOKUP(B25,'[1]DADOS (OCULTAR)'!$Q$3:$S$136,3,0),"")</f>
        <v>9767633000609</v>
      </c>
      <c r="B25" s="3" t="s">
        <v>9</v>
      </c>
      <c r="C25" s="4" t="s">
        <v>53</v>
      </c>
      <c r="D25" s="5" t="s">
        <v>54</v>
      </c>
      <c r="E25" s="6">
        <v>1</v>
      </c>
      <c r="F25" s="7">
        <v>45870</v>
      </c>
      <c r="G25" s="7">
        <v>45931</v>
      </c>
      <c r="H25" s="8">
        <v>3075.45</v>
      </c>
      <c r="I25" s="9" t="s">
        <v>55</v>
      </c>
    </row>
    <row r="26" spans="1:9" ht="21" customHeight="1" x14ac:dyDescent="0.2">
      <c r="A26" s="2">
        <f>IFERROR(VLOOKUP(B26,'[1]DADOS (OCULTAR)'!$Q$3:$S$136,3,0),"")</f>
        <v>9767633000609</v>
      </c>
      <c r="B26" s="3" t="s">
        <v>9</v>
      </c>
      <c r="C26" s="4" t="s">
        <v>53</v>
      </c>
      <c r="D26" s="5" t="s">
        <v>54</v>
      </c>
      <c r="E26" s="6">
        <v>3</v>
      </c>
      <c r="F26" s="7">
        <v>46082</v>
      </c>
      <c r="G26" s="7">
        <v>46143</v>
      </c>
      <c r="H26" s="8">
        <v>3075.45</v>
      </c>
      <c r="I26" s="9" t="s">
        <v>56</v>
      </c>
    </row>
    <row r="27" spans="1:9" ht="21" customHeight="1" x14ac:dyDescent="0.2">
      <c r="A27" s="2">
        <f>IFERROR(VLOOKUP(B27,'[1]DADOS (OCULTAR)'!$Q$3:$S$136,3,0),"")</f>
        <v>9767633000609</v>
      </c>
      <c r="B27" s="3" t="s">
        <v>9</v>
      </c>
      <c r="C27" s="4" t="s">
        <v>53</v>
      </c>
      <c r="D27" s="5" t="s">
        <v>54</v>
      </c>
      <c r="E27" s="6">
        <v>4</v>
      </c>
      <c r="F27" s="7">
        <v>46143</v>
      </c>
      <c r="G27" s="7">
        <v>46234</v>
      </c>
      <c r="H27" s="8">
        <v>3075.45</v>
      </c>
      <c r="I27" s="9" t="s">
        <v>57</v>
      </c>
    </row>
    <row r="28" spans="1:9" ht="21" customHeight="1" x14ac:dyDescent="0.2">
      <c r="A28" s="2">
        <f>IFERROR(VLOOKUP(B28,'[1]DADOS (OCULTAR)'!$Q$3:$S$136,3,0),"")</f>
        <v>9767633000609</v>
      </c>
      <c r="B28" s="3" t="s">
        <v>9</v>
      </c>
      <c r="C28" s="4" t="s">
        <v>58</v>
      </c>
      <c r="D28" s="5" t="s">
        <v>59</v>
      </c>
      <c r="E28" s="6">
        <v>3</v>
      </c>
      <c r="F28" s="7">
        <v>45730</v>
      </c>
      <c r="G28" s="7">
        <v>45869</v>
      </c>
      <c r="H28" s="8">
        <v>6237.27</v>
      </c>
      <c r="I28" s="9" t="s">
        <v>60</v>
      </c>
    </row>
    <row r="29" spans="1:9" ht="21" customHeight="1" x14ac:dyDescent="0.2">
      <c r="A29" s="2">
        <f>IFERROR(VLOOKUP(B29,'[1]DADOS (OCULTAR)'!$Q$3:$S$136,3,0),"")</f>
        <v>9767633000609</v>
      </c>
      <c r="B29" s="3" t="s">
        <v>9</v>
      </c>
      <c r="C29" s="4" t="s">
        <v>58</v>
      </c>
      <c r="D29" s="5" t="s">
        <v>59</v>
      </c>
      <c r="E29" s="6">
        <v>4</v>
      </c>
      <c r="F29" s="7">
        <v>45870</v>
      </c>
      <c r="G29" s="7">
        <v>45961</v>
      </c>
      <c r="H29" s="8">
        <v>6237.27</v>
      </c>
      <c r="I29" s="9" t="s">
        <v>61</v>
      </c>
    </row>
    <row r="30" spans="1:9" ht="21" customHeight="1" x14ac:dyDescent="0.2">
      <c r="A30" s="2">
        <f>IFERROR(VLOOKUP(B30,'[1]DADOS (OCULTAR)'!$Q$3:$S$136,3,0),"")</f>
        <v>9767633000609</v>
      </c>
      <c r="B30" s="3" t="s">
        <v>9</v>
      </c>
      <c r="C30" s="4" t="s">
        <v>62</v>
      </c>
      <c r="D30" s="5" t="s">
        <v>63</v>
      </c>
      <c r="E30" s="6">
        <v>1</v>
      </c>
      <c r="F30" s="7">
        <v>46024</v>
      </c>
      <c r="G30" s="7">
        <v>46112</v>
      </c>
      <c r="H30" s="8">
        <v>589.67999999999995</v>
      </c>
      <c r="I30" s="9" t="s">
        <v>64</v>
      </c>
    </row>
    <row r="31" spans="1:9" ht="21" customHeight="1" x14ac:dyDescent="0.2">
      <c r="A31" s="2">
        <f>IFERROR(VLOOKUP(B31,'[1]DADOS (OCULTAR)'!$Q$3:$S$136,3,0),"")</f>
        <v>9767633000609</v>
      </c>
      <c r="B31" s="3" t="s">
        <v>9</v>
      </c>
      <c r="C31" s="4" t="s">
        <v>65</v>
      </c>
      <c r="D31" s="5" t="s">
        <v>66</v>
      </c>
      <c r="E31" s="6">
        <v>1</v>
      </c>
      <c r="F31" s="7">
        <v>45870</v>
      </c>
      <c r="G31" s="7">
        <v>46599</v>
      </c>
      <c r="H31" s="8">
        <v>365</v>
      </c>
      <c r="I31" s="9" t="s">
        <v>67</v>
      </c>
    </row>
    <row r="32" spans="1:9" ht="21" customHeight="1" x14ac:dyDescent="0.2">
      <c r="A32" s="2">
        <f>IFERROR(VLOOKUP(B32,'[1]DADOS (OCULTAR)'!$Q$3:$S$136,3,0),"")</f>
        <v>9767633000609</v>
      </c>
      <c r="B32" s="3" t="s">
        <v>9</v>
      </c>
      <c r="C32" s="4" t="s">
        <v>68</v>
      </c>
      <c r="D32" s="5" t="s">
        <v>69</v>
      </c>
      <c r="E32" s="6">
        <v>1</v>
      </c>
      <c r="F32" s="7">
        <v>45160</v>
      </c>
      <c r="G32" s="7">
        <v>45688</v>
      </c>
      <c r="H32" s="8">
        <v>110</v>
      </c>
      <c r="I32" s="9" t="s">
        <v>70</v>
      </c>
    </row>
    <row r="33" spans="1:9" ht="21" customHeight="1" x14ac:dyDescent="0.2">
      <c r="A33" s="2">
        <f>IFERROR(VLOOKUP(B33,'[1]DADOS (OCULTAR)'!$Q$3:$S$136,3,0),"")</f>
        <v>9767633000609</v>
      </c>
      <c r="B33" s="3" t="s">
        <v>9</v>
      </c>
      <c r="C33" s="4" t="s">
        <v>68</v>
      </c>
      <c r="D33" s="5" t="s">
        <v>69</v>
      </c>
      <c r="E33" s="6">
        <v>2</v>
      </c>
      <c r="F33" s="7">
        <v>45689</v>
      </c>
      <c r="G33" s="7">
        <v>46419</v>
      </c>
      <c r="H33" s="8">
        <v>110</v>
      </c>
      <c r="I33" s="9" t="s">
        <v>71</v>
      </c>
    </row>
    <row r="34" spans="1:9" ht="21" customHeight="1" x14ac:dyDescent="0.2">
      <c r="A34" s="2">
        <f>IFERROR(VLOOKUP(B34,'[1]DADOS (OCULTAR)'!$Q$3:$S$136,3,0),"")</f>
        <v>9767633000609</v>
      </c>
      <c r="B34" s="3" t="s">
        <v>9</v>
      </c>
      <c r="C34" s="4" t="s">
        <v>72</v>
      </c>
      <c r="D34" s="5" t="s">
        <v>73</v>
      </c>
      <c r="E34" s="6">
        <v>2</v>
      </c>
      <c r="F34" s="7">
        <v>45962</v>
      </c>
      <c r="G34" s="7">
        <v>46081</v>
      </c>
      <c r="H34" s="8">
        <v>2.6</v>
      </c>
      <c r="I34" s="9" t="s">
        <v>74</v>
      </c>
    </row>
    <row r="35" spans="1:9" ht="21" customHeight="1" x14ac:dyDescent="0.2">
      <c r="A35" s="2">
        <f>IFERROR(VLOOKUP(B35,'[1]DADOS (OCULTAR)'!$Q$3:$S$136,3,0),"")</f>
        <v>9767633000609</v>
      </c>
      <c r="B35" s="3" t="s">
        <v>9</v>
      </c>
      <c r="C35" s="4" t="s">
        <v>72</v>
      </c>
      <c r="D35" s="5" t="s">
        <v>73</v>
      </c>
      <c r="E35" s="6">
        <v>3</v>
      </c>
      <c r="F35" s="7">
        <v>46082</v>
      </c>
      <c r="G35" s="7">
        <v>46113</v>
      </c>
      <c r="H35" s="8">
        <v>2.6</v>
      </c>
      <c r="I35" s="9" t="s">
        <v>75</v>
      </c>
    </row>
    <row r="36" spans="1:9" ht="21" customHeight="1" x14ac:dyDescent="0.2">
      <c r="A36" s="2">
        <f>IFERROR(VLOOKUP(B36,'[1]DADOS (OCULTAR)'!$Q$3:$S$136,3,0),"")</f>
        <v>9767633000609</v>
      </c>
      <c r="B36" s="3" t="s">
        <v>9</v>
      </c>
      <c r="C36" s="4" t="s">
        <v>76</v>
      </c>
      <c r="D36" s="5" t="s">
        <v>77</v>
      </c>
      <c r="E36" s="6">
        <v>1</v>
      </c>
      <c r="F36" s="7">
        <v>45870</v>
      </c>
      <c r="G36" s="7">
        <v>45961</v>
      </c>
      <c r="H36" s="8">
        <v>2.6</v>
      </c>
      <c r="I36" s="9" t="s">
        <v>78</v>
      </c>
    </row>
    <row r="37" spans="1:9" ht="21" customHeight="1" x14ac:dyDescent="0.2">
      <c r="A37" s="2">
        <f>IFERROR(VLOOKUP(B37,'[1]DADOS (OCULTAR)'!$Q$3:$S$136,3,0),"")</f>
        <v>9767633000609</v>
      </c>
      <c r="B37" s="3" t="s">
        <v>9</v>
      </c>
      <c r="C37" s="4" t="s">
        <v>79</v>
      </c>
      <c r="D37" s="5" t="s">
        <v>80</v>
      </c>
      <c r="E37" s="6">
        <v>2</v>
      </c>
      <c r="F37" s="7">
        <v>45658</v>
      </c>
      <c r="G37" s="7">
        <v>46022</v>
      </c>
      <c r="H37" s="8">
        <v>4687</v>
      </c>
      <c r="I37" s="9" t="s">
        <v>81</v>
      </c>
    </row>
    <row r="38" spans="1:9" ht="21" customHeight="1" x14ac:dyDescent="0.2">
      <c r="A38" s="2">
        <f>IFERROR(VLOOKUP(B38,'[1]DADOS (OCULTAR)'!$Q$3:$S$136,3,0),"")</f>
        <v>9767633000609</v>
      </c>
      <c r="B38" s="3" t="s">
        <v>9</v>
      </c>
      <c r="C38" s="4" t="s">
        <v>79</v>
      </c>
      <c r="D38" s="5" t="s">
        <v>80</v>
      </c>
      <c r="E38" s="6">
        <v>3</v>
      </c>
      <c r="F38" s="7">
        <v>46023</v>
      </c>
      <c r="G38" s="7">
        <v>46387</v>
      </c>
      <c r="H38" s="8">
        <v>5019.78</v>
      </c>
      <c r="I38" s="9" t="s">
        <v>82</v>
      </c>
    </row>
    <row r="39" spans="1:9" ht="21" customHeight="1" x14ac:dyDescent="0.2">
      <c r="A39" s="2">
        <f>IFERROR(VLOOKUP(B39,'[1]DADOS (OCULTAR)'!$Q$3:$S$136,3,0),"")</f>
        <v>9767633000609</v>
      </c>
      <c r="B39" s="3" t="s">
        <v>9</v>
      </c>
      <c r="C39" s="4" t="s">
        <v>83</v>
      </c>
      <c r="D39" s="5" t="s">
        <v>84</v>
      </c>
      <c r="E39" s="6">
        <v>1</v>
      </c>
      <c r="F39" s="7">
        <v>45839</v>
      </c>
      <c r="G39" s="7">
        <v>46568</v>
      </c>
      <c r="H39" s="8">
        <v>5660</v>
      </c>
      <c r="I39" s="9" t="s">
        <v>85</v>
      </c>
    </row>
    <row r="40" spans="1:9" ht="21" customHeight="1" x14ac:dyDescent="0.2">
      <c r="A40" s="2">
        <f>IFERROR(VLOOKUP(B40,'[1]DADOS (OCULTAR)'!$Q$3:$S$136,3,0),"")</f>
        <v>9767633000609</v>
      </c>
      <c r="B40" s="3" t="s">
        <v>9</v>
      </c>
      <c r="C40" s="4" t="s">
        <v>86</v>
      </c>
      <c r="D40" s="5" t="s">
        <v>87</v>
      </c>
      <c r="E40" s="6">
        <v>1</v>
      </c>
      <c r="F40" s="7">
        <v>45658</v>
      </c>
      <c r="G40" s="7">
        <v>46023</v>
      </c>
      <c r="H40" s="8">
        <v>11713.72</v>
      </c>
      <c r="I40" s="9" t="s">
        <v>88</v>
      </c>
    </row>
    <row r="41" spans="1:9" ht="21" customHeight="1" x14ac:dyDescent="0.2">
      <c r="A41" s="2">
        <f>IFERROR(VLOOKUP(B41,'[1]DADOS (OCULTAR)'!$Q$3:$S$136,3,0),"")</f>
        <v>9767633000609</v>
      </c>
      <c r="B41" s="3" t="s">
        <v>9</v>
      </c>
      <c r="C41" s="4" t="s">
        <v>86</v>
      </c>
      <c r="D41" s="5" t="s">
        <v>87</v>
      </c>
      <c r="E41" s="6">
        <v>2</v>
      </c>
      <c r="F41" s="7">
        <v>46024</v>
      </c>
      <c r="G41" s="7">
        <v>46568</v>
      </c>
      <c r="H41" s="8">
        <v>11804.76</v>
      </c>
      <c r="I41" s="9" t="s">
        <v>89</v>
      </c>
    </row>
    <row r="42" spans="1:9" ht="21" customHeight="1" x14ac:dyDescent="0.2">
      <c r="A42" s="2">
        <f>IFERROR(VLOOKUP(B42,'[1]DADOS (OCULTAR)'!$Q$3:$S$136,3,0),"")</f>
        <v>9767633000609</v>
      </c>
      <c r="B42" s="3" t="s">
        <v>9</v>
      </c>
      <c r="C42" s="4" t="s">
        <v>90</v>
      </c>
      <c r="D42" s="5" t="s">
        <v>91</v>
      </c>
      <c r="E42" s="6">
        <v>1</v>
      </c>
      <c r="F42" s="7">
        <v>45413</v>
      </c>
      <c r="G42" s="7">
        <v>45778</v>
      </c>
      <c r="H42" s="8">
        <v>5520</v>
      </c>
      <c r="I42" s="9" t="s">
        <v>92</v>
      </c>
    </row>
    <row r="43" spans="1:9" ht="21" customHeight="1" x14ac:dyDescent="0.2">
      <c r="A43" s="2">
        <f>IFERROR(VLOOKUP(B43,'[1]DADOS (OCULTAR)'!$Q$3:$S$136,3,0),"")</f>
        <v>9767633000609</v>
      </c>
      <c r="B43" s="3" t="s">
        <v>9</v>
      </c>
      <c r="C43" s="4" t="s">
        <v>90</v>
      </c>
      <c r="D43" s="5" t="s">
        <v>91</v>
      </c>
      <c r="E43" s="6">
        <v>2</v>
      </c>
      <c r="F43" s="10">
        <v>45932</v>
      </c>
      <c r="G43" s="10">
        <v>46112</v>
      </c>
      <c r="H43" s="8">
        <v>5520</v>
      </c>
      <c r="I43" s="9" t="s">
        <v>93</v>
      </c>
    </row>
    <row r="44" spans="1:9" ht="21" customHeight="1" x14ac:dyDescent="0.2">
      <c r="A44" s="2">
        <f>IFERROR(VLOOKUP(B44,'[1]DADOS (OCULTAR)'!$Q$3:$S$136,3,0),"")</f>
        <v>9767633000609</v>
      </c>
      <c r="B44" s="3" t="s">
        <v>9</v>
      </c>
      <c r="C44" s="4" t="s">
        <v>94</v>
      </c>
      <c r="D44" s="5" t="s">
        <v>95</v>
      </c>
      <c r="E44" s="6">
        <v>1</v>
      </c>
      <c r="F44" s="10">
        <v>45730</v>
      </c>
      <c r="G44" s="10">
        <v>46825</v>
      </c>
      <c r="H44" s="8">
        <v>1081.17</v>
      </c>
      <c r="I44" s="9" t="s">
        <v>96</v>
      </c>
    </row>
    <row r="45" spans="1:9" ht="21" customHeight="1" x14ac:dyDescent="0.2">
      <c r="A45" s="2">
        <f>IFERROR(VLOOKUP(B45,'[1]DADOS (OCULTAR)'!$Q$3:$S$136,3,0),"")</f>
        <v>9767633000609</v>
      </c>
      <c r="B45" s="3" t="s">
        <v>9</v>
      </c>
      <c r="C45" s="4" t="s">
        <v>97</v>
      </c>
      <c r="D45" s="5" t="s">
        <v>98</v>
      </c>
      <c r="E45" s="6">
        <v>1</v>
      </c>
      <c r="F45" s="10">
        <v>45955</v>
      </c>
      <c r="G45" s="10">
        <v>46387</v>
      </c>
      <c r="H45" s="8">
        <v>140</v>
      </c>
      <c r="I45" s="9" t="s">
        <v>99</v>
      </c>
    </row>
    <row r="46" spans="1:9" ht="21" customHeight="1" x14ac:dyDescent="0.2">
      <c r="A46" s="2">
        <f>IFERROR(VLOOKUP(B46,'[1]DADOS (OCULTAR)'!$Q$3:$S$136,3,0),"")</f>
        <v>9767633000609</v>
      </c>
      <c r="B46" s="3" t="s">
        <v>9</v>
      </c>
      <c r="C46" s="4" t="s">
        <v>100</v>
      </c>
      <c r="D46" s="5" t="s">
        <v>101</v>
      </c>
      <c r="E46" s="6">
        <v>1</v>
      </c>
      <c r="F46" s="10">
        <v>44815</v>
      </c>
      <c r="G46" s="10">
        <v>45138</v>
      </c>
      <c r="H46" s="8">
        <v>40076.07</v>
      </c>
      <c r="I46" s="9" t="s">
        <v>102</v>
      </c>
    </row>
    <row r="47" spans="1:9" ht="21" customHeight="1" x14ac:dyDescent="0.2">
      <c r="A47" s="2">
        <f>IFERROR(VLOOKUP(B47,'[1]DADOS (OCULTAR)'!$Q$3:$S$136,3,0),"")</f>
        <v>9767633000609</v>
      </c>
      <c r="B47" s="3" t="s">
        <v>9</v>
      </c>
      <c r="C47" s="4" t="s">
        <v>100</v>
      </c>
      <c r="D47" s="5" t="s">
        <v>101</v>
      </c>
      <c r="E47" s="6">
        <v>2</v>
      </c>
      <c r="F47" s="10">
        <v>45819</v>
      </c>
      <c r="G47" s="10">
        <v>45818</v>
      </c>
      <c r="H47" s="8">
        <v>37663.019999999997</v>
      </c>
      <c r="I47" s="9" t="s">
        <v>103</v>
      </c>
    </row>
    <row r="48" spans="1:9" ht="21" customHeight="1" x14ac:dyDescent="0.2">
      <c r="A48" s="2">
        <f>IFERROR(VLOOKUP(B48,'[1]DADOS (OCULTAR)'!$Q$3:$S$136,3,0),"")</f>
        <v>9767633000609</v>
      </c>
      <c r="B48" s="3" t="s">
        <v>9</v>
      </c>
      <c r="C48" s="4" t="s">
        <v>100</v>
      </c>
      <c r="D48" s="5" t="s">
        <v>101</v>
      </c>
      <c r="E48" s="6">
        <v>3</v>
      </c>
      <c r="F48" s="10">
        <v>45870</v>
      </c>
      <c r="G48" s="10">
        <v>46022</v>
      </c>
      <c r="H48" s="8">
        <v>37663.019999999997</v>
      </c>
      <c r="I48" s="9" t="s">
        <v>104</v>
      </c>
    </row>
    <row r="49" spans="1:9" ht="21" customHeight="1" x14ac:dyDescent="0.2">
      <c r="A49" s="2">
        <f>IFERROR(VLOOKUP(B49,'[1]DADOS (OCULTAR)'!$Q$3:$S$136,3,0),"")</f>
        <v>9767633000609</v>
      </c>
      <c r="B49" s="3" t="s">
        <v>9</v>
      </c>
      <c r="C49" s="4" t="s">
        <v>100</v>
      </c>
      <c r="D49" s="5" t="s">
        <v>101</v>
      </c>
      <c r="E49" s="6">
        <v>4</v>
      </c>
      <c r="F49" s="10">
        <v>46021</v>
      </c>
      <c r="G49" s="10">
        <v>46081</v>
      </c>
      <c r="H49" s="8">
        <v>37663.019999999997</v>
      </c>
      <c r="I49" s="9" t="s">
        <v>105</v>
      </c>
    </row>
    <row r="50" spans="1:9" ht="21" customHeight="1" x14ac:dyDescent="0.2">
      <c r="A50" s="2">
        <f>IFERROR(VLOOKUP(B50,'[1]DADOS (OCULTAR)'!$Q$3:$S$136,3,0),"")</f>
        <v>9767633000609</v>
      </c>
      <c r="B50" s="3" t="s">
        <v>9</v>
      </c>
      <c r="C50" s="4" t="s">
        <v>100</v>
      </c>
      <c r="D50" s="5" t="s">
        <v>101</v>
      </c>
      <c r="E50" s="6">
        <v>5</v>
      </c>
      <c r="F50" s="10">
        <v>46082</v>
      </c>
      <c r="G50" s="10">
        <v>46143</v>
      </c>
      <c r="H50" s="8">
        <f>$H$55</f>
        <v>57551.75</v>
      </c>
      <c r="I50" s="9" t="s">
        <v>106</v>
      </c>
    </row>
    <row r="51" spans="1:9" ht="21" customHeight="1" x14ac:dyDescent="0.2">
      <c r="A51" s="2">
        <f>IFERROR(VLOOKUP(B51,'[1]DADOS (OCULTAR)'!$Q$3:$S$136,3,0),"")</f>
        <v>9767633000609</v>
      </c>
      <c r="B51" s="3" t="s">
        <v>9</v>
      </c>
      <c r="C51" s="4" t="s">
        <v>100</v>
      </c>
      <c r="D51" s="5" t="s">
        <v>101</v>
      </c>
      <c r="E51" s="6">
        <v>6</v>
      </c>
      <c r="F51" s="10">
        <v>46144</v>
      </c>
      <c r="G51" s="10">
        <v>46234</v>
      </c>
      <c r="H51" s="8">
        <f>$H$55</f>
        <v>57551.75</v>
      </c>
      <c r="I51" s="9" t="s">
        <v>107</v>
      </c>
    </row>
    <row r="52" spans="1:9" ht="21" customHeight="1" x14ac:dyDescent="0.2">
      <c r="A52" s="2">
        <f>IFERROR(VLOOKUP(B52,'[1]DADOS (OCULTAR)'!$Q$3:$S$136,3,0),"")</f>
        <v>9767633000609</v>
      </c>
      <c r="B52" s="3" t="s">
        <v>9</v>
      </c>
      <c r="C52" s="4" t="s">
        <v>100</v>
      </c>
      <c r="D52" s="5" t="s">
        <v>101</v>
      </c>
      <c r="E52" s="6">
        <v>7</v>
      </c>
      <c r="F52" s="10">
        <v>46235</v>
      </c>
      <c r="G52" s="10">
        <v>46325</v>
      </c>
      <c r="H52" s="8">
        <v>2557.3200000000002</v>
      </c>
      <c r="I52" s="9" t="s">
        <v>108</v>
      </c>
    </row>
    <row r="53" spans="1:9" ht="21" customHeight="1" x14ac:dyDescent="0.2">
      <c r="A53" s="2">
        <f>IFERROR(VLOOKUP(B53,'[1]DADOS (OCULTAR)'!$Q$3:$S$136,3,0),"")</f>
        <v>9767633000609</v>
      </c>
      <c r="B53" s="3" t="s">
        <v>9</v>
      </c>
      <c r="C53" s="4" t="s">
        <v>109</v>
      </c>
      <c r="D53" s="5" t="s">
        <v>110</v>
      </c>
      <c r="E53" s="6">
        <v>2</v>
      </c>
      <c r="F53" s="10">
        <v>45580</v>
      </c>
      <c r="G53" s="10">
        <v>45944</v>
      </c>
      <c r="H53" s="8">
        <v>1197</v>
      </c>
      <c r="I53" s="9" t="s">
        <v>111</v>
      </c>
    </row>
    <row r="54" spans="1:9" ht="21" customHeight="1" x14ac:dyDescent="0.2">
      <c r="A54" s="2">
        <f>IFERROR(VLOOKUP(B54,'[1]DADOS (OCULTAR)'!$Q$3:$S$136,3,0),"")</f>
        <v>9767633000609</v>
      </c>
      <c r="B54" s="3" t="s">
        <v>9</v>
      </c>
      <c r="C54" s="4" t="s">
        <v>112</v>
      </c>
      <c r="D54" s="5" t="s">
        <v>113</v>
      </c>
      <c r="E54" s="6">
        <v>1</v>
      </c>
      <c r="F54" s="10">
        <v>45658</v>
      </c>
      <c r="G54" s="10">
        <v>46022</v>
      </c>
      <c r="H54" s="8">
        <v>57551.75</v>
      </c>
      <c r="I54" s="9" t="s">
        <v>114</v>
      </c>
    </row>
    <row r="55" spans="1:9" ht="21" customHeight="1" x14ac:dyDescent="0.2">
      <c r="A55" s="2">
        <f>IFERROR(VLOOKUP(B55,'[1]DADOS (OCULTAR)'!$Q$3:$S$136,3,0),"")</f>
        <v>9767633000609</v>
      </c>
      <c r="B55" s="3" t="s">
        <v>9</v>
      </c>
      <c r="C55" s="4" t="s">
        <v>112</v>
      </c>
      <c r="D55" s="5" t="s">
        <v>113</v>
      </c>
      <c r="E55" s="6">
        <v>2</v>
      </c>
      <c r="F55" s="10">
        <v>46021</v>
      </c>
      <c r="G55" s="10">
        <v>46112</v>
      </c>
      <c r="H55" s="8">
        <v>57551.75</v>
      </c>
      <c r="I55" s="9" t="s">
        <v>115</v>
      </c>
    </row>
    <row r="56" spans="1:9" ht="21" customHeight="1" x14ac:dyDescent="0.2">
      <c r="A56" s="2">
        <f>IFERROR(VLOOKUP(B56,'[1]DADOS (OCULTAR)'!$Q$3:$S$136,3,0),"")</f>
        <v>9767633000609</v>
      </c>
      <c r="B56" s="3" t="s">
        <v>9</v>
      </c>
      <c r="C56" s="4" t="s">
        <v>116</v>
      </c>
      <c r="D56" s="5" t="s">
        <v>117</v>
      </c>
      <c r="E56" s="6">
        <v>1</v>
      </c>
      <c r="F56" s="10">
        <v>46113</v>
      </c>
      <c r="G56" s="10">
        <v>47938</v>
      </c>
      <c r="H56" s="8">
        <v>28917.14</v>
      </c>
      <c r="I56" s="5" t="s">
        <v>118</v>
      </c>
    </row>
    <row r="57" spans="1:9" ht="21" customHeight="1" x14ac:dyDescent="0.2">
      <c r="A57" s="2">
        <f>IFERROR(VLOOKUP(B57,'[1]DADOS (OCULTAR)'!$Q$3:$S$136,3,0),"")</f>
        <v>9767633000609</v>
      </c>
      <c r="B57" s="3" t="s">
        <v>9</v>
      </c>
      <c r="C57" s="4" t="s">
        <v>119</v>
      </c>
      <c r="D57" s="5" t="s">
        <v>120</v>
      </c>
      <c r="E57" s="6">
        <v>1</v>
      </c>
      <c r="F57" s="10">
        <v>44958</v>
      </c>
      <c r="G57" s="10">
        <v>45322</v>
      </c>
      <c r="H57" s="8">
        <v>2233.5100000000002</v>
      </c>
      <c r="I57" s="5" t="s">
        <v>121</v>
      </c>
    </row>
    <row r="58" spans="1:9" ht="21" customHeight="1" x14ac:dyDescent="0.2">
      <c r="A58" s="2">
        <f>IFERROR(VLOOKUP(B58,'[1]DADOS (OCULTAR)'!$Q$3:$S$136,3,0),"")</f>
        <v>9767633000609</v>
      </c>
      <c r="B58" s="3" t="s">
        <v>9</v>
      </c>
      <c r="C58" s="4" t="s">
        <v>119</v>
      </c>
      <c r="D58" s="5" t="s">
        <v>120</v>
      </c>
      <c r="E58" s="6">
        <v>2</v>
      </c>
      <c r="F58" s="10">
        <v>45323</v>
      </c>
      <c r="G58" s="10">
        <v>45688</v>
      </c>
      <c r="H58" s="8">
        <v>2233.5100000000002</v>
      </c>
      <c r="I58" s="5" t="s">
        <v>122</v>
      </c>
    </row>
    <row r="59" spans="1:9" ht="21" customHeight="1" x14ac:dyDescent="0.2">
      <c r="A59" s="2">
        <f>IFERROR(VLOOKUP(B59,'[1]DADOS (OCULTAR)'!$Q$3:$S$136,3,0),"")</f>
        <v>9767633000609</v>
      </c>
      <c r="B59" s="3" t="s">
        <v>9</v>
      </c>
      <c r="C59" s="4" t="s">
        <v>119</v>
      </c>
      <c r="D59" s="5" t="s">
        <v>120</v>
      </c>
      <c r="E59" s="6">
        <v>4</v>
      </c>
      <c r="F59" s="10">
        <v>46055</v>
      </c>
      <c r="G59" s="10">
        <v>46449</v>
      </c>
      <c r="H59" s="8">
        <v>2438.1999999999998</v>
      </c>
      <c r="I59" s="5" t="s">
        <v>123</v>
      </c>
    </row>
    <row r="60" spans="1:9" ht="21" customHeight="1" x14ac:dyDescent="0.2">
      <c r="A60" s="2">
        <f>IFERROR(VLOOKUP(B60,'[1]DADOS (OCULTAR)'!$Q$3:$S$136,3,0),"")</f>
        <v>9767633000609</v>
      </c>
      <c r="B60" s="3" t="s">
        <v>9</v>
      </c>
      <c r="C60" s="4" t="s">
        <v>124</v>
      </c>
      <c r="D60" s="5" t="s">
        <v>125</v>
      </c>
      <c r="E60" s="6">
        <v>1</v>
      </c>
      <c r="F60" s="10">
        <v>45901</v>
      </c>
      <c r="G60" s="10">
        <v>45990</v>
      </c>
      <c r="H60" s="8">
        <v>2880</v>
      </c>
      <c r="I60" s="5" t="s">
        <v>126</v>
      </c>
    </row>
    <row r="61" spans="1:9" ht="21" customHeight="1" x14ac:dyDescent="0.2">
      <c r="A61" s="2">
        <f>IFERROR(VLOOKUP(B61,'[1]DADOS (OCULTAR)'!$Q$3:$S$136,3,0),"")</f>
        <v>9767633000609</v>
      </c>
      <c r="B61" s="3" t="s">
        <v>9</v>
      </c>
      <c r="C61" s="4" t="s">
        <v>124</v>
      </c>
      <c r="D61" s="5" t="s">
        <v>125</v>
      </c>
      <c r="E61" s="6">
        <v>2</v>
      </c>
      <c r="F61" s="10">
        <v>45991</v>
      </c>
      <c r="G61" s="10">
        <v>46053</v>
      </c>
      <c r="H61" s="8">
        <v>2880</v>
      </c>
      <c r="I61" s="5" t="s">
        <v>127</v>
      </c>
    </row>
    <row r="62" spans="1:9" ht="21" customHeight="1" x14ac:dyDescent="0.2">
      <c r="A62" s="2">
        <f>IFERROR(VLOOKUP(B62,'[1]DADOS (OCULTAR)'!$Q$3:$S$136,3,0),"")</f>
        <v>9767633000609</v>
      </c>
      <c r="B62" s="3" t="s">
        <v>9</v>
      </c>
      <c r="C62" s="4" t="s">
        <v>124</v>
      </c>
      <c r="D62" s="5" t="s">
        <v>125</v>
      </c>
      <c r="E62" s="6">
        <v>3</v>
      </c>
      <c r="F62" s="10">
        <v>46054</v>
      </c>
      <c r="G62" s="10">
        <v>46143</v>
      </c>
      <c r="H62" s="8">
        <v>2880</v>
      </c>
      <c r="I62" s="5" t="s">
        <v>128</v>
      </c>
    </row>
    <row r="63" spans="1:9" ht="21" customHeight="1" x14ac:dyDescent="0.2">
      <c r="A63" s="2">
        <f>IFERROR(VLOOKUP(B63,'[1]DADOS (OCULTAR)'!$Q$3:$S$136,3,0),"")</f>
        <v>9767633000609</v>
      </c>
      <c r="B63" s="3" t="s">
        <v>9</v>
      </c>
      <c r="C63" s="4" t="s">
        <v>124</v>
      </c>
      <c r="D63" s="5" t="s">
        <v>125</v>
      </c>
      <c r="E63" s="6">
        <v>4</v>
      </c>
      <c r="F63" s="10">
        <v>46143</v>
      </c>
      <c r="G63" s="10">
        <v>46173</v>
      </c>
      <c r="H63" s="8">
        <v>2880</v>
      </c>
      <c r="I63" s="5" t="s">
        <v>129</v>
      </c>
    </row>
    <row r="64" spans="1:9" ht="21" customHeight="1" x14ac:dyDescent="0.2">
      <c r="A64" s="2">
        <f>IFERROR(VLOOKUP(B64,'[1]DADOS (OCULTAR)'!$Q$3:$S$136,3,0),"")</f>
        <v>9767633000609</v>
      </c>
      <c r="B64" s="3" t="s">
        <v>9</v>
      </c>
      <c r="C64" s="4" t="s">
        <v>124</v>
      </c>
      <c r="D64" s="5" t="s">
        <v>125</v>
      </c>
      <c r="E64" s="6">
        <v>5</v>
      </c>
      <c r="F64" s="10">
        <v>46174</v>
      </c>
      <c r="G64" s="10">
        <v>46234</v>
      </c>
      <c r="H64" s="8">
        <v>2880</v>
      </c>
      <c r="I64" s="5" t="s">
        <v>130</v>
      </c>
    </row>
    <row r="65" spans="1:9" ht="21" customHeight="1" x14ac:dyDescent="0.2">
      <c r="A65" s="2">
        <f>IFERROR(VLOOKUP(B65,'[1]DADOS (OCULTAR)'!$Q$3:$S$136,3,0),"")</f>
        <v>9767633000609</v>
      </c>
      <c r="B65" s="3" t="s">
        <v>9</v>
      </c>
      <c r="C65" s="4" t="s">
        <v>124</v>
      </c>
      <c r="D65" s="5" t="s">
        <v>125</v>
      </c>
      <c r="E65" s="6">
        <v>6</v>
      </c>
      <c r="F65" s="10">
        <v>46235</v>
      </c>
      <c r="G65" s="10">
        <v>46295</v>
      </c>
      <c r="H65" s="8">
        <v>2880</v>
      </c>
      <c r="I65" s="5" t="s">
        <v>131</v>
      </c>
    </row>
    <row r="66" spans="1:9" ht="21" customHeight="1" x14ac:dyDescent="0.2">
      <c r="A66" s="2">
        <f>IFERROR(VLOOKUP(B66,'[1]DADOS (OCULTAR)'!$Q$3:$S$136,3,0),"")</f>
        <v>9767633000609</v>
      </c>
      <c r="B66" s="3" t="s">
        <v>9</v>
      </c>
      <c r="C66" s="4" t="s">
        <v>132</v>
      </c>
      <c r="D66" s="5" t="s">
        <v>133</v>
      </c>
      <c r="E66" s="6">
        <v>1</v>
      </c>
      <c r="F66" s="10">
        <v>44544</v>
      </c>
      <c r="G66" s="10">
        <v>45274</v>
      </c>
      <c r="H66" s="8">
        <v>1080</v>
      </c>
      <c r="I66" s="5" t="s">
        <v>134</v>
      </c>
    </row>
    <row r="67" spans="1:9" ht="21" customHeight="1" x14ac:dyDescent="0.2">
      <c r="A67" s="2">
        <f>IFERROR(VLOOKUP(B67,'[1]DADOS (OCULTAR)'!$Q$3:$S$136,3,0),"")</f>
        <v>9767633000609</v>
      </c>
      <c r="B67" s="3" t="s">
        <v>9</v>
      </c>
      <c r="C67" s="4" t="s">
        <v>132</v>
      </c>
      <c r="D67" s="5" t="s">
        <v>133</v>
      </c>
      <c r="E67" s="6">
        <v>2</v>
      </c>
      <c r="F67" s="10">
        <v>45575</v>
      </c>
      <c r="G67" s="10">
        <v>46405</v>
      </c>
      <c r="H67" s="8">
        <v>1128.7</v>
      </c>
      <c r="I67" s="5" t="s">
        <v>135</v>
      </c>
    </row>
    <row r="68" spans="1:9" ht="21" customHeight="1" x14ac:dyDescent="0.2">
      <c r="A68" s="2">
        <f>IFERROR(VLOOKUP(B68,'[1]DADOS (OCULTAR)'!$Q$3:$S$136,3,0),"")</f>
        <v>9767633000609</v>
      </c>
      <c r="B68" s="3" t="s">
        <v>9</v>
      </c>
      <c r="C68" s="4" t="s">
        <v>136</v>
      </c>
      <c r="D68" s="5" t="s">
        <v>137</v>
      </c>
      <c r="E68" s="6">
        <v>1</v>
      </c>
      <c r="F68" s="10">
        <v>42461</v>
      </c>
      <c r="G68" s="10">
        <v>42826</v>
      </c>
      <c r="H68" s="8">
        <v>1176.79</v>
      </c>
      <c r="I68" s="5" t="s">
        <v>138</v>
      </c>
    </row>
    <row r="69" spans="1:9" ht="21" customHeight="1" x14ac:dyDescent="0.2">
      <c r="A69" s="2">
        <f>IFERROR(VLOOKUP(B69,'[1]DADOS (OCULTAR)'!$Q$3:$S$136,3,0),"")</f>
        <v>9767633000609</v>
      </c>
      <c r="B69" s="3" t="s">
        <v>9</v>
      </c>
      <c r="C69" s="4" t="s">
        <v>136</v>
      </c>
      <c r="D69" s="5" t="s">
        <v>137</v>
      </c>
      <c r="E69" s="6">
        <v>2</v>
      </c>
      <c r="F69" s="10">
        <v>42826</v>
      </c>
      <c r="G69" s="10">
        <v>43191</v>
      </c>
      <c r="H69" s="8">
        <v>1207.17</v>
      </c>
      <c r="I69" s="5" t="s">
        <v>139</v>
      </c>
    </row>
    <row r="70" spans="1:9" ht="21" customHeight="1" x14ac:dyDescent="0.2">
      <c r="A70" s="2">
        <f>IFERROR(VLOOKUP(B70,'[1]DADOS (OCULTAR)'!$Q$3:$S$136,3,0),"")</f>
        <v>9767633000609</v>
      </c>
      <c r="B70" s="3" t="s">
        <v>9</v>
      </c>
      <c r="C70" s="4" t="s">
        <v>136</v>
      </c>
      <c r="D70" s="5" t="s">
        <v>137</v>
      </c>
      <c r="E70" s="6">
        <v>3</v>
      </c>
      <c r="F70" s="10">
        <v>43221</v>
      </c>
      <c r="G70" s="10">
        <v>43585</v>
      </c>
      <c r="H70" s="8">
        <v>1454.28</v>
      </c>
      <c r="I70" s="5" t="s">
        <v>140</v>
      </c>
    </row>
    <row r="71" spans="1:9" ht="21" customHeight="1" x14ac:dyDescent="0.2">
      <c r="A71" s="2">
        <f>IFERROR(VLOOKUP(B71,'[1]DADOS (OCULTAR)'!$Q$3:$S$136,3,0),"")</f>
        <v>9767633000609</v>
      </c>
      <c r="B71" s="3" t="s">
        <v>9</v>
      </c>
      <c r="C71" s="4" t="s">
        <v>136</v>
      </c>
      <c r="D71" s="5" t="s">
        <v>137</v>
      </c>
      <c r="E71" s="6">
        <v>4</v>
      </c>
      <c r="F71" s="10">
        <v>43586</v>
      </c>
      <c r="G71" s="10">
        <v>43951</v>
      </c>
      <c r="H71" s="8">
        <v>1699.83</v>
      </c>
      <c r="I71" s="5" t="s">
        <v>141</v>
      </c>
    </row>
    <row r="72" spans="1:9" ht="21" customHeight="1" x14ac:dyDescent="0.2">
      <c r="A72" s="2">
        <f>IFERROR(VLOOKUP(B72,'[1]DADOS (OCULTAR)'!$Q$3:$S$136,3,0),"")</f>
        <v>9767633000609</v>
      </c>
      <c r="B72" s="3" t="s">
        <v>9</v>
      </c>
      <c r="C72" s="4" t="s">
        <v>136</v>
      </c>
      <c r="D72" s="5" t="s">
        <v>137</v>
      </c>
      <c r="E72" s="6">
        <v>5</v>
      </c>
      <c r="F72" s="10">
        <v>43952</v>
      </c>
      <c r="G72" s="10">
        <v>44327</v>
      </c>
      <c r="H72" s="8">
        <v>1783.51</v>
      </c>
      <c r="I72" s="5" t="s">
        <v>142</v>
      </c>
    </row>
    <row r="73" spans="1:9" ht="21" customHeight="1" x14ac:dyDescent="0.2">
      <c r="A73" s="2">
        <f>IFERROR(VLOOKUP(B73,'[1]DADOS (OCULTAR)'!$Q$3:$S$136,3,0),"")</f>
        <v>9767633000609</v>
      </c>
      <c r="B73" s="3" t="s">
        <v>9</v>
      </c>
      <c r="C73" s="4" t="s">
        <v>136</v>
      </c>
      <c r="D73" s="5" t="s">
        <v>137</v>
      </c>
      <c r="E73" s="6">
        <v>6</v>
      </c>
      <c r="F73" s="10">
        <v>44317</v>
      </c>
      <c r="G73" s="10">
        <v>44681</v>
      </c>
      <c r="H73" s="8">
        <v>2381.38</v>
      </c>
      <c r="I73" s="5" t="s">
        <v>143</v>
      </c>
    </row>
    <row r="74" spans="1:9" ht="21" customHeight="1" x14ac:dyDescent="0.2">
      <c r="A74" s="2">
        <f>IFERROR(VLOOKUP(B74,'[1]DADOS (OCULTAR)'!$Q$3:$S$136,3,0),"")</f>
        <v>9767633000609</v>
      </c>
      <c r="B74" s="3" t="s">
        <v>9</v>
      </c>
      <c r="C74" s="4" t="s">
        <v>136</v>
      </c>
      <c r="D74" s="5" t="s">
        <v>137</v>
      </c>
      <c r="E74" s="6">
        <v>7</v>
      </c>
      <c r="F74" s="10">
        <v>44594</v>
      </c>
      <c r="G74" s="10">
        <v>44959</v>
      </c>
      <c r="H74" s="8">
        <v>3889.59</v>
      </c>
      <c r="I74" s="5" t="s">
        <v>144</v>
      </c>
    </row>
    <row r="75" spans="1:9" ht="21" customHeight="1" x14ac:dyDescent="0.2">
      <c r="A75" s="2">
        <f>IFERROR(VLOOKUP(B75,'[1]DADOS (OCULTAR)'!$Q$3:$S$136,3,0),"")</f>
        <v>9767633000609</v>
      </c>
      <c r="B75" s="3" t="s">
        <v>9</v>
      </c>
      <c r="C75" s="4" t="s">
        <v>136</v>
      </c>
      <c r="D75" s="5" t="s">
        <v>137</v>
      </c>
      <c r="E75" s="6">
        <v>8</v>
      </c>
      <c r="F75" s="10">
        <v>44928</v>
      </c>
      <c r="G75" s="10">
        <v>45292</v>
      </c>
      <c r="H75" s="8">
        <v>4358.7</v>
      </c>
      <c r="I75" s="5" t="s">
        <v>145</v>
      </c>
    </row>
    <row r="76" spans="1:9" ht="21" customHeight="1" x14ac:dyDescent="0.2">
      <c r="A76" s="2">
        <f>IFERROR(VLOOKUP(B76,'[1]DADOS (OCULTAR)'!$Q$3:$S$136,3,0),"")</f>
        <v>9767633000609</v>
      </c>
      <c r="B76" s="3" t="s">
        <v>9</v>
      </c>
      <c r="C76" s="4" t="s">
        <v>136</v>
      </c>
      <c r="D76" s="5" t="s">
        <v>137</v>
      </c>
      <c r="E76" s="6">
        <v>9</v>
      </c>
      <c r="F76" s="10">
        <v>45352</v>
      </c>
      <c r="G76" s="10">
        <v>45716</v>
      </c>
      <c r="H76" s="8">
        <v>3035.77</v>
      </c>
      <c r="I76" s="5" t="s">
        <v>146</v>
      </c>
    </row>
    <row r="77" spans="1:9" ht="21" customHeight="1" x14ac:dyDescent="0.2">
      <c r="A77" s="2">
        <f>IFERROR(VLOOKUP(B77,'[1]DADOS (OCULTAR)'!$Q$3:$S$136,3,0),"")</f>
        <v>9767633000609</v>
      </c>
      <c r="B77" s="3" t="s">
        <v>9</v>
      </c>
      <c r="C77" s="4" t="s">
        <v>136</v>
      </c>
      <c r="D77" s="5" t="s">
        <v>137</v>
      </c>
      <c r="E77" s="6">
        <v>10</v>
      </c>
      <c r="F77" s="10">
        <v>45717</v>
      </c>
      <c r="G77" s="10">
        <v>46082</v>
      </c>
      <c r="H77" s="8">
        <v>3259.02</v>
      </c>
      <c r="I77" s="5" t="s">
        <v>147</v>
      </c>
    </row>
    <row r="78" spans="1:9" ht="21" customHeight="1" x14ac:dyDescent="0.2">
      <c r="A78" s="2">
        <f>IFERROR(VLOOKUP(B78,'[1]DADOS (OCULTAR)'!$Q$3:$S$136,3,0),"")</f>
        <v>9767633000609</v>
      </c>
      <c r="B78" s="3" t="s">
        <v>9</v>
      </c>
      <c r="C78" s="4" t="s">
        <v>136</v>
      </c>
      <c r="D78" s="5" t="s">
        <v>137</v>
      </c>
      <c r="E78" s="6">
        <v>11</v>
      </c>
      <c r="F78" s="10">
        <v>46083</v>
      </c>
      <c r="G78" s="10">
        <v>46447</v>
      </c>
      <c r="H78" s="8">
        <v>678.34</v>
      </c>
      <c r="I78" s="5" t="s">
        <v>148</v>
      </c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03D4858F-C79C-45FF-BFFB-62840BD9FC7E}">
      <formula1>UNIDADES_OSS</formula1>
    </dataValidation>
  </dataValidations>
  <hyperlinks>
    <hyperlink ref="I17" r:id="rId1" display="https://www.hospitalmarialucinda.org/files/pdf/3-t.a.-16_23_4-3246322713-3o-termo---avannte---fmsa----caxanga.pdf" xr:uid="{C8139596-B588-46CB-82F8-41E9C65537FE}"/>
    <hyperlink ref="I6" r:id="rId2" display="https://www.hospitalmarialucinda.org/files/pdf/4-o-ta-avannte-16_23_4-1082127401-4%C2%B0-t.a.---avannte---upa-caxanga.pdf" xr:uid="{D9D90BF0-7124-48B1-838C-85A6CFEC34A8}"/>
    <hyperlink ref="I4" r:id="rId3" xr:uid="{4B7967D6-6AFB-423E-B545-6D3D642678D9}"/>
    <hyperlink ref="I5" r:id="rId4" xr:uid="{8C0FEE3B-7188-4172-9B6D-B2A907C683A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2026-08-25T18:51:24Z</dcterms:created>
  <dcterms:modified xsi:type="dcterms:W3CDTF">2026-08-25T18:51:42Z</dcterms:modified>
</cp:coreProperties>
</file>