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AA74" i="1" l="1"/>
  <c r="Y74" i="1"/>
  <c r="X74" i="1"/>
  <c r="Z74" i="1" s="1"/>
  <c r="W74" i="1"/>
  <c r="U74" i="1"/>
  <c r="T74" i="1"/>
  <c r="V74" i="1" s="1"/>
  <c r="S74" i="1"/>
  <c r="R74" i="1"/>
  <c r="Q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S73" i="1" s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V72" i="1" s="1"/>
  <c r="T72" i="1"/>
  <c r="R72" i="1"/>
  <c r="Q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R70" i="1"/>
  <c r="Q70" i="1"/>
  <c r="S70" i="1" s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S69" i="1" s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Z68" i="1" s="1"/>
  <c r="X68" i="1"/>
  <c r="W68" i="1"/>
  <c r="U68" i="1"/>
  <c r="V68" i="1" s="1"/>
  <c r="T68" i="1"/>
  <c r="R68" i="1"/>
  <c r="Q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R67" i="1"/>
  <c r="Q67" i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W66" i="1"/>
  <c r="U66" i="1"/>
  <c r="T66" i="1"/>
  <c r="R66" i="1"/>
  <c r="Q66" i="1"/>
  <c r="S66" i="1" s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S65" i="1" s="1"/>
  <c r="Q65" i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U64" i="1"/>
  <c r="V64" i="1" s="1"/>
  <c r="T64" i="1"/>
  <c r="R64" i="1"/>
  <c r="Q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R63" i="1"/>
  <c r="Q63" i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R62" i="1"/>
  <c r="Q62" i="1"/>
  <c r="S62" i="1" s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S61" i="1" s="1"/>
  <c r="Q61" i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Z60" i="1" s="1"/>
  <c r="X60" i="1"/>
  <c r="W60" i="1"/>
  <c r="U60" i="1"/>
  <c r="V60" i="1" s="1"/>
  <c r="T60" i="1"/>
  <c r="R60" i="1"/>
  <c r="Q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R59" i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S57" i="1" s="1"/>
  <c r="Q57" i="1"/>
  <c r="O57" i="1"/>
  <c r="N57" i="1"/>
  <c r="P57" i="1" s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Z56" i="1" s="1"/>
  <c r="X56" i="1"/>
  <c r="W56" i="1"/>
  <c r="U56" i="1"/>
  <c r="V56" i="1" s="1"/>
  <c r="T56" i="1"/>
  <c r="R56" i="1"/>
  <c r="Q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R55" i="1"/>
  <c r="Q55" i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S54" i="1" s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S53" i="1" s="1"/>
  <c r="Q53" i="1"/>
  <c r="O53" i="1"/>
  <c r="N53" i="1"/>
  <c r="P53" i="1" s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U52" i="1"/>
  <c r="V52" i="1" s="1"/>
  <c r="T52" i="1"/>
  <c r="R52" i="1"/>
  <c r="Q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R51" i="1"/>
  <c r="Q51" i="1"/>
  <c r="O51" i="1"/>
  <c r="N51" i="1"/>
  <c r="P51" i="1" s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R50" i="1"/>
  <c r="Q50" i="1"/>
  <c r="S50" i="1" s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S49" i="1" s="1"/>
  <c r="Q49" i="1"/>
  <c r="O49" i="1"/>
  <c r="N49" i="1"/>
  <c r="P49" i="1" s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U48" i="1"/>
  <c r="V48" i="1" s="1"/>
  <c r="T48" i="1"/>
  <c r="R48" i="1"/>
  <c r="Q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R47" i="1"/>
  <c r="Q47" i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W46" i="1"/>
  <c r="U46" i="1"/>
  <c r="T46" i="1"/>
  <c r="R46" i="1"/>
  <c r="Q46" i="1"/>
  <c r="S46" i="1" s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S45" i="1" s="1"/>
  <c r="Q45" i="1"/>
  <c r="O45" i="1"/>
  <c r="N45" i="1"/>
  <c r="P45" i="1" s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Z44" i="1" s="1"/>
  <c r="X44" i="1"/>
  <c r="W44" i="1"/>
  <c r="U44" i="1"/>
  <c r="V44" i="1" s="1"/>
  <c r="T44" i="1"/>
  <c r="R44" i="1"/>
  <c r="Q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R43" i="1"/>
  <c r="Q43" i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S42" i="1" s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S41" i="1" s="1"/>
  <c r="Q41" i="1"/>
  <c r="O41" i="1"/>
  <c r="N41" i="1"/>
  <c r="P41" i="1" s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Z40" i="1" s="1"/>
  <c r="X40" i="1"/>
  <c r="W40" i="1"/>
  <c r="U40" i="1"/>
  <c r="V40" i="1" s="1"/>
  <c r="T40" i="1"/>
  <c r="R40" i="1"/>
  <c r="Q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R39" i="1"/>
  <c r="Q39" i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S38" i="1" s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S37" i="1" s="1"/>
  <c r="Q37" i="1"/>
  <c r="O37" i="1"/>
  <c r="N37" i="1"/>
  <c r="P37" i="1" s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Z36" i="1" s="1"/>
  <c r="X36" i="1"/>
  <c r="W36" i="1"/>
  <c r="U36" i="1"/>
  <c r="V36" i="1" s="1"/>
  <c r="T36" i="1"/>
  <c r="R36" i="1"/>
  <c r="Q36" i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R35" i="1"/>
  <c r="Q35" i="1"/>
  <c r="O35" i="1"/>
  <c r="N35" i="1"/>
  <c r="P35" i="1" s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W34" i="1"/>
  <c r="U34" i="1"/>
  <c r="T34" i="1"/>
  <c r="R34" i="1"/>
  <c r="Q34" i="1"/>
  <c r="S34" i="1" s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S33" i="1" s="1"/>
  <c r="Q33" i="1"/>
  <c r="O33" i="1"/>
  <c r="N33" i="1"/>
  <c r="P33" i="1" s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Z32" i="1" s="1"/>
  <c r="X32" i="1"/>
  <c r="W32" i="1"/>
  <c r="U32" i="1"/>
  <c r="V32" i="1" s="1"/>
  <c r="T32" i="1"/>
  <c r="R32" i="1"/>
  <c r="Q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R31" i="1"/>
  <c r="Q31" i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S30" i="1" s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S29" i="1" s="1"/>
  <c r="Q29" i="1"/>
  <c r="O29" i="1"/>
  <c r="N29" i="1"/>
  <c r="P29" i="1" s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Z28" i="1" s="1"/>
  <c r="X28" i="1"/>
  <c r="W28" i="1"/>
  <c r="U28" i="1"/>
  <c r="V28" i="1" s="1"/>
  <c r="T28" i="1"/>
  <c r="R28" i="1"/>
  <c r="Q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R27" i="1"/>
  <c r="Q27" i="1"/>
  <c r="S27" i="1" s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T26" i="1"/>
  <c r="V26" i="1" s="1"/>
  <c r="R26" i="1"/>
  <c r="Q26" i="1"/>
  <c r="S26" i="1" s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S25" i="1" s="1"/>
  <c r="Q25" i="1"/>
  <c r="O25" i="1"/>
  <c r="N25" i="1"/>
  <c r="P25" i="1" s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Z24" i="1" s="1"/>
  <c r="X24" i="1"/>
  <c r="W24" i="1"/>
  <c r="U24" i="1"/>
  <c r="T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R23" i="1"/>
  <c r="Q23" i="1"/>
  <c r="S23" i="1" s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R22" i="1"/>
  <c r="Q22" i="1"/>
  <c r="S22" i="1" s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Z20" i="1" s="1"/>
  <c r="X20" i="1"/>
  <c r="W20" i="1"/>
  <c r="U20" i="1"/>
  <c r="T20" i="1"/>
  <c r="R20" i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R19" i="1"/>
  <c r="Q19" i="1"/>
  <c r="S19" i="1" s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S18" i="1"/>
  <c r="R18" i="1"/>
  <c r="Q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U16" i="1"/>
  <c r="T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R15" i="1"/>
  <c r="Q15" i="1"/>
  <c r="S15" i="1" s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R14" i="1"/>
  <c r="Q14" i="1"/>
  <c r="S14" i="1" s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V12" i="1" s="1"/>
  <c r="T12" i="1"/>
  <c r="R12" i="1"/>
  <c r="Q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R11" i="1"/>
  <c r="Q11" i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R10" i="1"/>
  <c r="Q10" i="1"/>
  <c r="S10" i="1" s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V8" i="1" s="1"/>
  <c r="T8" i="1"/>
  <c r="R8" i="1"/>
  <c r="Q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R7" i="1"/>
  <c r="Q7" i="1"/>
  <c r="O7" i="1"/>
  <c r="N7" i="1"/>
  <c r="P7" i="1" s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R6" i="1"/>
  <c r="Q6" i="1"/>
  <c r="S6" i="1" s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W4" i="1"/>
  <c r="U4" i="1"/>
  <c r="V4" i="1" s="1"/>
  <c r="T4" i="1"/>
  <c r="R4" i="1"/>
  <c r="Q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R3" i="1"/>
  <c r="Q3" i="1"/>
  <c r="O3" i="1"/>
  <c r="N3" i="1"/>
  <c r="P3" i="1" s="1"/>
  <c r="L3" i="1"/>
  <c r="K3" i="1"/>
  <c r="J3" i="1"/>
  <c r="I3" i="1"/>
  <c r="H3" i="1"/>
  <c r="G3" i="1"/>
  <c r="F3" i="1"/>
  <c r="E3" i="1"/>
  <c r="D3" i="1"/>
  <c r="B3" i="1"/>
  <c r="A3" i="1" s="1"/>
  <c r="V3" i="1" l="1"/>
  <c r="S4" i="1"/>
  <c r="V7" i="1"/>
  <c r="S8" i="1"/>
  <c r="V11" i="1"/>
  <c r="S12" i="1"/>
  <c r="S17" i="1"/>
  <c r="AB17" i="1" s="1"/>
  <c r="P18" i="1"/>
  <c r="V18" i="1"/>
  <c r="V20" i="1"/>
  <c r="M3" i="1"/>
  <c r="AB3" i="1" s="1"/>
  <c r="S3" i="1"/>
  <c r="P4" i="1"/>
  <c r="Z4" i="1"/>
  <c r="S5" i="1"/>
  <c r="P6" i="1"/>
  <c r="V6" i="1"/>
  <c r="M7" i="1"/>
  <c r="S7" i="1"/>
  <c r="AB7" i="1" s="1"/>
  <c r="P8" i="1"/>
  <c r="Z8" i="1"/>
  <c r="S9" i="1"/>
  <c r="AB9" i="1" s="1"/>
  <c r="P10" i="1"/>
  <c r="V10" i="1"/>
  <c r="M11" i="1"/>
  <c r="S11" i="1"/>
  <c r="P12" i="1"/>
  <c r="AB12" i="1" s="1"/>
  <c r="Z12" i="1"/>
  <c r="S13" i="1"/>
  <c r="P14" i="1"/>
  <c r="V14" i="1"/>
  <c r="AB14" i="1" s="1"/>
  <c r="V16" i="1"/>
  <c r="S21" i="1"/>
  <c r="P22" i="1"/>
  <c r="V22" i="1"/>
  <c r="AB22" i="1" s="1"/>
  <c r="V24" i="1"/>
  <c r="V15" i="1"/>
  <c r="S16" i="1"/>
  <c r="AB16" i="1" s="1"/>
  <c r="V19" i="1"/>
  <c r="S20" i="1"/>
  <c r="V23" i="1"/>
  <c r="S24" i="1"/>
  <c r="AB24" i="1" s="1"/>
  <c r="V27" i="1"/>
  <c r="S28" i="1"/>
  <c r="V31" i="1"/>
  <c r="S32" i="1"/>
  <c r="AB32" i="1" s="1"/>
  <c r="V35" i="1"/>
  <c r="S36" i="1"/>
  <c r="V39" i="1"/>
  <c r="S40" i="1"/>
  <c r="AB40" i="1" s="1"/>
  <c r="V43" i="1"/>
  <c r="S44" i="1"/>
  <c r="V47" i="1"/>
  <c r="S48" i="1"/>
  <c r="AB48" i="1" s="1"/>
  <c r="V51" i="1"/>
  <c r="S52" i="1"/>
  <c r="V55" i="1"/>
  <c r="S56" i="1"/>
  <c r="AB56" i="1" s="1"/>
  <c r="V59" i="1"/>
  <c r="S60" i="1"/>
  <c r="V63" i="1"/>
  <c r="S64" i="1"/>
  <c r="AB64" i="1" s="1"/>
  <c r="V67" i="1"/>
  <c r="S68" i="1"/>
  <c r="V71" i="1"/>
  <c r="S72" i="1"/>
  <c r="AB72" i="1" s="1"/>
  <c r="M25" i="1"/>
  <c r="AB25" i="1" s="1"/>
  <c r="Z26" i="1"/>
  <c r="M29" i="1"/>
  <c r="Z30" i="1"/>
  <c r="M33" i="1"/>
  <c r="AB33" i="1" s="1"/>
  <c r="Z34" i="1"/>
  <c r="M37" i="1"/>
  <c r="Z38" i="1"/>
  <c r="M41" i="1"/>
  <c r="AB41" i="1" s="1"/>
  <c r="Z42" i="1"/>
  <c r="M45" i="1"/>
  <c r="Z46" i="1"/>
  <c r="M49" i="1"/>
  <c r="AB49" i="1" s="1"/>
  <c r="Z50" i="1"/>
  <c r="M53" i="1"/>
  <c r="Z54" i="1"/>
  <c r="M57" i="1"/>
  <c r="AB57" i="1" s="1"/>
  <c r="M61" i="1"/>
  <c r="Z62" i="1"/>
  <c r="M65" i="1"/>
  <c r="AB65" i="1" s="1"/>
  <c r="Z66" i="1"/>
  <c r="AB66" i="1" s="1"/>
  <c r="M69" i="1"/>
  <c r="M73" i="1"/>
  <c r="AB73" i="1" s="1"/>
  <c r="P28" i="1"/>
  <c r="V30" i="1"/>
  <c r="AB30" i="1" s="1"/>
  <c r="S31" i="1"/>
  <c r="P32" i="1"/>
  <c r="V34" i="1"/>
  <c r="AB34" i="1" s="1"/>
  <c r="S35" i="1"/>
  <c r="P36" i="1"/>
  <c r="V38" i="1"/>
  <c r="S39" i="1"/>
  <c r="AB39" i="1" s="1"/>
  <c r="P40" i="1"/>
  <c r="V42" i="1"/>
  <c r="S43" i="1"/>
  <c r="P44" i="1"/>
  <c r="AB44" i="1" s="1"/>
  <c r="V46" i="1"/>
  <c r="S47" i="1"/>
  <c r="P48" i="1"/>
  <c r="V50" i="1"/>
  <c r="AB50" i="1" s="1"/>
  <c r="S51" i="1"/>
  <c r="P52" i="1"/>
  <c r="V54" i="1"/>
  <c r="S55" i="1"/>
  <c r="AB55" i="1" s="1"/>
  <c r="P56" i="1"/>
  <c r="P58" i="1"/>
  <c r="V58" i="1"/>
  <c r="AB58" i="1" s="1"/>
  <c r="M59" i="1"/>
  <c r="AB59" i="1" s="1"/>
  <c r="S59" i="1"/>
  <c r="P60" i="1"/>
  <c r="V62" i="1"/>
  <c r="S63" i="1"/>
  <c r="AB63" i="1" s="1"/>
  <c r="P64" i="1"/>
  <c r="V66" i="1"/>
  <c r="S67" i="1"/>
  <c r="P68" i="1"/>
  <c r="AB68" i="1" s="1"/>
  <c r="P70" i="1"/>
  <c r="V70" i="1"/>
  <c r="M71" i="1"/>
  <c r="S71" i="1"/>
  <c r="AB71" i="1" s="1"/>
  <c r="P72" i="1"/>
  <c r="Z72" i="1"/>
  <c r="P74" i="1"/>
  <c r="AB74" i="1" s="1"/>
  <c r="AB6" i="1"/>
  <c r="AB8" i="1"/>
  <c r="AB18" i="1"/>
  <c r="AB20" i="1"/>
  <c r="AB26" i="1"/>
  <c r="AB28" i="1"/>
  <c r="AB36" i="1"/>
  <c r="AB38" i="1"/>
  <c r="AB42" i="1"/>
  <c r="AB46" i="1"/>
  <c r="AB52" i="1"/>
  <c r="AB54" i="1"/>
  <c r="AB60" i="1"/>
  <c r="AB62" i="1"/>
  <c r="AB70" i="1"/>
  <c r="AB4" i="1"/>
  <c r="AB10" i="1"/>
  <c r="AB5" i="1"/>
  <c r="AB11" i="1"/>
  <c r="AB13" i="1"/>
  <c r="AB15" i="1"/>
  <c r="AB19" i="1"/>
  <c r="AB21" i="1"/>
  <c r="AB23" i="1"/>
  <c r="AB27" i="1"/>
  <c r="AB29" i="1"/>
  <c r="AB31" i="1"/>
  <c r="AB35" i="1"/>
  <c r="AB37" i="1"/>
  <c r="AB43" i="1"/>
  <c r="AB45" i="1"/>
  <c r="AB47" i="1"/>
  <c r="AB51" i="1"/>
  <c r="AB53" i="1"/>
  <c r="AB61" i="1"/>
  <c r="AB67" i="1"/>
  <c r="AB6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<sst xmlns="http://schemas.openxmlformats.org/spreadsheetml/2006/main" count="33" uniqueCount="20">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</sst>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4%20-%20UPAE%20ARCOVERDE/1%20-%20PRESTA&#199;&#195;O%20DE%20CONTAS/09%20-%20UPAE%20AC%202026/07%20-%20JULHO%202026/01.%20ASSINADA/13.2_PCF_em_EXCEL%2007%20JULH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ARCOVERDE</v>
          </cell>
          <cell r="E12" t="str">
            <v>ADRIELE PORTO ALVES</v>
          </cell>
          <cell r="F12" t="str">
            <v>3 - Administrativo</v>
          </cell>
          <cell r="G12" t="str">
            <v>4131-15</v>
          </cell>
          <cell r="H12">
            <v>46204</v>
          </cell>
          <cell r="I12">
            <v>33.156799999999997</v>
          </cell>
          <cell r="J12">
            <v>265.25</v>
          </cell>
          <cell r="K12">
            <v>0</v>
          </cell>
          <cell r="L12">
            <v>346.5</v>
          </cell>
          <cell r="M12">
            <v>0</v>
          </cell>
          <cell r="O12">
            <v>1.61</v>
          </cell>
          <cell r="P12">
            <v>0</v>
          </cell>
          <cell r="R12">
            <v>162</v>
          </cell>
          <cell r="S12">
            <v>142.38999999999999</v>
          </cell>
          <cell r="U12">
            <v>189.9</v>
          </cell>
          <cell r="V12">
            <v>0</v>
          </cell>
          <cell r="X12" t="str">
            <v>AUXILIO CRECHE.PLANO ODONTO.</v>
          </cell>
          <cell r="Y12">
            <v>0</v>
          </cell>
          <cell r="Z12">
            <v>0</v>
          </cell>
          <cell r="AB12" t="str">
            <v/>
          </cell>
        </row>
        <row r="13">
          <cell r="C13" t="str">
            <v>UPAE ARCOVERDE</v>
          </cell>
          <cell r="E13" t="str">
            <v>ALIANNY CRISTINA BESERRA</v>
          </cell>
          <cell r="F13" t="str">
            <v>3 - Administrativo</v>
          </cell>
          <cell r="G13" t="str">
            <v>4110-05</v>
          </cell>
          <cell r="H13">
            <v>46204</v>
          </cell>
          <cell r="I13">
            <v>20.805300000000003</v>
          </cell>
          <cell r="J13">
            <v>166.44</v>
          </cell>
          <cell r="K13">
            <v>0</v>
          </cell>
          <cell r="L13">
            <v>346.5</v>
          </cell>
          <cell r="M13">
            <v>0</v>
          </cell>
          <cell r="O13">
            <v>1.61</v>
          </cell>
          <cell r="P13">
            <v>0</v>
          </cell>
          <cell r="R13">
            <v>189</v>
          </cell>
          <cell r="S13">
            <v>100.03</v>
          </cell>
          <cell r="U13">
            <v>189.9</v>
          </cell>
          <cell r="V13">
            <v>0</v>
          </cell>
          <cell r="X13" t="str">
            <v>AUXILIO CRECHE.PLANO ODONTO.</v>
          </cell>
          <cell r="Y13">
            <v>0</v>
          </cell>
          <cell r="Z13">
            <v>0</v>
          </cell>
          <cell r="AB13" t="str">
            <v/>
          </cell>
        </row>
        <row r="14">
          <cell r="C14" t="str">
            <v>UPAE ARCOVERDE</v>
          </cell>
          <cell r="E14" t="str">
            <v>ALINE CAMPOS DE BRITTO</v>
          </cell>
          <cell r="F14" t="str">
            <v>1 - Médico</v>
          </cell>
          <cell r="G14" t="str">
            <v>2251-65</v>
          </cell>
          <cell r="H14">
            <v>46204</v>
          </cell>
          <cell r="I14">
            <v>91.636200000000017</v>
          </cell>
          <cell r="J14">
            <v>733.09</v>
          </cell>
          <cell r="K14">
            <v>0</v>
          </cell>
          <cell r="L14">
            <v>104.96</v>
          </cell>
          <cell r="M14">
            <v>0</v>
          </cell>
          <cell r="O14">
            <v>12.92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0</v>
          </cell>
          <cell r="Z14">
            <v>0</v>
          </cell>
          <cell r="AB14" t="str">
            <v/>
          </cell>
        </row>
        <row r="15">
          <cell r="C15" t="str">
            <v>UPAE ARCOVERDE</v>
          </cell>
          <cell r="E15" t="str">
            <v>ALLESSANDRA ROBERTA GIMINO SILVA</v>
          </cell>
          <cell r="F15" t="str">
            <v>2 - Outros Profissionais da Saúde</v>
          </cell>
          <cell r="G15" t="str">
            <v>3222-05</v>
          </cell>
          <cell r="H15">
            <v>46204</v>
          </cell>
          <cell r="I15">
            <v>32.301100000000005</v>
          </cell>
          <cell r="J15">
            <v>258.41000000000003</v>
          </cell>
          <cell r="K15">
            <v>0</v>
          </cell>
          <cell r="L15">
            <v>346.5</v>
          </cell>
          <cell r="M15">
            <v>0</v>
          </cell>
          <cell r="O15">
            <v>1.61</v>
          </cell>
          <cell r="P15">
            <v>0</v>
          </cell>
          <cell r="R15">
            <v>189</v>
          </cell>
          <cell r="S15">
            <v>97.26</v>
          </cell>
          <cell r="U15">
            <v>81.02</v>
          </cell>
          <cell r="V15">
            <v>0</v>
          </cell>
          <cell r="X15" t="str">
            <v>AUXILIO CRECHE.</v>
          </cell>
          <cell r="Y15">
            <v>1284.9100000000001</v>
          </cell>
          <cell r="Z15">
            <v>0</v>
          </cell>
          <cell r="AB15" t="str">
            <v/>
          </cell>
        </row>
        <row r="16">
          <cell r="C16" t="str">
            <v>UPAE ARCOVERDE</v>
          </cell>
          <cell r="E16" t="str">
            <v>ANDERSON RAFAEL MARQUES VICENTE</v>
          </cell>
          <cell r="F16" t="str">
            <v>3 - Administrativo</v>
          </cell>
          <cell r="G16" t="str">
            <v>4110-05</v>
          </cell>
          <cell r="H16">
            <v>46204</v>
          </cell>
          <cell r="I16">
            <v>16.671900000000001</v>
          </cell>
          <cell r="J16">
            <v>133.38</v>
          </cell>
          <cell r="K16">
            <v>0</v>
          </cell>
          <cell r="L16">
            <v>346.5</v>
          </cell>
          <cell r="M16">
            <v>0</v>
          </cell>
          <cell r="O16">
            <v>1.61</v>
          </cell>
          <cell r="P16">
            <v>0</v>
          </cell>
          <cell r="R16">
            <v>189</v>
          </cell>
          <cell r="S16">
            <v>100.03</v>
          </cell>
          <cell r="U16">
            <v>0</v>
          </cell>
          <cell r="V16">
            <v>0</v>
          </cell>
          <cell r="X16" t="str">
            <v/>
          </cell>
          <cell r="Y16">
            <v>0</v>
          </cell>
          <cell r="Z16">
            <v>0</v>
          </cell>
          <cell r="AB16" t="str">
            <v/>
          </cell>
        </row>
        <row r="17">
          <cell r="C17" t="str">
            <v>UPAE ARCOVERDE</v>
          </cell>
          <cell r="E17" t="str">
            <v>ANDRE FABIO DA SILVA</v>
          </cell>
          <cell r="F17" t="str">
            <v>1 - Médico</v>
          </cell>
          <cell r="G17" t="str">
            <v>2251-20</v>
          </cell>
          <cell r="H17">
            <v>46204</v>
          </cell>
          <cell r="I17">
            <v>117.74250000000001</v>
          </cell>
          <cell r="J17">
            <v>941.94</v>
          </cell>
          <cell r="K17">
            <v>0</v>
          </cell>
          <cell r="L17">
            <v>104.96</v>
          </cell>
          <cell r="M17">
            <v>0</v>
          </cell>
          <cell r="O17">
            <v>12.92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UPAE ARCOVERDE</v>
          </cell>
          <cell r="E18" t="str">
            <v>ANDRESSA MARIA DE OLIVEIRA CARVALHO MELO</v>
          </cell>
          <cell r="F18" t="str">
            <v>2 - Outros Profissionais da Saúde</v>
          </cell>
          <cell r="G18" t="str">
            <v>2235-05</v>
          </cell>
          <cell r="H18">
            <v>46204</v>
          </cell>
          <cell r="I18">
            <v>73.385900000000007</v>
          </cell>
          <cell r="J18">
            <v>587.09</v>
          </cell>
          <cell r="K18">
            <v>0</v>
          </cell>
          <cell r="L18">
            <v>185.5</v>
          </cell>
          <cell r="M18">
            <v>0</v>
          </cell>
          <cell r="O18">
            <v>3.23</v>
          </cell>
          <cell r="P18">
            <v>0</v>
          </cell>
          <cell r="R18">
            <v>0</v>
          </cell>
          <cell r="S18">
            <v>0</v>
          </cell>
          <cell r="U18">
            <v>276.77999999999997</v>
          </cell>
          <cell r="V18">
            <v>0</v>
          </cell>
          <cell r="X18" t="str">
            <v>AUXILIO CRECHE.</v>
          </cell>
          <cell r="Y18">
            <v>480.71000000000004</v>
          </cell>
          <cell r="Z18">
            <v>0</v>
          </cell>
          <cell r="AB18" t="str">
            <v/>
          </cell>
        </row>
        <row r="19">
          <cell r="C19" t="str">
            <v>UPAE ARCOVERDE</v>
          </cell>
          <cell r="E19" t="str">
            <v>BRUNO SIQUEIRA MAGALHAES DA SILVA</v>
          </cell>
          <cell r="F19" t="str">
            <v>3 - Administrativo</v>
          </cell>
          <cell r="G19" t="str">
            <v>4110-05</v>
          </cell>
          <cell r="H19">
            <v>46204</v>
          </cell>
          <cell r="I19">
            <v>16.671900000000001</v>
          </cell>
          <cell r="J19">
            <v>133.38</v>
          </cell>
          <cell r="K19">
            <v>0</v>
          </cell>
          <cell r="L19">
            <v>346.5</v>
          </cell>
          <cell r="M19">
            <v>0</v>
          </cell>
          <cell r="O19">
            <v>1.61</v>
          </cell>
          <cell r="P19">
            <v>0</v>
          </cell>
          <cell r="R19">
            <v>189</v>
          </cell>
          <cell r="S19">
            <v>100.03</v>
          </cell>
          <cell r="U19">
            <v>29.9</v>
          </cell>
          <cell r="V19">
            <v>0</v>
          </cell>
          <cell r="X19" t="str">
            <v>PLANO ODONTO.</v>
          </cell>
          <cell r="Y19">
            <v>0</v>
          </cell>
          <cell r="Z19">
            <v>0</v>
          </cell>
          <cell r="AB19" t="str">
            <v/>
          </cell>
        </row>
        <row r="20">
          <cell r="C20" t="str">
            <v>UPAE ARCOVERDE</v>
          </cell>
          <cell r="E20" t="str">
            <v>CAMYLLA ESPINDOLA DA COSTA</v>
          </cell>
          <cell r="F20" t="str">
            <v>2 - Outros Profissionais da Saúde</v>
          </cell>
          <cell r="G20" t="str">
            <v>2235-05</v>
          </cell>
          <cell r="H20">
            <v>46204</v>
          </cell>
          <cell r="I20">
            <v>55.622100000000003</v>
          </cell>
          <cell r="J20">
            <v>444.97999999999996</v>
          </cell>
          <cell r="K20">
            <v>0</v>
          </cell>
          <cell r="L20">
            <v>346.5</v>
          </cell>
          <cell r="M20">
            <v>0</v>
          </cell>
          <cell r="O20">
            <v>3.23</v>
          </cell>
          <cell r="P20">
            <v>0</v>
          </cell>
          <cell r="R20">
            <v>0</v>
          </cell>
          <cell r="S20">
            <v>0</v>
          </cell>
          <cell r="U20">
            <v>138.38999999999999</v>
          </cell>
          <cell r="V20">
            <v>0</v>
          </cell>
          <cell r="X20" t="str">
            <v>AUXILIO CRECHE.</v>
          </cell>
          <cell r="Y20">
            <v>480.71000000000004</v>
          </cell>
          <cell r="Z20">
            <v>0</v>
          </cell>
          <cell r="AB20" t="str">
            <v/>
          </cell>
        </row>
        <row r="21">
          <cell r="C21" t="str">
            <v>UPAE ARCOVERDE</v>
          </cell>
          <cell r="E21" t="str">
            <v>CONCEIÇÃO APARECIDA BEDOR DE ARAUJO FERREIRA LIMA</v>
          </cell>
          <cell r="F21" t="str">
            <v>3 - Administrativo</v>
          </cell>
          <cell r="G21" t="str">
            <v>4110-05</v>
          </cell>
          <cell r="H21">
            <v>46204</v>
          </cell>
          <cell r="I21">
            <v>16.671900000000001</v>
          </cell>
          <cell r="J21">
            <v>133.38</v>
          </cell>
          <cell r="K21">
            <v>0</v>
          </cell>
          <cell r="L21">
            <v>346.5</v>
          </cell>
          <cell r="M21">
            <v>0</v>
          </cell>
          <cell r="O21">
            <v>1.61</v>
          </cell>
          <cell r="P21">
            <v>0</v>
          </cell>
          <cell r="R21">
            <v>189</v>
          </cell>
          <cell r="S21">
            <v>100.03</v>
          </cell>
          <cell r="U21">
            <v>29.9</v>
          </cell>
          <cell r="V21">
            <v>0</v>
          </cell>
          <cell r="X21" t="str">
            <v>PLANO ODONTO.</v>
          </cell>
          <cell r="Y21">
            <v>0</v>
          </cell>
          <cell r="Z21">
            <v>0</v>
          </cell>
          <cell r="AB21" t="str">
            <v/>
          </cell>
        </row>
        <row r="22">
          <cell r="C22" t="str">
            <v>UPAE ARCOVERDE</v>
          </cell>
          <cell r="E22" t="str">
            <v>CYNTHIA SANTOS DE BRITO PAIVA</v>
          </cell>
          <cell r="F22" t="str">
            <v>3 - Administrativo</v>
          </cell>
          <cell r="G22" t="str">
            <v>2516-05</v>
          </cell>
          <cell r="H22">
            <v>46204</v>
          </cell>
          <cell r="I22">
            <v>53.705600000000004</v>
          </cell>
          <cell r="J22">
            <v>429.64</v>
          </cell>
          <cell r="K22">
            <v>0</v>
          </cell>
          <cell r="L22">
            <v>181.5</v>
          </cell>
          <cell r="M22">
            <v>0</v>
          </cell>
          <cell r="O22">
            <v>1.61</v>
          </cell>
          <cell r="P22">
            <v>0</v>
          </cell>
          <cell r="R22">
            <v>0</v>
          </cell>
          <cell r="S22">
            <v>0</v>
          </cell>
          <cell r="U22">
            <v>29.9</v>
          </cell>
          <cell r="V22">
            <v>0</v>
          </cell>
          <cell r="X22" t="str">
            <v>PLANO ODONTO.</v>
          </cell>
          <cell r="Y22">
            <v>0</v>
          </cell>
          <cell r="Z22">
            <v>0</v>
          </cell>
          <cell r="AB22" t="str">
            <v/>
          </cell>
        </row>
        <row r="23">
          <cell r="C23" t="str">
            <v>UPAE ARCOVERDE</v>
          </cell>
          <cell r="E23" t="str">
            <v>DANIEL MORENO DA SILVA</v>
          </cell>
          <cell r="F23" t="str">
            <v>3 - Administrativo</v>
          </cell>
          <cell r="G23" t="str">
            <v>4110-05</v>
          </cell>
          <cell r="H23">
            <v>46204</v>
          </cell>
          <cell r="I23">
            <v>16.671900000000001</v>
          </cell>
          <cell r="J23">
            <v>133.38</v>
          </cell>
          <cell r="K23">
            <v>0</v>
          </cell>
          <cell r="L23">
            <v>346.5</v>
          </cell>
          <cell r="M23">
            <v>0</v>
          </cell>
          <cell r="O23">
            <v>1.61</v>
          </cell>
          <cell r="P23">
            <v>0</v>
          </cell>
          <cell r="R23">
            <v>189</v>
          </cell>
          <cell r="S23">
            <v>100.03</v>
          </cell>
          <cell r="U23">
            <v>0</v>
          </cell>
          <cell r="V23">
            <v>0</v>
          </cell>
          <cell r="X23" t="str">
            <v/>
          </cell>
          <cell r="Y23">
            <v>0</v>
          </cell>
          <cell r="Z23">
            <v>0</v>
          </cell>
          <cell r="AB23" t="str">
            <v/>
          </cell>
        </row>
        <row r="24">
          <cell r="C24" t="str">
            <v>UPAE ARCOVERDE</v>
          </cell>
          <cell r="E24" t="str">
            <v>DENICE DE SIQUEIRA SANTANA</v>
          </cell>
          <cell r="F24" t="str">
            <v>3 - Administrativo</v>
          </cell>
          <cell r="G24" t="str">
            <v>4110-10</v>
          </cell>
          <cell r="H24">
            <v>46204</v>
          </cell>
          <cell r="I24">
            <v>32.305799999999998</v>
          </cell>
          <cell r="J24">
            <v>258.45</v>
          </cell>
          <cell r="K24">
            <v>0</v>
          </cell>
          <cell r="L24">
            <v>297</v>
          </cell>
          <cell r="M24">
            <v>0</v>
          </cell>
          <cell r="O24">
            <v>1.61</v>
          </cell>
          <cell r="P24">
            <v>0</v>
          </cell>
          <cell r="R24">
            <v>189</v>
          </cell>
          <cell r="S24">
            <v>158.21</v>
          </cell>
          <cell r="U24">
            <v>29.9</v>
          </cell>
          <cell r="V24">
            <v>0</v>
          </cell>
          <cell r="X24" t="str">
            <v>PLANO ODONTO.</v>
          </cell>
          <cell r="Y24">
            <v>0</v>
          </cell>
          <cell r="Z24">
            <v>0</v>
          </cell>
          <cell r="AB24" t="str">
            <v/>
          </cell>
        </row>
        <row r="25">
          <cell r="C25" t="str">
            <v>UPAE ARCOVERDE</v>
          </cell>
          <cell r="E25" t="str">
            <v>DYEGO FREIRE SOARES NEVES</v>
          </cell>
          <cell r="F25" t="str">
            <v>3 - Administrativo</v>
          </cell>
          <cell r="G25" t="str">
            <v>4101-05</v>
          </cell>
          <cell r="H25">
            <v>46204</v>
          </cell>
          <cell r="I25">
            <v>42.685699999999997</v>
          </cell>
          <cell r="J25">
            <v>341.49</v>
          </cell>
          <cell r="K25">
            <v>0</v>
          </cell>
          <cell r="L25">
            <v>280.5</v>
          </cell>
          <cell r="M25">
            <v>0</v>
          </cell>
          <cell r="O25">
            <v>1.61</v>
          </cell>
          <cell r="P25">
            <v>0</v>
          </cell>
          <cell r="R25">
            <v>0</v>
          </cell>
          <cell r="S25">
            <v>0</v>
          </cell>
          <cell r="U25">
            <v>79.900000000000006</v>
          </cell>
          <cell r="V25">
            <v>0</v>
          </cell>
          <cell r="X25" t="str">
            <v>AJUDA DE CUSTO.PLANO ODONTO.</v>
          </cell>
          <cell r="Y25">
            <v>0</v>
          </cell>
          <cell r="Z25">
            <v>0</v>
          </cell>
          <cell r="AB25" t="str">
            <v/>
          </cell>
        </row>
        <row r="26">
          <cell r="C26" t="str">
            <v>UPAE ARCOVERDE</v>
          </cell>
          <cell r="E26" t="str">
            <v>EDERSON GALINDO DOS SANTOS</v>
          </cell>
          <cell r="F26" t="str">
            <v>3 - Administrativo</v>
          </cell>
          <cell r="G26" t="str">
            <v>4110-05</v>
          </cell>
          <cell r="H26">
            <v>46204</v>
          </cell>
          <cell r="I26">
            <v>16.671900000000001</v>
          </cell>
          <cell r="J26">
            <v>133.38</v>
          </cell>
          <cell r="K26">
            <v>0</v>
          </cell>
          <cell r="L26">
            <v>346.5</v>
          </cell>
          <cell r="M26">
            <v>0</v>
          </cell>
          <cell r="O26">
            <v>1.61</v>
          </cell>
          <cell r="P26">
            <v>0</v>
          </cell>
          <cell r="R26">
            <v>189</v>
          </cell>
          <cell r="S26">
            <v>100.03</v>
          </cell>
          <cell r="U26">
            <v>29.9</v>
          </cell>
          <cell r="V26">
            <v>0</v>
          </cell>
          <cell r="X26" t="str">
            <v>PLANO ODONTO.</v>
          </cell>
          <cell r="Y26">
            <v>0</v>
          </cell>
          <cell r="Z26">
            <v>0</v>
          </cell>
          <cell r="AB26" t="str">
            <v/>
          </cell>
        </row>
        <row r="27">
          <cell r="C27" t="str">
            <v>UPAE ARCOVERDE</v>
          </cell>
          <cell r="E27" t="str">
            <v>EDIROBERTO BEZERRA ROCHA JUNIOR</v>
          </cell>
          <cell r="F27" t="str">
            <v>3 - Administrativo</v>
          </cell>
          <cell r="G27" t="str">
            <v>7823-05</v>
          </cell>
          <cell r="H27">
            <v>46204</v>
          </cell>
          <cell r="I27">
            <v>20.956599999999998</v>
          </cell>
          <cell r="J27">
            <v>167.65</v>
          </cell>
          <cell r="K27">
            <v>0</v>
          </cell>
          <cell r="L27">
            <v>346.5</v>
          </cell>
          <cell r="M27">
            <v>0</v>
          </cell>
          <cell r="O27">
            <v>1.61</v>
          </cell>
          <cell r="P27">
            <v>0</v>
          </cell>
          <cell r="R27">
            <v>189</v>
          </cell>
          <cell r="S27">
            <v>125.74</v>
          </cell>
          <cell r="U27">
            <v>279.89999999999998</v>
          </cell>
          <cell r="V27">
            <v>0</v>
          </cell>
          <cell r="X27" t="str">
            <v>AJUDA DE CUSTO.PLANO ODONTO.</v>
          </cell>
          <cell r="Y27">
            <v>0</v>
          </cell>
          <cell r="Z27">
            <v>0</v>
          </cell>
          <cell r="AB27" t="str">
            <v/>
          </cell>
        </row>
        <row r="28">
          <cell r="C28" t="str">
            <v>UPAE ARCOVERDE</v>
          </cell>
          <cell r="E28" t="str">
            <v>EDNEUTON JOAO BARROS DA SILVA</v>
          </cell>
          <cell r="F28" t="str">
            <v>3 - Administrativo</v>
          </cell>
          <cell r="G28" t="str">
            <v>7823-05</v>
          </cell>
          <cell r="H28">
            <v>46204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O28">
            <v>1.61</v>
          </cell>
          <cell r="P28">
            <v>0</v>
          </cell>
          <cell r="R28">
            <v>0</v>
          </cell>
          <cell r="S28">
            <v>0</v>
          </cell>
          <cell r="U28">
            <v>29.9</v>
          </cell>
          <cell r="V28">
            <v>0</v>
          </cell>
          <cell r="X28" t="str">
            <v>PLANO ODONTO.</v>
          </cell>
          <cell r="Y28">
            <v>0</v>
          </cell>
          <cell r="Z28">
            <v>0</v>
          </cell>
          <cell r="AB28" t="str">
            <v/>
          </cell>
        </row>
        <row r="29">
          <cell r="C29" t="str">
            <v>UPAE ARCOVERDE</v>
          </cell>
          <cell r="E29" t="str">
            <v>ERIKA MARQUES BEZERRA</v>
          </cell>
          <cell r="F29" t="str">
            <v>2 - Outros Profissionais da Saúde</v>
          </cell>
          <cell r="G29" t="str">
            <v>2234-05</v>
          </cell>
          <cell r="H29">
            <v>46204</v>
          </cell>
          <cell r="I29">
            <v>55.485200000000006</v>
          </cell>
          <cell r="J29">
            <v>443.88</v>
          </cell>
          <cell r="K29">
            <v>0</v>
          </cell>
          <cell r="L29">
            <v>533.4</v>
          </cell>
          <cell r="M29">
            <v>0</v>
          </cell>
          <cell r="O29">
            <v>1.61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/>
          </cell>
          <cell r="Y29">
            <v>0</v>
          </cell>
          <cell r="Z29">
            <v>0</v>
          </cell>
          <cell r="AB29" t="str">
            <v/>
          </cell>
        </row>
        <row r="30">
          <cell r="C30" t="str">
            <v>UPAE ARCOVERDE</v>
          </cell>
          <cell r="E30" t="str">
            <v>FERNANDA ANDRADE DE MELLO CORREIA</v>
          </cell>
          <cell r="F30" t="str">
            <v>3 - Administrativo</v>
          </cell>
          <cell r="G30" t="str">
            <v>4141-05</v>
          </cell>
          <cell r="H30">
            <v>46204</v>
          </cell>
          <cell r="I30">
            <v>26.869299999999999</v>
          </cell>
          <cell r="J30">
            <v>214.95</v>
          </cell>
          <cell r="K30">
            <v>0</v>
          </cell>
          <cell r="L30">
            <v>346.5</v>
          </cell>
          <cell r="M30">
            <v>0</v>
          </cell>
          <cell r="O30">
            <v>1.61</v>
          </cell>
          <cell r="P30">
            <v>0</v>
          </cell>
          <cell r="R30">
            <v>189</v>
          </cell>
          <cell r="S30">
            <v>109.3</v>
          </cell>
          <cell r="U30">
            <v>29.9</v>
          </cell>
          <cell r="V30">
            <v>0</v>
          </cell>
          <cell r="X30" t="str">
            <v>PLANO ODONTO.</v>
          </cell>
          <cell r="Y30">
            <v>0</v>
          </cell>
          <cell r="Z30">
            <v>0</v>
          </cell>
          <cell r="AB30" t="str">
            <v/>
          </cell>
        </row>
        <row r="31">
          <cell r="C31" t="str">
            <v>UPAE ARCOVERDE</v>
          </cell>
          <cell r="E31" t="str">
            <v>GABRIELA VICENTE COSTA DA SILVA</v>
          </cell>
          <cell r="F31" t="str">
            <v>3 - Administrativo</v>
          </cell>
          <cell r="G31" t="str">
            <v>5134-25</v>
          </cell>
          <cell r="H31">
            <v>46204</v>
          </cell>
          <cell r="I31">
            <v>18.201800000000002</v>
          </cell>
          <cell r="J31">
            <v>145.61000000000001</v>
          </cell>
          <cell r="K31">
            <v>0</v>
          </cell>
          <cell r="L31">
            <v>346.5</v>
          </cell>
          <cell r="M31">
            <v>0</v>
          </cell>
          <cell r="O31">
            <v>1.61</v>
          </cell>
          <cell r="P31">
            <v>0</v>
          </cell>
          <cell r="R31">
            <v>189</v>
          </cell>
          <cell r="S31">
            <v>99.28</v>
          </cell>
          <cell r="U31">
            <v>29.9</v>
          </cell>
          <cell r="V31">
            <v>0</v>
          </cell>
          <cell r="X31" t="str">
            <v>PLANO ODONTO.</v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UPAE ARCOVERDE</v>
          </cell>
          <cell r="E32" t="str">
            <v>GABRIELLE DA SILVA SIMOES</v>
          </cell>
          <cell r="F32" t="str">
            <v>3 - Administrativo</v>
          </cell>
          <cell r="G32" t="str">
            <v>2525-45</v>
          </cell>
          <cell r="H32">
            <v>46204</v>
          </cell>
          <cell r="I32">
            <v>33.207000000000001</v>
          </cell>
          <cell r="J32">
            <v>265.66000000000003</v>
          </cell>
          <cell r="K32">
            <v>0</v>
          </cell>
          <cell r="L32">
            <v>0</v>
          </cell>
          <cell r="M32">
            <v>0</v>
          </cell>
          <cell r="O32">
            <v>1.61</v>
          </cell>
          <cell r="P32">
            <v>0</v>
          </cell>
          <cell r="R32">
            <v>181.5</v>
          </cell>
          <cell r="S32">
            <v>0</v>
          </cell>
          <cell r="U32">
            <v>29.9</v>
          </cell>
          <cell r="V32">
            <v>0</v>
          </cell>
          <cell r="X32" t="str">
            <v>PLANO ODONTO.</v>
          </cell>
          <cell r="Y32">
            <v>0</v>
          </cell>
          <cell r="Z32">
            <v>0</v>
          </cell>
          <cell r="AB32" t="str">
            <v/>
          </cell>
        </row>
        <row r="33">
          <cell r="C33" t="str">
            <v>UPAE ARCOVERDE</v>
          </cell>
          <cell r="E33" t="str">
            <v>GEORGIA SAMARA SANTOS MAGALHAES</v>
          </cell>
          <cell r="F33" t="str">
            <v>2 - Outros Profissionais da Saúde</v>
          </cell>
          <cell r="G33" t="str">
            <v>2515-20</v>
          </cell>
          <cell r="H33">
            <v>46204</v>
          </cell>
          <cell r="I33">
            <v>36.259099999999997</v>
          </cell>
          <cell r="J33">
            <v>290.07</v>
          </cell>
          <cell r="K33">
            <v>0</v>
          </cell>
          <cell r="L33">
            <v>346.5</v>
          </cell>
          <cell r="M33">
            <v>0</v>
          </cell>
          <cell r="O33">
            <v>1.61</v>
          </cell>
          <cell r="P33">
            <v>0</v>
          </cell>
          <cell r="R33">
            <v>0</v>
          </cell>
          <cell r="S33">
            <v>0</v>
          </cell>
          <cell r="U33">
            <v>29.9</v>
          </cell>
          <cell r="V33">
            <v>0</v>
          </cell>
          <cell r="X33" t="str">
            <v>PLANO ODONTO.</v>
          </cell>
          <cell r="Y33">
            <v>0</v>
          </cell>
          <cell r="Z33">
            <v>0</v>
          </cell>
          <cell r="AB33" t="str">
            <v/>
          </cell>
        </row>
        <row r="34">
          <cell r="C34" t="str">
            <v>UPAE ARCOVERDE</v>
          </cell>
          <cell r="E34" t="str">
            <v>GUSTAVO PEDRO DE OLIVEIRA AMORIM</v>
          </cell>
          <cell r="F34" t="str">
            <v>2 - Outros Profissionais da Saúde</v>
          </cell>
          <cell r="G34" t="str">
            <v>3222-05</v>
          </cell>
          <cell r="H34">
            <v>46204</v>
          </cell>
          <cell r="I34">
            <v>32.301100000000005</v>
          </cell>
          <cell r="J34">
            <v>258.41000000000003</v>
          </cell>
          <cell r="K34">
            <v>0</v>
          </cell>
          <cell r="L34">
            <v>346.5</v>
          </cell>
          <cell r="M34">
            <v>0</v>
          </cell>
          <cell r="O34">
            <v>1.61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1284.9100000000001</v>
          </cell>
          <cell r="Z34">
            <v>0</v>
          </cell>
          <cell r="AB34" t="str">
            <v/>
          </cell>
        </row>
        <row r="35">
          <cell r="C35" t="str">
            <v>UPAE ARCOVERDE</v>
          </cell>
          <cell r="E35" t="str">
            <v>HELLEN RAYSSA SOARES CORDEIRO XAVIER</v>
          </cell>
          <cell r="F35" t="str">
            <v>2 - Outros Profissionais da Saúde</v>
          </cell>
          <cell r="G35" t="str">
            <v>2234-05</v>
          </cell>
          <cell r="H35">
            <v>46204</v>
          </cell>
          <cell r="I35">
            <v>42.853999999999999</v>
          </cell>
          <cell r="J35">
            <v>342.83</v>
          </cell>
          <cell r="K35">
            <v>0</v>
          </cell>
          <cell r="L35">
            <v>533.4</v>
          </cell>
          <cell r="M35">
            <v>0</v>
          </cell>
          <cell r="O35">
            <v>1.61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/>
          </cell>
          <cell r="Y35">
            <v>0</v>
          </cell>
          <cell r="Z35">
            <v>0</v>
          </cell>
          <cell r="AB35" t="str">
            <v/>
          </cell>
        </row>
        <row r="36">
          <cell r="C36" t="str">
            <v>UPAE ARCOVERDE</v>
          </cell>
          <cell r="E36" t="str">
            <v>ILMAR ELTON FERREIRA BATISTA</v>
          </cell>
          <cell r="F36" t="str">
            <v>3 - Administrativo</v>
          </cell>
          <cell r="G36" t="str">
            <v>5143-20</v>
          </cell>
          <cell r="H36">
            <v>46204</v>
          </cell>
          <cell r="I36">
            <v>19.789100000000001</v>
          </cell>
          <cell r="J36">
            <v>158.31</v>
          </cell>
          <cell r="K36">
            <v>0</v>
          </cell>
          <cell r="L36">
            <v>346.5</v>
          </cell>
          <cell r="M36">
            <v>0</v>
          </cell>
          <cell r="O36">
            <v>1.61</v>
          </cell>
          <cell r="P36">
            <v>0</v>
          </cell>
          <cell r="R36">
            <v>189</v>
          </cell>
          <cell r="S36">
            <v>99.28</v>
          </cell>
          <cell r="U36">
            <v>29.9</v>
          </cell>
          <cell r="V36">
            <v>0</v>
          </cell>
          <cell r="X36" t="str">
            <v>PLANO ODONTO.</v>
          </cell>
          <cell r="Y36">
            <v>0</v>
          </cell>
          <cell r="Z36">
            <v>0</v>
          </cell>
          <cell r="AB36" t="str">
            <v/>
          </cell>
        </row>
        <row r="37">
          <cell r="C37" t="str">
            <v>UPAE ARCOVERDE</v>
          </cell>
          <cell r="E37" t="str">
            <v>ISABELA CRISTINA COUTINHO DE ALBUQUERQUE NEIVA COELHO</v>
          </cell>
          <cell r="F37" t="str">
            <v>3 - Administrativo</v>
          </cell>
          <cell r="G37" t="str">
            <v>1210-05</v>
          </cell>
          <cell r="H37">
            <v>46204</v>
          </cell>
          <cell r="I37">
            <v>125.37780000000001</v>
          </cell>
          <cell r="J37">
            <v>1003.02</v>
          </cell>
          <cell r="K37">
            <v>0</v>
          </cell>
          <cell r="L37">
            <v>0</v>
          </cell>
          <cell r="M37">
            <v>0</v>
          </cell>
          <cell r="O37">
            <v>1.61</v>
          </cell>
          <cell r="P37">
            <v>0</v>
          </cell>
          <cell r="R37">
            <v>0</v>
          </cell>
          <cell r="S37">
            <v>0</v>
          </cell>
          <cell r="U37">
            <v>29.9</v>
          </cell>
          <cell r="V37">
            <v>0</v>
          </cell>
          <cell r="X37" t="str">
            <v>PLANO ODONTO.</v>
          </cell>
          <cell r="Y37">
            <v>0</v>
          </cell>
          <cell r="Z37">
            <v>0</v>
          </cell>
          <cell r="AB37" t="str">
            <v/>
          </cell>
        </row>
        <row r="38">
          <cell r="C38" t="str">
            <v>UPAE ARCOVERDE</v>
          </cell>
          <cell r="E38" t="str">
            <v>JAEL MULLER CORREA</v>
          </cell>
          <cell r="F38" t="str">
            <v>1 - Médico</v>
          </cell>
          <cell r="G38" t="str">
            <v>2252-50</v>
          </cell>
          <cell r="H38">
            <v>46204</v>
          </cell>
          <cell r="I38">
            <v>39.383600000000001</v>
          </cell>
          <cell r="J38">
            <v>315.07</v>
          </cell>
          <cell r="K38">
            <v>0</v>
          </cell>
          <cell r="L38">
            <v>104.96</v>
          </cell>
          <cell r="M38">
            <v>0</v>
          </cell>
          <cell r="O38">
            <v>12.92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0</v>
          </cell>
          <cell r="Z38">
            <v>0</v>
          </cell>
          <cell r="AB38" t="str">
            <v/>
          </cell>
        </row>
        <row r="39">
          <cell r="C39" t="str">
            <v>UPAE ARCOVERDE</v>
          </cell>
          <cell r="E39" t="str">
            <v>JAKELYNE ROSAS DE OLIVEIRA</v>
          </cell>
          <cell r="F39" t="str">
            <v>3 - Administrativo</v>
          </cell>
          <cell r="G39" t="str">
            <v>5143-20</v>
          </cell>
          <cell r="H39">
            <v>46204</v>
          </cell>
          <cell r="I39">
            <v>24.6858</v>
          </cell>
          <cell r="J39">
            <v>197.49</v>
          </cell>
          <cell r="K39">
            <v>0</v>
          </cell>
          <cell r="L39">
            <v>346.5</v>
          </cell>
          <cell r="M39">
            <v>0</v>
          </cell>
          <cell r="O39">
            <v>1.61</v>
          </cell>
          <cell r="P39">
            <v>0</v>
          </cell>
          <cell r="R39">
            <v>36</v>
          </cell>
          <cell r="S39">
            <v>36</v>
          </cell>
          <cell r="U39">
            <v>29.9</v>
          </cell>
          <cell r="V39">
            <v>0</v>
          </cell>
          <cell r="X39" t="str">
            <v>PLANO ODONTO.</v>
          </cell>
          <cell r="Y39">
            <v>0</v>
          </cell>
          <cell r="Z39">
            <v>0</v>
          </cell>
          <cell r="AB39" t="str">
            <v/>
          </cell>
        </row>
        <row r="40">
          <cell r="C40" t="str">
            <v>UPAE ARCOVERDE</v>
          </cell>
          <cell r="E40" t="str">
            <v>JANAINE TAVARES DE ALMEIDA FEITOSA</v>
          </cell>
          <cell r="F40" t="str">
            <v>3 - Administrativo</v>
          </cell>
          <cell r="G40" t="str">
            <v>4110-10</v>
          </cell>
          <cell r="H40">
            <v>46204</v>
          </cell>
          <cell r="I40">
            <v>29.006</v>
          </cell>
          <cell r="J40">
            <v>232.05</v>
          </cell>
          <cell r="K40">
            <v>0</v>
          </cell>
          <cell r="L40">
            <v>330</v>
          </cell>
          <cell r="M40">
            <v>0</v>
          </cell>
          <cell r="O40">
            <v>1.61</v>
          </cell>
          <cell r="P40">
            <v>0</v>
          </cell>
          <cell r="R40">
            <v>36</v>
          </cell>
          <cell r="S40">
            <v>36</v>
          </cell>
          <cell r="U40">
            <v>29.9</v>
          </cell>
          <cell r="V40">
            <v>0</v>
          </cell>
          <cell r="X40" t="str">
            <v>PLANO ODONTO.</v>
          </cell>
          <cell r="Y40">
            <v>0</v>
          </cell>
          <cell r="Z40">
            <v>0</v>
          </cell>
          <cell r="AB40" t="str">
            <v/>
          </cell>
        </row>
        <row r="41">
          <cell r="C41" t="str">
            <v>UPAE ARCOVERDE</v>
          </cell>
          <cell r="E41" t="str">
            <v>JARBAS MACIEL DE OLIVEIRA</v>
          </cell>
          <cell r="F41" t="str">
            <v>1 - Médico</v>
          </cell>
          <cell r="G41" t="str">
            <v>2251-25</v>
          </cell>
          <cell r="H41">
            <v>46204</v>
          </cell>
          <cell r="I41">
            <v>78.77300000000001</v>
          </cell>
          <cell r="J41">
            <v>630.17999999999995</v>
          </cell>
          <cell r="K41">
            <v>0</v>
          </cell>
          <cell r="L41">
            <v>104.96</v>
          </cell>
          <cell r="M41">
            <v>0</v>
          </cell>
          <cell r="O41">
            <v>12.92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0</v>
          </cell>
          <cell r="Z41">
            <v>0</v>
          </cell>
        </row>
        <row r="42">
          <cell r="C42" t="str">
            <v>UPAE ARCOVERDE</v>
          </cell>
          <cell r="E42" t="str">
            <v>JÉRSICA ARIANA ESTEVAM DO NASCIMENTO</v>
          </cell>
          <cell r="F42" t="str">
            <v>3 - Administrativo</v>
          </cell>
          <cell r="G42" t="str">
            <v>4110-05</v>
          </cell>
          <cell r="H42">
            <v>46204</v>
          </cell>
          <cell r="I42">
            <v>16.671900000000001</v>
          </cell>
          <cell r="J42">
            <v>133.38</v>
          </cell>
          <cell r="K42">
            <v>0</v>
          </cell>
          <cell r="L42">
            <v>346.5</v>
          </cell>
          <cell r="M42">
            <v>0</v>
          </cell>
          <cell r="O42">
            <v>1.61</v>
          </cell>
          <cell r="P42">
            <v>0</v>
          </cell>
          <cell r="R42">
            <v>189</v>
          </cell>
          <cell r="S42">
            <v>100.03</v>
          </cell>
          <cell r="U42">
            <v>189.9</v>
          </cell>
          <cell r="V42">
            <v>0</v>
          </cell>
          <cell r="X42" t="str">
            <v>AUXILIO CRECHE.PLANO ODONTO.</v>
          </cell>
          <cell r="Y42">
            <v>0</v>
          </cell>
          <cell r="Z42">
            <v>0</v>
          </cell>
        </row>
        <row r="43">
          <cell r="C43" t="str">
            <v>UPAE ARCOVERDE</v>
          </cell>
          <cell r="E43" t="str">
            <v>JOSE ERICK DE LIMA VIEIRA</v>
          </cell>
          <cell r="F43" t="str">
            <v>3 - Administrativo</v>
          </cell>
          <cell r="G43" t="str">
            <v>5143-10</v>
          </cell>
          <cell r="H43">
            <v>46204</v>
          </cell>
          <cell r="I43">
            <v>25.2927</v>
          </cell>
          <cell r="J43">
            <v>202.34</v>
          </cell>
          <cell r="K43">
            <v>0</v>
          </cell>
          <cell r="L43">
            <v>330</v>
          </cell>
          <cell r="M43">
            <v>0</v>
          </cell>
          <cell r="O43">
            <v>1.61</v>
          </cell>
          <cell r="P43">
            <v>0</v>
          </cell>
          <cell r="R43">
            <v>189</v>
          </cell>
          <cell r="S43">
            <v>125.96</v>
          </cell>
          <cell r="U43">
            <v>29.9</v>
          </cell>
          <cell r="V43">
            <v>0</v>
          </cell>
          <cell r="X43" t="str">
            <v>PLANO ODONTO.</v>
          </cell>
          <cell r="Y43">
            <v>0</v>
          </cell>
          <cell r="Z43">
            <v>0</v>
          </cell>
        </row>
        <row r="44">
          <cell r="C44" t="str">
            <v>UPAE ARCOVERDE</v>
          </cell>
          <cell r="E44" t="str">
            <v>JOSE LUCIANO ALVES CAVALCANTI</v>
          </cell>
          <cell r="F44" t="str">
            <v>3 - Administrativo</v>
          </cell>
          <cell r="G44" t="str">
            <v>5173-30</v>
          </cell>
          <cell r="H44">
            <v>46204</v>
          </cell>
          <cell r="I44">
            <v>21.624200000000002</v>
          </cell>
          <cell r="J44">
            <v>172.99</v>
          </cell>
          <cell r="K44">
            <v>0</v>
          </cell>
          <cell r="L44">
            <v>346.5</v>
          </cell>
          <cell r="M44">
            <v>0</v>
          </cell>
          <cell r="O44">
            <v>1.61</v>
          </cell>
          <cell r="P44">
            <v>0</v>
          </cell>
          <cell r="R44">
            <v>189</v>
          </cell>
          <cell r="S44">
            <v>117.95</v>
          </cell>
          <cell r="U44">
            <v>29.9</v>
          </cell>
          <cell r="V44">
            <v>0</v>
          </cell>
          <cell r="X44" t="str">
            <v>PLANO ODONTO.</v>
          </cell>
          <cell r="Y44">
            <v>0</v>
          </cell>
          <cell r="Z44">
            <v>0</v>
          </cell>
        </row>
        <row r="45">
          <cell r="C45" t="str">
            <v>UPAE ARCOVERDE</v>
          </cell>
          <cell r="E45" t="str">
            <v>JOSE NIVALDO BISPO DE OLIVEIRA</v>
          </cell>
          <cell r="F45" t="str">
            <v>3 - Administrativo</v>
          </cell>
          <cell r="G45" t="str">
            <v>5143-10</v>
          </cell>
          <cell r="H45">
            <v>46204</v>
          </cell>
          <cell r="I45">
            <v>20.623000000000001</v>
          </cell>
          <cell r="J45">
            <v>164.98</v>
          </cell>
          <cell r="K45">
            <v>0</v>
          </cell>
          <cell r="L45">
            <v>346.5</v>
          </cell>
          <cell r="M45">
            <v>0</v>
          </cell>
          <cell r="O45">
            <v>1.61</v>
          </cell>
          <cell r="P45">
            <v>0</v>
          </cell>
          <cell r="R45">
            <v>189</v>
          </cell>
          <cell r="S45">
            <v>99.28</v>
          </cell>
          <cell r="U45">
            <v>29.9</v>
          </cell>
          <cell r="V45">
            <v>0</v>
          </cell>
          <cell r="X45" t="str">
            <v>PLANO ODONTO.</v>
          </cell>
          <cell r="Y45">
            <v>0</v>
          </cell>
          <cell r="Z45">
            <v>0</v>
          </cell>
        </row>
        <row r="46">
          <cell r="C46" t="str">
            <v>UPAE ARCOVERDE</v>
          </cell>
          <cell r="E46" t="str">
            <v>JOSE WELIGTON CAVALCANTI</v>
          </cell>
          <cell r="F46" t="str">
            <v>3 - Administrativo</v>
          </cell>
          <cell r="G46" t="str">
            <v>5174-10</v>
          </cell>
          <cell r="H46">
            <v>46204</v>
          </cell>
          <cell r="I46">
            <v>23.340700000000002</v>
          </cell>
          <cell r="J46">
            <v>186.73</v>
          </cell>
          <cell r="K46">
            <v>0</v>
          </cell>
          <cell r="L46">
            <v>346.5</v>
          </cell>
          <cell r="M46">
            <v>0</v>
          </cell>
          <cell r="O46">
            <v>1.61</v>
          </cell>
          <cell r="P46">
            <v>0</v>
          </cell>
          <cell r="R46">
            <v>189</v>
          </cell>
          <cell r="S46">
            <v>100.03</v>
          </cell>
          <cell r="U46">
            <v>29.9</v>
          </cell>
          <cell r="V46">
            <v>0</v>
          </cell>
          <cell r="X46" t="str">
            <v>PLANO ODONTO.</v>
          </cell>
          <cell r="Y46">
            <v>0</v>
          </cell>
          <cell r="Z46">
            <v>0</v>
          </cell>
        </row>
        <row r="47">
          <cell r="C47" t="str">
            <v>UPAE ARCOVERDE</v>
          </cell>
          <cell r="E47" t="str">
            <v>JUCELINE DE GOIS MONTEIRO FAUSTINO</v>
          </cell>
          <cell r="F47" t="str">
            <v>3 - Administrativo</v>
          </cell>
          <cell r="G47" t="str">
            <v>5143-20</v>
          </cell>
          <cell r="H47">
            <v>46204</v>
          </cell>
          <cell r="I47">
            <v>19.789100000000001</v>
          </cell>
          <cell r="J47">
            <v>158.31</v>
          </cell>
          <cell r="K47">
            <v>0</v>
          </cell>
          <cell r="L47">
            <v>346.5</v>
          </cell>
          <cell r="M47">
            <v>0</v>
          </cell>
          <cell r="O47">
            <v>1.61</v>
          </cell>
          <cell r="P47">
            <v>0</v>
          </cell>
          <cell r="R47">
            <v>189</v>
          </cell>
          <cell r="S47">
            <v>99.28</v>
          </cell>
          <cell r="U47">
            <v>29.9</v>
          </cell>
          <cell r="V47">
            <v>0</v>
          </cell>
          <cell r="X47" t="str">
            <v>PLANO ODONTO.</v>
          </cell>
          <cell r="Y47">
            <v>0</v>
          </cell>
          <cell r="Z47">
            <v>0</v>
          </cell>
        </row>
        <row r="48">
          <cell r="C48" t="str">
            <v>UPAE ARCOVERDE</v>
          </cell>
          <cell r="E48" t="str">
            <v>KENNY WESLEY DA SILVA SOUZA</v>
          </cell>
          <cell r="F48" t="str">
            <v>3 - Administrativo</v>
          </cell>
          <cell r="G48" t="str">
            <v>4131-15</v>
          </cell>
          <cell r="H48">
            <v>46204</v>
          </cell>
          <cell r="I48">
            <v>33.156799999999997</v>
          </cell>
          <cell r="J48">
            <v>265.25</v>
          </cell>
          <cell r="K48">
            <v>0</v>
          </cell>
          <cell r="L48">
            <v>346.5</v>
          </cell>
          <cell r="M48">
            <v>0</v>
          </cell>
          <cell r="O48">
            <v>1.61</v>
          </cell>
          <cell r="P48">
            <v>0</v>
          </cell>
          <cell r="R48">
            <v>189</v>
          </cell>
          <cell r="S48">
            <v>158.21</v>
          </cell>
          <cell r="U48">
            <v>29.9</v>
          </cell>
          <cell r="V48">
            <v>0</v>
          </cell>
          <cell r="X48" t="str">
            <v>PLANO ODONTO.</v>
          </cell>
          <cell r="Y48">
            <v>0</v>
          </cell>
          <cell r="Z48">
            <v>0</v>
          </cell>
        </row>
        <row r="49">
          <cell r="C49" t="str">
            <v>UPAE ARCOVERDE</v>
          </cell>
          <cell r="E49" t="str">
            <v>KEYLLA DE SANTANA SIQUEIRA</v>
          </cell>
          <cell r="F49" t="str">
            <v>2 - Outros Profissionais da Saúde</v>
          </cell>
          <cell r="G49" t="str">
            <v>2237-10</v>
          </cell>
          <cell r="H49">
            <v>46204</v>
          </cell>
          <cell r="I49">
            <v>32.654699999999998</v>
          </cell>
          <cell r="J49">
            <v>261.24</v>
          </cell>
          <cell r="K49">
            <v>0</v>
          </cell>
          <cell r="L49">
            <v>346.5</v>
          </cell>
          <cell r="M49">
            <v>0</v>
          </cell>
          <cell r="O49">
            <v>1.61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0</v>
          </cell>
          <cell r="Z49">
            <v>0</v>
          </cell>
        </row>
        <row r="50">
          <cell r="C50" t="str">
            <v>UPAE ARCOVERDE</v>
          </cell>
          <cell r="E50" t="str">
            <v>KILSE UYARA SITONIO COSTA MARTINS</v>
          </cell>
          <cell r="F50" t="str">
            <v>2 - Outros Profissionais da Saúde</v>
          </cell>
          <cell r="G50" t="str">
            <v>2235-05</v>
          </cell>
          <cell r="H50">
            <v>46204</v>
          </cell>
          <cell r="I50">
            <v>55.875100000000003</v>
          </cell>
          <cell r="J50">
            <v>447</v>
          </cell>
          <cell r="K50">
            <v>0</v>
          </cell>
          <cell r="L50">
            <v>346.5</v>
          </cell>
          <cell r="M50">
            <v>0</v>
          </cell>
          <cell r="O50">
            <v>3.23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480.71000000000004</v>
          </cell>
          <cell r="Z50">
            <v>0</v>
          </cell>
        </row>
        <row r="51">
          <cell r="C51" t="str">
            <v>UPAE ARCOVERDE</v>
          </cell>
          <cell r="E51" t="str">
            <v>LAUDIVANIA BARROS BEZERRA DOS SANTOS</v>
          </cell>
          <cell r="F51" t="str">
            <v>2 - Outros Profissionais da Saúde</v>
          </cell>
          <cell r="G51" t="str">
            <v>5152-05</v>
          </cell>
          <cell r="H51">
            <v>46204</v>
          </cell>
          <cell r="I51">
            <v>22.571999999999999</v>
          </cell>
          <cell r="J51">
            <v>180.58</v>
          </cell>
          <cell r="K51">
            <v>0</v>
          </cell>
          <cell r="L51">
            <v>214.5</v>
          </cell>
          <cell r="M51">
            <v>0</v>
          </cell>
          <cell r="O51">
            <v>1.61</v>
          </cell>
          <cell r="P51">
            <v>0</v>
          </cell>
          <cell r="R51">
            <v>189</v>
          </cell>
          <cell r="S51">
            <v>60.02</v>
          </cell>
          <cell r="U51">
            <v>29.9</v>
          </cell>
          <cell r="V51">
            <v>0</v>
          </cell>
          <cell r="X51" t="str">
            <v>PLANO ODONTO.</v>
          </cell>
          <cell r="Y51">
            <v>0</v>
          </cell>
          <cell r="Z51">
            <v>0</v>
          </cell>
        </row>
        <row r="52">
          <cell r="C52" t="str">
            <v>UPAE ARCOVERDE</v>
          </cell>
          <cell r="E52" t="str">
            <v>LEYDSON LEITE DA SILVA</v>
          </cell>
          <cell r="F52" t="str">
            <v>3 - Administrativo</v>
          </cell>
          <cell r="G52" t="str">
            <v>4110-05</v>
          </cell>
          <cell r="H52">
            <v>46204</v>
          </cell>
          <cell r="I52">
            <v>19.971700000000002</v>
          </cell>
          <cell r="J52">
            <v>159.77000000000001</v>
          </cell>
          <cell r="K52">
            <v>0</v>
          </cell>
          <cell r="L52">
            <v>346.5</v>
          </cell>
          <cell r="M52">
            <v>0</v>
          </cell>
          <cell r="O52">
            <v>1.61</v>
          </cell>
          <cell r="P52">
            <v>0</v>
          </cell>
          <cell r="R52">
            <v>189</v>
          </cell>
          <cell r="S52">
            <v>100.03</v>
          </cell>
          <cell r="U52">
            <v>29.9</v>
          </cell>
          <cell r="V52">
            <v>0</v>
          </cell>
          <cell r="X52" t="str">
            <v>PLANO ODONTO.</v>
          </cell>
          <cell r="Y52">
            <v>0</v>
          </cell>
          <cell r="Z52">
            <v>0</v>
          </cell>
        </row>
        <row r="53">
          <cell r="C53" t="str">
            <v>UPAE ARCOVERDE</v>
          </cell>
          <cell r="E53" t="str">
            <v>LUCIANA VENANCIO SANTOS SOUZA</v>
          </cell>
          <cell r="F53" t="str">
            <v>3 - Administrativo</v>
          </cell>
          <cell r="G53" t="str">
            <v>1231-05</v>
          </cell>
          <cell r="H53">
            <v>46204</v>
          </cell>
          <cell r="I53">
            <v>90.299700000000001</v>
          </cell>
          <cell r="J53">
            <v>722.4</v>
          </cell>
          <cell r="K53">
            <v>0</v>
          </cell>
          <cell r="L53">
            <v>462</v>
          </cell>
          <cell r="M53">
            <v>0</v>
          </cell>
          <cell r="O53">
            <v>1.61</v>
          </cell>
          <cell r="P53">
            <v>0</v>
          </cell>
          <cell r="R53">
            <v>0</v>
          </cell>
          <cell r="S53">
            <v>0</v>
          </cell>
          <cell r="U53">
            <v>29.9</v>
          </cell>
          <cell r="V53">
            <v>0</v>
          </cell>
          <cell r="X53" t="str">
            <v>PLANO ODONTO.</v>
          </cell>
          <cell r="Y53">
            <v>0</v>
          </cell>
          <cell r="Z53">
            <v>0</v>
          </cell>
        </row>
        <row r="54">
          <cell r="C54" t="str">
            <v>UPAE ARCOVERDE</v>
          </cell>
          <cell r="E54" t="str">
            <v>LUIZ GONZAGA JUNIOR</v>
          </cell>
          <cell r="F54" t="str">
            <v>3 - Administrativo</v>
          </cell>
          <cell r="G54" t="str">
            <v>4101-05</v>
          </cell>
          <cell r="H54">
            <v>46204</v>
          </cell>
          <cell r="I54">
            <v>167.06970000000001</v>
          </cell>
          <cell r="J54">
            <v>1336.56</v>
          </cell>
          <cell r="K54">
            <v>0</v>
          </cell>
          <cell r="L54">
            <v>693</v>
          </cell>
          <cell r="M54">
            <v>0</v>
          </cell>
          <cell r="O54">
            <v>1.61</v>
          </cell>
          <cell r="P54">
            <v>0</v>
          </cell>
          <cell r="R54">
            <v>0</v>
          </cell>
          <cell r="S54">
            <v>0</v>
          </cell>
          <cell r="U54">
            <v>129.9</v>
          </cell>
          <cell r="V54">
            <v>0</v>
          </cell>
          <cell r="X54" t="str">
            <v>AJUDA DE CUSTO.PLANO ODONTO.</v>
          </cell>
          <cell r="Y54">
            <v>0</v>
          </cell>
          <cell r="Z54">
            <v>0</v>
          </cell>
        </row>
        <row r="55">
          <cell r="C55" t="str">
            <v>UPAE ARCOVERDE</v>
          </cell>
          <cell r="E55" t="str">
            <v>MARIA ALEXSANDRA XAVIER DA SILVA</v>
          </cell>
          <cell r="F55" t="str">
            <v>3 - Administrativo</v>
          </cell>
          <cell r="G55" t="str">
            <v>5143-20</v>
          </cell>
          <cell r="H55">
            <v>46204</v>
          </cell>
          <cell r="I55">
            <v>26.3856</v>
          </cell>
          <cell r="J55">
            <v>211.08</v>
          </cell>
          <cell r="K55">
            <v>0</v>
          </cell>
          <cell r="L55">
            <v>0</v>
          </cell>
          <cell r="M55">
            <v>0</v>
          </cell>
          <cell r="O55">
            <v>1.61</v>
          </cell>
          <cell r="P55">
            <v>0</v>
          </cell>
          <cell r="R55">
            <v>189</v>
          </cell>
          <cell r="S55">
            <v>0</v>
          </cell>
          <cell r="U55">
            <v>29.9</v>
          </cell>
          <cell r="V55">
            <v>0</v>
          </cell>
          <cell r="X55" t="str">
            <v>PLANO ODONTO.</v>
          </cell>
          <cell r="Y55">
            <v>0</v>
          </cell>
          <cell r="Z55">
            <v>0</v>
          </cell>
        </row>
        <row r="56">
          <cell r="C56" t="str">
            <v>UPAE ARCOVERDE</v>
          </cell>
          <cell r="E56" t="str">
            <v>MARIA CRISTINA GOMES DE ALMEIDA</v>
          </cell>
          <cell r="F56" t="str">
            <v>3 - Administrativo</v>
          </cell>
          <cell r="G56" t="str">
            <v>3542-05</v>
          </cell>
          <cell r="H56">
            <v>46204</v>
          </cell>
          <cell r="I56">
            <v>26.457699999999999</v>
          </cell>
          <cell r="J56">
            <v>211.66</v>
          </cell>
          <cell r="K56">
            <v>0</v>
          </cell>
          <cell r="L56">
            <v>346.5</v>
          </cell>
          <cell r="M56">
            <v>0</v>
          </cell>
          <cell r="O56">
            <v>1.61</v>
          </cell>
          <cell r="P56">
            <v>0</v>
          </cell>
          <cell r="R56">
            <v>181.5</v>
          </cell>
          <cell r="S56">
            <v>0</v>
          </cell>
          <cell r="U56">
            <v>29.9</v>
          </cell>
          <cell r="V56">
            <v>0</v>
          </cell>
          <cell r="X56" t="str">
            <v>PLANO ODONTO.</v>
          </cell>
          <cell r="Y56">
            <v>0</v>
          </cell>
          <cell r="Z56">
            <v>0</v>
          </cell>
        </row>
        <row r="57">
          <cell r="C57" t="str">
            <v>UPAE ARCOVERDE</v>
          </cell>
          <cell r="E57" t="str">
            <v>MARIA DA PAZ CARDEAL</v>
          </cell>
          <cell r="F57" t="str">
            <v>3 - Administrativo</v>
          </cell>
          <cell r="G57" t="str">
            <v>5143-20</v>
          </cell>
          <cell r="H57">
            <v>46204</v>
          </cell>
          <cell r="I57">
            <v>20.616500000000002</v>
          </cell>
          <cell r="J57">
            <v>164.93</v>
          </cell>
          <cell r="K57">
            <v>0</v>
          </cell>
          <cell r="L57">
            <v>346.5</v>
          </cell>
          <cell r="M57">
            <v>0</v>
          </cell>
          <cell r="O57">
            <v>1.61</v>
          </cell>
          <cell r="P57">
            <v>0</v>
          </cell>
          <cell r="R57">
            <v>189</v>
          </cell>
          <cell r="S57">
            <v>99.28</v>
          </cell>
          <cell r="U57">
            <v>29.9</v>
          </cell>
          <cell r="V57">
            <v>0</v>
          </cell>
          <cell r="X57" t="str">
            <v>PLANO ODONTO.</v>
          </cell>
          <cell r="Y57">
            <v>0</v>
          </cell>
          <cell r="Z57">
            <v>0</v>
          </cell>
        </row>
        <row r="58">
          <cell r="C58" t="str">
            <v>UPAE ARCOVERDE</v>
          </cell>
          <cell r="E58" t="str">
            <v>MARIA EDUARDA BEZERRA DE LIMA</v>
          </cell>
          <cell r="F58" t="str">
            <v>2 - Outros Profissionais da Saúde</v>
          </cell>
          <cell r="G58" t="str">
            <v>2236-05</v>
          </cell>
          <cell r="H58">
            <v>46204</v>
          </cell>
          <cell r="I58">
            <v>35.162199999999999</v>
          </cell>
          <cell r="J58">
            <v>281.3</v>
          </cell>
          <cell r="K58">
            <v>0</v>
          </cell>
          <cell r="L58">
            <v>346.5</v>
          </cell>
          <cell r="M58">
            <v>0</v>
          </cell>
          <cell r="O58">
            <v>3.23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0</v>
          </cell>
          <cell r="Z58">
            <v>0</v>
          </cell>
        </row>
        <row r="59">
          <cell r="C59" t="str">
            <v>UPAE ARCOVERDE</v>
          </cell>
          <cell r="E59" t="str">
            <v>MARIA FERNANDA FERREIRA ANDRADE</v>
          </cell>
          <cell r="F59" t="str">
            <v>2 - Outros Profissionais da Saúde</v>
          </cell>
          <cell r="G59" t="str">
            <v>2238-10</v>
          </cell>
          <cell r="H59">
            <v>46204</v>
          </cell>
          <cell r="I59">
            <v>19.913900000000002</v>
          </cell>
          <cell r="J59">
            <v>159.31</v>
          </cell>
          <cell r="K59">
            <v>0</v>
          </cell>
          <cell r="L59">
            <v>379.5</v>
          </cell>
          <cell r="M59">
            <v>0</v>
          </cell>
          <cell r="O59">
            <v>1.61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0</v>
          </cell>
          <cell r="Z59">
            <v>0</v>
          </cell>
        </row>
        <row r="60">
          <cell r="C60" t="str">
            <v>UPAE ARCOVERDE</v>
          </cell>
          <cell r="E60" t="str">
            <v>MARIA HILDILENE DE SOUSA SILVA</v>
          </cell>
          <cell r="F60" t="str">
            <v>3 - Administrativo</v>
          </cell>
          <cell r="G60" t="str">
            <v>2521-05</v>
          </cell>
          <cell r="H60">
            <v>46204</v>
          </cell>
          <cell r="I60">
            <v>33.207000000000001</v>
          </cell>
          <cell r="J60">
            <v>265.66000000000003</v>
          </cell>
          <cell r="K60">
            <v>0</v>
          </cell>
          <cell r="L60">
            <v>346.5</v>
          </cell>
          <cell r="M60">
            <v>0</v>
          </cell>
          <cell r="O60">
            <v>1.61</v>
          </cell>
          <cell r="P60">
            <v>0</v>
          </cell>
          <cell r="R60">
            <v>0</v>
          </cell>
          <cell r="S60">
            <v>0</v>
          </cell>
          <cell r="U60">
            <v>29.9</v>
          </cell>
          <cell r="V60">
            <v>0</v>
          </cell>
          <cell r="X60" t="str">
            <v>PLANO ODONTO.</v>
          </cell>
          <cell r="Y60">
            <v>0</v>
          </cell>
          <cell r="Z60">
            <v>0</v>
          </cell>
        </row>
        <row r="61">
          <cell r="C61" t="str">
            <v>UPAE ARCOVERDE</v>
          </cell>
          <cell r="E61" t="str">
            <v>MARIA ISABEL ALMEIDA LIMA</v>
          </cell>
          <cell r="F61" t="str">
            <v>2 - Outros Profissionais da Saúde</v>
          </cell>
          <cell r="G61" t="str">
            <v>2515-20</v>
          </cell>
          <cell r="H61">
            <v>46204</v>
          </cell>
          <cell r="I61">
            <v>36.259099999999997</v>
          </cell>
          <cell r="J61">
            <v>290.07</v>
          </cell>
          <cell r="K61">
            <v>0</v>
          </cell>
          <cell r="L61">
            <v>346.5</v>
          </cell>
          <cell r="M61">
            <v>0</v>
          </cell>
          <cell r="O61">
            <v>1.61</v>
          </cell>
          <cell r="P61">
            <v>0</v>
          </cell>
          <cell r="R61">
            <v>0</v>
          </cell>
          <cell r="S61">
            <v>0</v>
          </cell>
          <cell r="U61">
            <v>29.9</v>
          </cell>
          <cell r="V61">
            <v>0</v>
          </cell>
          <cell r="X61" t="str">
            <v>PLANO ODONTO.</v>
          </cell>
          <cell r="Y61">
            <v>0</v>
          </cell>
          <cell r="Z61">
            <v>0</v>
          </cell>
        </row>
        <row r="62">
          <cell r="C62" t="str">
            <v>UPAE ARCOVERDE</v>
          </cell>
          <cell r="E62" t="str">
            <v>MARIA JOSE DA SILVA BRITO</v>
          </cell>
          <cell r="F62" t="str">
            <v>2 - Outros Profissionais da Saúde</v>
          </cell>
          <cell r="G62" t="str">
            <v>3222-05</v>
          </cell>
          <cell r="H62">
            <v>46204</v>
          </cell>
          <cell r="I62">
            <v>33.9221</v>
          </cell>
          <cell r="J62">
            <v>271.37</v>
          </cell>
          <cell r="K62">
            <v>0</v>
          </cell>
          <cell r="L62">
            <v>346.5</v>
          </cell>
          <cell r="M62">
            <v>0</v>
          </cell>
          <cell r="O62">
            <v>1.61</v>
          </cell>
          <cell r="P62">
            <v>0</v>
          </cell>
          <cell r="R62">
            <v>108</v>
          </cell>
          <cell r="S62">
            <v>55.11</v>
          </cell>
          <cell r="U62">
            <v>0</v>
          </cell>
          <cell r="V62">
            <v>0</v>
          </cell>
          <cell r="X62" t="str">
            <v/>
          </cell>
          <cell r="Y62">
            <v>1284.9100000000001</v>
          </cell>
          <cell r="Z62">
            <v>0</v>
          </cell>
        </row>
        <row r="63">
          <cell r="C63" t="str">
            <v>UPAE ARCOVERDE</v>
          </cell>
          <cell r="E63" t="str">
            <v>MARIA LUISA LIMA SILVA</v>
          </cell>
          <cell r="F63" t="str">
            <v>2 - Outros Profissionais da Saúde</v>
          </cell>
          <cell r="G63" t="str">
            <v>2515-20</v>
          </cell>
          <cell r="H63">
            <v>46204</v>
          </cell>
          <cell r="I63">
            <v>36.259099999999997</v>
          </cell>
          <cell r="J63">
            <v>290.07</v>
          </cell>
          <cell r="K63">
            <v>0</v>
          </cell>
          <cell r="L63">
            <v>346.5</v>
          </cell>
          <cell r="M63">
            <v>0</v>
          </cell>
          <cell r="O63">
            <v>1.61</v>
          </cell>
          <cell r="P63">
            <v>0</v>
          </cell>
          <cell r="R63">
            <v>0</v>
          </cell>
          <cell r="S63">
            <v>0</v>
          </cell>
          <cell r="U63">
            <v>29.9</v>
          </cell>
          <cell r="V63">
            <v>0</v>
          </cell>
          <cell r="X63" t="str">
            <v>PLANO ODONTO.</v>
          </cell>
          <cell r="Y63">
            <v>0</v>
          </cell>
          <cell r="Z63">
            <v>0</v>
          </cell>
        </row>
        <row r="64">
          <cell r="C64" t="str">
            <v>UPAE ARCOVERDE</v>
          </cell>
          <cell r="E64" t="str">
            <v>MARIA LUIZA SANTOS GOES CAVALCANTI</v>
          </cell>
          <cell r="F64" t="str">
            <v>2 - Outros Profissionais da Saúde</v>
          </cell>
          <cell r="G64" t="str">
            <v>2237-10</v>
          </cell>
          <cell r="H64">
            <v>46204</v>
          </cell>
          <cell r="I64">
            <v>32.654699999999998</v>
          </cell>
          <cell r="J64">
            <v>261.24</v>
          </cell>
          <cell r="K64">
            <v>0</v>
          </cell>
          <cell r="L64">
            <v>297</v>
          </cell>
          <cell r="M64">
            <v>0</v>
          </cell>
          <cell r="O64">
            <v>1.61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0</v>
          </cell>
          <cell r="Z64">
            <v>0</v>
          </cell>
        </row>
        <row r="65">
          <cell r="C65" t="str">
            <v>UPAE ARCOVERDE</v>
          </cell>
          <cell r="E65" t="str">
            <v>MARIA RISONEIDE SIQUEIRA DA SILVA</v>
          </cell>
          <cell r="F65" t="str">
            <v>2 - Outros Profissionais da Saúde</v>
          </cell>
          <cell r="G65" t="str">
            <v>3222-05</v>
          </cell>
          <cell r="H65">
            <v>46204</v>
          </cell>
          <cell r="I65">
            <v>32.435700000000004</v>
          </cell>
          <cell r="J65">
            <v>259.48</v>
          </cell>
          <cell r="K65">
            <v>0</v>
          </cell>
          <cell r="L65">
            <v>346.5</v>
          </cell>
          <cell r="M65">
            <v>0</v>
          </cell>
          <cell r="O65">
            <v>1.61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1284.9100000000001</v>
          </cell>
          <cell r="Z65">
            <v>0</v>
          </cell>
        </row>
        <row r="66">
          <cell r="C66" t="str">
            <v>UPAE ARCOVERDE</v>
          </cell>
          <cell r="E66" t="str">
            <v>NAAMA DE BRITTO CERQUEIRA</v>
          </cell>
          <cell r="F66" t="str">
            <v>2 - Outros Profissionais da Saúde</v>
          </cell>
          <cell r="G66" t="str">
            <v>2236-05</v>
          </cell>
          <cell r="H66">
            <v>46204</v>
          </cell>
          <cell r="I66">
            <v>38.538400000000003</v>
          </cell>
          <cell r="J66">
            <v>308.31</v>
          </cell>
          <cell r="K66">
            <v>0</v>
          </cell>
          <cell r="L66">
            <v>346.5</v>
          </cell>
          <cell r="M66">
            <v>0</v>
          </cell>
          <cell r="O66">
            <v>3.23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0</v>
          </cell>
          <cell r="Z66">
            <v>0</v>
          </cell>
        </row>
        <row r="67">
          <cell r="C67" t="str">
            <v>UPAE ARCOVERDE</v>
          </cell>
          <cell r="E67" t="str">
            <v>NAJARA TIMOTEO DE OLIVEIRA</v>
          </cell>
          <cell r="F67" t="str">
            <v>3 - Administrativo</v>
          </cell>
          <cell r="G67" t="str">
            <v>4131-05</v>
          </cell>
          <cell r="H67">
            <v>46204</v>
          </cell>
          <cell r="I67">
            <v>34.681399999999996</v>
          </cell>
          <cell r="J67">
            <v>277.45</v>
          </cell>
          <cell r="K67">
            <v>0</v>
          </cell>
          <cell r="L67">
            <v>181.5</v>
          </cell>
          <cell r="M67">
            <v>0</v>
          </cell>
          <cell r="O67">
            <v>1.61</v>
          </cell>
          <cell r="P67">
            <v>0</v>
          </cell>
          <cell r="R67">
            <v>198</v>
          </cell>
          <cell r="S67">
            <v>89.16</v>
          </cell>
          <cell r="U67">
            <v>79.900000000000006</v>
          </cell>
          <cell r="V67">
            <v>0</v>
          </cell>
          <cell r="X67" t="str">
            <v>AJUDA DE CUSTO.PLANO ODONTO.</v>
          </cell>
          <cell r="Y67">
            <v>0</v>
          </cell>
          <cell r="Z67">
            <v>0</v>
          </cell>
        </row>
        <row r="68">
          <cell r="C68" t="str">
            <v>UPAE ARCOVERDE</v>
          </cell>
          <cell r="E68" t="str">
            <v>RENATO GRANGEIRO SAMPAIO</v>
          </cell>
          <cell r="F68" t="str">
            <v>1 - Médico</v>
          </cell>
          <cell r="G68" t="str">
            <v>2251-12</v>
          </cell>
          <cell r="H68">
            <v>46204</v>
          </cell>
          <cell r="I68">
            <v>49.333199999999998</v>
          </cell>
          <cell r="J68">
            <v>394.67</v>
          </cell>
          <cell r="K68">
            <v>0</v>
          </cell>
          <cell r="L68">
            <v>104.96</v>
          </cell>
          <cell r="M68">
            <v>0</v>
          </cell>
          <cell r="O68">
            <v>12.92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0</v>
          </cell>
          <cell r="Z68">
            <v>0</v>
          </cell>
        </row>
        <row r="69">
          <cell r="C69" t="str">
            <v>UPAE ARCOVERDE</v>
          </cell>
          <cell r="E69" t="str">
            <v>RIELCKSON RODRIGUES DA SILVA TEIXEIRA</v>
          </cell>
          <cell r="F69" t="str">
            <v>2 - Outros Profissionais da Saúde</v>
          </cell>
          <cell r="G69" t="str">
            <v>3222-05</v>
          </cell>
          <cell r="H69">
            <v>46204</v>
          </cell>
          <cell r="I69">
            <v>33.9221</v>
          </cell>
          <cell r="J69">
            <v>271.37</v>
          </cell>
          <cell r="K69">
            <v>0</v>
          </cell>
          <cell r="L69">
            <v>346.5</v>
          </cell>
          <cell r="M69">
            <v>0</v>
          </cell>
          <cell r="O69">
            <v>1.61</v>
          </cell>
          <cell r="P69">
            <v>0</v>
          </cell>
          <cell r="R69">
            <v>189</v>
          </cell>
          <cell r="S69">
            <v>97.26</v>
          </cell>
          <cell r="U69">
            <v>0</v>
          </cell>
          <cell r="V69">
            <v>0</v>
          </cell>
          <cell r="X69" t="str">
            <v/>
          </cell>
          <cell r="Y69">
            <v>1284.9100000000001</v>
          </cell>
          <cell r="Z69">
            <v>0</v>
          </cell>
        </row>
        <row r="70">
          <cell r="C70" t="str">
            <v>UPAE ARCOVERDE</v>
          </cell>
          <cell r="E70" t="str">
            <v>RITA DE CASSIA DA SILVA TAVARES PINTO</v>
          </cell>
          <cell r="F70" t="str">
            <v>3 - Administrativo</v>
          </cell>
          <cell r="G70" t="str">
            <v>2524-05</v>
          </cell>
          <cell r="H70">
            <v>46204</v>
          </cell>
          <cell r="I70">
            <v>46.505800000000001</v>
          </cell>
          <cell r="J70">
            <v>372.05</v>
          </cell>
          <cell r="K70">
            <v>0</v>
          </cell>
          <cell r="L70">
            <v>0</v>
          </cell>
          <cell r="M70">
            <v>0</v>
          </cell>
          <cell r="O70">
            <v>1.61</v>
          </cell>
          <cell r="P70">
            <v>0</v>
          </cell>
          <cell r="R70">
            <v>0</v>
          </cell>
          <cell r="S70">
            <v>0</v>
          </cell>
          <cell r="U70">
            <v>29.9</v>
          </cell>
          <cell r="V70">
            <v>0</v>
          </cell>
          <cell r="X70" t="str">
            <v>PLANO ODONTO.</v>
          </cell>
          <cell r="Y70">
            <v>0</v>
          </cell>
          <cell r="Z70">
            <v>0</v>
          </cell>
        </row>
        <row r="71">
          <cell r="C71" t="str">
            <v>UPAE ARCOVERDE</v>
          </cell>
          <cell r="E71" t="str">
            <v>SANDRO VICENTE DA SILVA</v>
          </cell>
          <cell r="F71" t="str">
            <v>3 - Administrativo</v>
          </cell>
          <cell r="G71" t="str">
            <v>1427-05</v>
          </cell>
          <cell r="H71">
            <v>46204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U71">
            <v>29.9</v>
          </cell>
          <cell r="V71">
            <v>0</v>
          </cell>
          <cell r="X71" t="str">
            <v>PLANO ODONTO.</v>
          </cell>
          <cell r="Y71">
            <v>0</v>
          </cell>
          <cell r="Z71">
            <v>0</v>
          </cell>
        </row>
        <row r="72">
          <cell r="C72" t="str">
            <v>UPAE ARCOVERDE</v>
          </cell>
          <cell r="E72" t="str">
            <v>SANDRO VICENTE DA SILVA</v>
          </cell>
          <cell r="F72" t="str">
            <v>3 - Administrativo</v>
          </cell>
          <cell r="G72" t="str">
            <v>1427-05</v>
          </cell>
          <cell r="H72">
            <v>46204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O72">
            <v>1.61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0</v>
          </cell>
          <cell r="Z72">
            <v>0</v>
          </cell>
        </row>
        <row r="73">
          <cell r="C73" t="str">
            <v>UPAE ARCOVERDE</v>
          </cell>
          <cell r="E73" t="str">
            <v>SANGELLA ROSSANNE SIQUEIRA CARVALHO</v>
          </cell>
          <cell r="F73" t="str">
            <v>3 - Administrativo</v>
          </cell>
          <cell r="G73" t="str">
            <v>2516-05</v>
          </cell>
          <cell r="H73">
            <v>46204</v>
          </cell>
          <cell r="I73">
            <v>35.323799999999999</v>
          </cell>
          <cell r="J73">
            <v>282.58999999999997</v>
          </cell>
          <cell r="K73">
            <v>0</v>
          </cell>
          <cell r="L73">
            <v>346.5</v>
          </cell>
          <cell r="M73">
            <v>0</v>
          </cell>
          <cell r="O73">
            <v>1.61</v>
          </cell>
          <cell r="P73">
            <v>0</v>
          </cell>
          <cell r="R73">
            <v>0</v>
          </cell>
          <cell r="S73">
            <v>0</v>
          </cell>
          <cell r="U73">
            <v>189.9</v>
          </cell>
          <cell r="V73">
            <v>0</v>
          </cell>
          <cell r="X73" t="str">
            <v>AUXILIO CRECHE.PLANO ODONTO.</v>
          </cell>
          <cell r="Y73">
            <v>0</v>
          </cell>
          <cell r="Z73">
            <v>0</v>
          </cell>
        </row>
        <row r="74">
          <cell r="C74" t="str">
            <v>UPAE ARCOVERDE</v>
          </cell>
          <cell r="E74" t="str">
            <v>SILVIANE ALVES DA SILVA OLIVEIRA</v>
          </cell>
          <cell r="F74" t="str">
            <v>2 - Outros Profissionais da Saúde</v>
          </cell>
          <cell r="G74" t="str">
            <v>3241-15</v>
          </cell>
          <cell r="H74">
            <v>46204</v>
          </cell>
          <cell r="I74">
            <v>47.869599999999998</v>
          </cell>
          <cell r="J74">
            <v>382.96</v>
          </cell>
          <cell r="K74">
            <v>0</v>
          </cell>
          <cell r="L74">
            <v>181.5</v>
          </cell>
          <cell r="M74">
            <v>0</v>
          </cell>
          <cell r="O74">
            <v>1.61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0</v>
          </cell>
          <cell r="Z74">
            <v>0</v>
          </cell>
        </row>
        <row r="75">
          <cell r="C75" t="str">
            <v>UPAE ARCOVERDE</v>
          </cell>
          <cell r="E75" t="str">
            <v>TATIANA CARNEIRO DE ALBUQUERQUE SOARES DE SANTANA</v>
          </cell>
          <cell r="F75" t="str">
            <v>2 - Outros Profissionais da Saúde</v>
          </cell>
          <cell r="G75" t="str">
            <v>2235-05</v>
          </cell>
          <cell r="H75">
            <v>46204</v>
          </cell>
          <cell r="I75">
            <v>58.281700000000001</v>
          </cell>
          <cell r="J75">
            <v>466.26</v>
          </cell>
          <cell r="K75">
            <v>0</v>
          </cell>
          <cell r="L75">
            <v>346.5</v>
          </cell>
          <cell r="M75">
            <v>0</v>
          </cell>
          <cell r="O75">
            <v>3.23</v>
          </cell>
          <cell r="P75">
            <v>0</v>
          </cell>
          <cell r="R75">
            <v>0</v>
          </cell>
          <cell r="S75">
            <v>0</v>
          </cell>
          <cell r="U75">
            <v>138.38999999999999</v>
          </cell>
          <cell r="V75">
            <v>0</v>
          </cell>
          <cell r="X75" t="str">
            <v>AUXILIO CRECHE.</v>
          </cell>
          <cell r="Y75">
            <v>480.71000000000004</v>
          </cell>
          <cell r="Z75">
            <v>0</v>
          </cell>
        </row>
        <row r="76">
          <cell r="C76" t="str">
            <v>UPAE ARCOVERDE</v>
          </cell>
          <cell r="E76" t="str">
            <v>TECIO NATALINO SOUZA DE OLIVEIRA</v>
          </cell>
          <cell r="F76" t="str">
            <v>3 - Administrativo</v>
          </cell>
          <cell r="G76" t="str">
            <v>3132-20</v>
          </cell>
          <cell r="H76">
            <v>46204</v>
          </cell>
          <cell r="I76">
            <v>30.060500000000001</v>
          </cell>
          <cell r="J76">
            <v>240.48</v>
          </cell>
          <cell r="K76">
            <v>0</v>
          </cell>
          <cell r="L76">
            <v>0</v>
          </cell>
          <cell r="M76">
            <v>0</v>
          </cell>
          <cell r="O76">
            <v>1.61</v>
          </cell>
          <cell r="P76">
            <v>0</v>
          </cell>
          <cell r="R76">
            <v>153</v>
          </cell>
          <cell r="S76">
            <v>0</v>
          </cell>
          <cell r="U76">
            <v>29.9</v>
          </cell>
          <cell r="V76">
            <v>0</v>
          </cell>
          <cell r="X76" t="str">
            <v>PLANO ODONTO.</v>
          </cell>
          <cell r="Y76">
            <v>0</v>
          </cell>
          <cell r="Z76">
            <v>0</v>
          </cell>
        </row>
        <row r="77">
          <cell r="C77" t="str">
            <v>UPAE ARCOVERDE</v>
          </cell>
          <cell r="E77" t="str">
            <v>TERESA CRISTINA DE ALMEIDA SANTOS</v>
          </cell>
          <cell r="F77" t="str">
            <v>3 - Administrativo</v>
          </cell>
          <cell r="G77" t="str">
            <v>4110-10</v>
          </cell>
          <cell r="H77">
            <v>46204</v>
          </cell>
          <cell r="I77">
            <v>40.607500000000002</v>
          </cell>
          <cell r="J77">
            <v>324.86</v>
          </cell>
          <cell r="K77">
            <v>0</v>
          </cell>
          <cell r="L77">
            <v>346.5</v>
          </cell>
          <cell r="M77">
            <v>0</v>
          </cell>
          <cell r="O77">
            <v>1.61</v>
          </cell>
          <cell r="P77">
            <v>0</v>
          </cell>
          <cell r="R77">
            <v>189</v>
          </cell>
          <cell r="S77">
            <v>158.21</v>
          </cell>
          <cell r="U77">
            <v>29.9</v>
          </cell>
          <cell r="V77">
            <v>0</v>
          </cell>
          <cell r="X77" t="str">
            <v>PLANO ODONTO.</v>
          </cell>
          <cell r="Y77">
            <v>0</v>
          </cell>
          <cell r="Z77">
            <v>0</v>
          </cell>
        </row>
        <row r="78">
          <cell r="C78" t="str">
            <v>UPAE ARCOVERDE</v>
          </cell>
          <cell r="E78" t="str">
            <v>THAMMYRES VALERIA BATISTA XAVIER ARAGAO</v>
          </cell>
          <cell r="F78" t="str">
            <v>3 - Administrativo</v>
          </cell>
          <cell r="G78" t="str">
            <v>2124-05</v>
          </cell>
          <cell r="H78">
            <v>46204</v>
          </cell>
          <cell r="I78">
            <v>29.014400000000002</v>
          </cell>
          <cell r="J78">
            <v>232.12</v>
          </cell>
          <cell r="K78">
            <v>0</v>
          </cell>
          <cell r="L78">
            <v>346.5</v>
          </cell>
          <cell r="M78">
            <v>0</v>
          </cell>
          <cell r="O78">
            <v>1.61</v>
          </cell>
          <cell r="P78">
            <v>0</v>
          </cell>
          <cell r="R78">
            <v>189</v>
          </cell>
          <cell r="S78">
            <v>174.09</v>
          </cell>
          <cell r="U78">
            <v>29.9</v>
          </cell>
          <cell r="V78">
            <v>0</v>
          </cell>
          <cell r="X78" t="str">
            <v>PLANO ODONTO.</v>
          </cell>
          <cell r="Y78">
            <v>0</v>
          </cell>
          <cell r="Z78">
            <v>0</v>
          </cell>
        </row>
        <row r="79">
          <cell r="C79" t="str">
            <v>UPAE ARCOVERDE</v>
          </cell>
          <cell r="E79" t="str">
            <v>VINICIUS TRAVASSOS AMARAL</v>
          </cell>
          <cell r="F79" t="str">
            <v>2 - Outros Profissionais da Saúde</v>
          </cell>
          <cell r="G79" t="str">
            <v>4101-05</v>
          </cell>
          <cell r="H79">
            <v>46204</v>
          </cell>
          <cell r="I79">
            <v>91.040800000000004</v>
          </cell>
          <cell r="J79">
            <v>728.33</v>
          </cell>
          <cell r="K79">
            <v>0</v>
          </cell>
          <cell r="L79">
            <v>627</v>
          </cell>
          <cell r="M79">
            <v>0</v>
          </cell>
          <cell r="O79">
            <v>1.61</v>
          </cell>
          <cell r="P79">
            <v>0</v>
          </cell>
          <cell r="R79">
            <v>0</v>
          </cell>
          <cell r="S79">
            <v>0</v>
          </cell>
          <cell r="U79">
            <v>129.9</v>
          </cell>
          <cell r="V79">
            <v>0</v>
          </cell>
          <cell r="X79" t="str">
            <v>AJUDA DE CUSTO.PLANO ODONTO.</v>
          </cell>
          <cell r="Y79">
            <v>0</v>
          </cell>
          <cell r="Z79">
            <v>0</v>
          </cell>
        </row>
        <row r="80">
          <cell r="C80" t="str">
            <v>UPAE ARCOVERDE</v>
          </cell>
          <cell r="E80" t="str">
            <v>WICTOR JOSE TENORIO DOS SANTOS</v>
          </cell>
          <cell r="F80" t="str">
            <v>2 - Outros Profissionais da Saúde</v>
          </cell>
          <cell r="G80" t="str">
            <v>2236-05</v>
          </cell>
          <cell r="H80">
            <v>46204</v>
          </cell>
          <cell r="I80">
            <v>41.999300000000005</v>
          </cell>
          <cell r="J80">
            <v>335.99</v>
          </cell>
          <cell r="K80">
            <v>0</v>
          </cell>
          <cell r="L80">
            <v>181.5</v>
          </cell>
          <cell r="M80">
            <v>0</v>
          </cell>
          <cell r="O80">
            <v>3.23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</row>
        <row r="81">
          <cell r="C81" t="str">
            <v>UPAE ARCOVERDE</v>
          </cell>
          <cell r="E81" t="str">
            <v>LUCAS SOUZA ALVES</v>
          </cell>
          <cell r="F81" t="str">
            <v>3 - Administrativo</v>
          </cell>
          <cell r="G81" t="str">
            <v>4110-10</v>
          </cell>
          <cell r="H81">
            <v>46204</v>
          </cell>
          <cell r="I81">
            <v>7.6154999999999999</v>
          </cell>
          <cell r="J81">
            <v>15.23</v>
          </cell>
          <cell r="K81">
            <v>0</v>
          </cell>
          <cell r="L81">
            <v>0</v>
          </cell>
          <cell r="M81">
            <v>0</v>
          </cell>
          <cell r="O81">
            <v>1.61</v>
          </cell>
          <cell r="P81">
            <v>0</v>
          </cell>
          <cell r="R81">
            <v>189</v>
          </cell>
          <cell r="S81">
            <v>45.69</v>
          </cell>
          <cell r="U81">
            <v>29.9</v>
          </cell>
          <cell r="V81">
            <v>0</v>
          </cell>
          <cell r="X81" t="str">
            <v>PLANO ODONTO.</v>
          </cell>
          <cell r="Y81">
            <v>0</v>
          </cell>
          <cell r="Z81">
            <v>0</v>
          </cell>
        </row>
        <row r="82">
          <cell r="C82" t="str">
            <v>UPAE ARCOVERDE</v>
          </cell>
          <cell r="E82" t="str">
            <v>MARIA CLARA RODRIGUES DIAS</v>
          </cell>
          <cell r="F82" t="str">
            <v>3 - Administrativo</v>
          </cell>
          <cell r="G82" t="str">
            <v>4110-10</v>
          </cell>
          <cell r="H82">
            <v>46204</v>
          </cell>
          <cell r="I82">
            <v>7.6154999999999999</v>
          </cell>
          <cell r="J82">
            <v>15.23</v>
          </cell>
          <cell r="K82">
            <v>0</v>
          </cell>
          <cell r="L82">
            <v>0</v>
          </cell>
          <cell r="M82">
            <v>0</v>
          </cell>
          <cell r="O82">
            <v>1.61</v>
          </cell>
          <cell r="P82">
            <v>0</v>
          </cell>
          <cell r="R82">
            <v>153</v>
          </cell>
          <cell r="S82">
            <v>45.69</v>
          </cell>
          <cell r="U82">
            <v>0</v>
          </cell>
          <cell r="V82">
            <v>0</v>
          </cell>
          <cell r="X82" t="str">
            <v/>
          </cell>
          <cell r="Y82">
            <v>0</v>
          </cell>
          <cell r="Z82">
            <v>0</v>
          </cell>
        </row>
        <row r="83">
          <cell r="C83" t="str">
            <v>UPAE ARCOVERDE</v>
          </cell>
          <cell r="E83" t="str">
            <v>JOSENILTON CAVALCANTE DA SILVA</v>
          </cell>
          <cell r="F83" t="str">
            <v>3 - Administrativo</v>
          </cell>
          <cell r="G83" t="str">
            <v>5151-10</v>
          </cell>
          <cell r="H83">
            <v>46204</v>
          </cell>
          <cell r="I83">
            <v>14.5787</v>
          </cell>
          <cell r="J83">
            <v>0</v>
          </cell>
          <cell r="K83">
            <v>116.62</v>
          </cell>
          <cell r="L83">
            <v>346.5</v>
          </cell>
          <cell r="M83">
            <v>198</v>
          </cell>
          <cell r="O83">
            <v>1.61</v>
          </cell>
          <cell r="P83">
            <v>0</v>
          </cell>
          <cell r="R83">
            <v>0</v>
          </cell>
          <cell r="S83">
            <v>0</v>
          </cell>
          <cell r="U83">
            <v>29.9</v>
          </cell>
          <cell r="V83">
            <v>0</v>
          </cell>
          <cell r="X83" t="str">
            <v>PLANO ODONTO.</v>
          </cell>
          <cell r="Y83">
            <v>0</v>
          </cell>
          <cell r="Z8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tabSelected="1" topLeftCell="A63" workbookViewId="0">
      <selection activeCell="A75" sqref="A75:XFD5002"/>
    </sheetView>
  </sheetViews>
  <sheetFormatPr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10894988000214</v>
      </c>
      <c r="B3" s="9" t="str">
        <f>'[1]TCE - ANEXO III - Preencher'!C12</f>
        <v>UPAE ARCOVERDE</v>
      </c>
      <c r="C3" s="10"/>
      <c r="D3" s="11" t="str">
        <f>'[1]TCE - ANEXO III - Preencher'!E12</f>
        <v>ADRIELE PORTO ALVES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4131-15</v>
      </c>
      <c r="G3" s="13">
        <f>IF('[1]TCE - ANEXO III - Preencher'!H12="","",'[1]TCE - ANEXO III - Preencher'!H12)</f>
        <v>46204</v>
      </c>
      <c r="H3" s="14">
        <f>'[1]TCE - ANEXO III - Preencher'!I12</f>
        <v>33.156799999999997</v>
      </c>
      <c r="I3" s="14">
        <f>'[1]TCE - ANEXO III - Preencher'!J12</f>
        <v>265.25</v>
      </c>
      <c r="J3" s="14">
        <f>'[1]TCE - ANEXO III - Preencher'!K12</f>
        <v>0</v>
      </c>
      <c r="K3" s="15">
        <f>'[1]TCE - ANEXO III - Preencher'!L12</f>
        <v>346.5</v>
      </c>
      <c r="L3" s="15">
        <f>'[1]TCE - ANEXO III - Preencher'!M12</f>
        <v>0</v>
      </c>
      <c r="M3" s="15">
        <f>K3-L3</f>
        <v>346.5</v>
      </c>
      <c r="N3" s="15">
        <f>'[1]TCE - ANEXO III - Preencher'!O12</f>
        <v>1.61</v>
      </c>
      <c r="O3" s="15">
        <f>'[1]TCE - ANEXO III - Preencher'!P12</f>
        <v>0</v>
      </c>
      <c r="P3" s="16">
        <f>N3-O3</f>
        <v>1.61</v>
      </c>
      <c r="Q3" s="15">
        <f>'[1]TCE - ANEXO III - Preencher'!R12</f>
        <v>162</v>
      </c>
      <c r="R3" s="15">
        <f>'[1]TCE - ANEXO III - Preencher'!S12</f>
        <v>142.38999999999999</v>
      </c>
      <c r="S3" s="16">
        <f>Q3-R3</f>
        <v>19.610000000000014</v>
      </c>
      <c r="T3" s="15">
        <f>'[1]TCE - ANEXO III - Preencher'!U12</f>
        <v>189.9</v>
      </c>
      <c r="U3" s="15">
        <f>'[1]TCE - ANEXO III - Preencher'!V12</f>
        <v>0</v>
      </c>
      <c r="V3" s="16">
        <f>T3-U3</f>
        <v>189.9</v>
      </c>
      <c r="W3" s="17" t="str">
        <f>IF('[1]TCE - ANEXO III - Preencher'!X12="","",'[1]TCE - ANEXO III - Preencher'!X12)</f>
        <v>AUXILIO CRECHE.PLANO ODONTO.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856.02679999999998</v>
      </c>
    </row>
    <row r="4" spans="1:28" x14ac:dyDescent="0.25">
      <c r="A4" s="8">
        <f>IFERROR(VLOOKUP(B4,'[1]DADOS (OCULTAR)'!$Q$3:$S$136,3,0),"")</f>
        <v>10894988000214</v>
      </c>
      <c r="B4" s="9" t="str">
        <f>'[1]TCE - ANEXO III - Preencher'!C13</f>
        <v>UPAE ARCOVERDE</v>
      </c>
      <c r="C4" s="10"/>
      <c r="D4" s="11" t="str">
        <f>'[1]TCE - ANEXO III - Preencher'!E13</f>
        <v>ALIANNY CRISTINA BESERRA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4110-05</v>
      </c>
      <c r="G4" s="13">
        <f>IF('[1]TCE - ANEXO III - Preencher'!H13="","",'[1]TCE - ANEXO III - Preencher'!H13)</f>
        <v>46204</v>
      </c>
      <c r="H4" s="14">
        <f>'[1]TCE - ANEXO III - Preencher'!I13</f>
        <v>20.805300000000003</v>
      </c>
      <c r="I4" s="14">
        <f>'[1]TCE - ANEXO III - Preencher'!J13</f>
        <v>166.44</v>
      </c>
      <c r="J4" s="14">
        <f>'[1]TCE - ANEXO III - Preencher'!K13</f>
        <v>0</v>
      </c>
      <c r="K4" s="15">
        <f>'[1]TCE - ANEXO III - Preencher'!L13</f>
        <v>346.5</v>
      </c>
      <c r="L4" s="15">
        <f>'[1]TCE - ANEXO III - Preencher'!M13</f>
        <v>0</v>
      </c>
      <c r="M4" s="15">
        <f t="shared" ref="M4:M67" si="1">K4-L4</f>
        <v>346.5</v>
      </c>
      <c r="N4" s="15">
        <f>'[1]TCE - ANEXO III - Preencher'!O13</f>
        <v>1.61</v>
      </c>
      <c r="O4" s="15">
        <f>'[1]TCE - ANEXO III - Preencher'!P13</f>
        <v>0</v>
      </c>
      <c r="P4" s="16">
        <f t="shared" ref="P4:P67" si="2">N4-O4</f>
        <v>1.61</v>
      </c>
      <c r="Q4" s="15">
        <f>'[1]TCE - ANEXO III - Preencher'!R13</f>
        <v>189</v>
      </c>
      <c r="R4" s="15">
        <f>'[1]TCE - ANEXO III - Preencher'!S13</f>
        <v>100.03</v>
      </c>
      <c r="S4" s="16">
        <f t="shared" ref="S4:S67" si="3">Q4-R4</f>
        <v>88.97</v>
      </c>
      <c r="T4" s="15">
        <f>'[1]TCE - ANEXO III - Preencher'!U13</f>
        <v>189.9</v>
      </c>
      <c r="U4" s="15">
        <f>'[1]TCE - ANEXO III - Preencher'!V13</f>
        <v>0</v>
      </c>
      <c r="V4" s="16">
        <f t="shared" ref="V4:V67" si="4">T4-U4</f>
        <v>189.9</v>
      </c>
      <c r="W4" s="17" t="str">
        <f>IF('[1]TCE - ANEXO III - Preencher'!X13="","",'[1]TCE - ANEXO III - Preencher'!X13)</f>
        <v>AUXILIO CRECHE.PLANO ODONTO.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814.22530000000006</v>
      </c>
    </row>
    <row r="5" spans="1:28" x14ac:dyDescent="0.25">
      <c r="A5" s="8">
        <f>IFERROR(VLOOKUP(B5,'[1]DADOS (OCULTAR)'!$Q$3:$S$136,3,0),"")</f>
        <v>10894988000214</v>
      </c>
      <c r="B5" s="9" t="str">
        <f>'[1]TCE - ANEXO III - Preencher'!C14</f>
        <v>UPAE ARCOVERDE</v>
      </c>
      <c r="C5" s="10"/>
      <c r="D5" s="11" t="str">
        <f>'[1]TCE - ANEXO III - Preencher'!E14</f>
        <v>ALINE CAMPOS DE BRITTO</v>
      </c>
      <c r="E5" s="9" t="str">
        <f>IF('[1]TCE - ANEXO III - Preencher'!F14="4 - Assistência Odontológica","2 - Outros Profissionais da Saúde",'[1]TCE - ANEXO III - Preencher'!F14)</f>
        <v>1 - Médico</v>
      </c>
      <c r="F5" s="12" t="str">
        <f>'[1]TCE - ANEXO III - Preencher'!G14</f>
        <v>2251-65</v>
      </c>
      <c r="G5" s="13">
        <f>IF('[1]TCE - ANEXO III - Preencher'!H14="","",'[1]TCE - ANEXO III - Preencher'!H14)</f>
        <v>46204</v>
      </c>
      <c r="H5" s="14">
        <f>'[1]TCE - ANEXO III - Preencher'!I14</f>
        <v>91.636200000000017</v>
      </c>
      <c r="I5" s="14">
        <f>'[1]TCE - ANEXO III - Preencher'!J14</f>
        <v>733.09</v>
      </c>
      <c r="J5" s="14">
        <f>'[1]TCE - ANEXO III - Preencher'!K14</f>
        <v>0</v>
      </c>
      <c r="K5" s="15">
        <f>'[1]TCE - ANEXO III - Preencher'!L14</f>
        <v>104.96</v>
      </c>
      <c r="L5" s="15">
        <f>'[1]TCE - ANEXO III - Preencher'!M14</f>
        <v>0</v>
      </c>
      <c r="M5" s="15">
        <f t="shared" si="1"/>
        <v>104.96</v>
      </c>
      <c r="N5" s="15">
        <f>'[1]TCE - ANEXO III - Preencher'!O14</f>
        <v>12.92</v>
      </c>
      <c r="O5" s="15">
        <f>'[1]TCE - ANEXO III - Preencher'!P14</f>
        <v>0</v>
      </c>
      <c r="P5" s="16">
        <f t="shared" si="2"/>
        <v>12.92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942.60620000000006</v>
      </c>
    </row>
    <row r="6" spans="1:28" x14ac:dyDescent="0.25">
      <c r="A6" s="8">
        <f>IFERROR(VLOOKUP(B6,'[1]DADOS (OCULTAR)'!$Q$3:$S$136,3,0),"")</f>
        <v>10894988000214</v>
      </c>
      <c r="B6" s="9" t="str">
        <f>'[1]TCE - ANEXO III - Preencher'!C15</f>
        <v>UPAE ARCOVERDE</v>
      </c>
      <c r="C6" s="10"/>
      <c r="D6" s="11" t="str">
        <f>'[1]TCE - ANEXO III - Preencher'!E15</f>
        <v>ALLESSANDRA ROBERTA GIMINO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46204</v>
      </c>
      <c r="H6" s="14">
        <f>'[1]TCE - ANEXO III - Preencher'!I15</f>
        <v>32.301100000000005</v>
      </c>
      <c r="I6" s="14">
        <f>'[1]TCE - ANEXO III - Preencher'!J15</f>
        <v>258.41000000000003</v>
      </c>
      <c r="J6" s="14">
        <f>'[1]TCE - ANEXO III - Preencher'!K15</f>
        <v>0</v>
      </c>
      <c r="K6" s="15">
        <f>'[1]TCE - ANEXO III - Preencher'!L15</f>
        <v>346.5</v>
      </c>
      <c r="L6" s="15">
        <f>'[1]TCE - ANEXO III - Preencher'!M15</f>
        <v>0</v>
      </c>
      <c r="M6" s="15">
        <f t="shared" si="1"/>
        <v>346.5</v>
      </c>
      <c r="N6" s="15">
        <f>'[1]TCE - ANEXO III - Preencher'!O15</f>
        <v>1.61</v>
      </c>
      <c r="O6" s="15">
        <f>'[1]TCE - ANEXO III - Preencher'!P15</f>
        <v>0</v>
      </c>
      <c r="P6" s="16">
        <f t="shared" si="2"/>
        <v>1.61</v>
      </c>
      <c r="Q6" s="15">
        <f>'[1]TCE - ANEXO III - Preencher'!R15</f>
        <v>189</v>
      </c>
      <c r="R6" s="15">
        <f>'[1]TCE - ANEXO III - Preencher'!S15</f>
        <v>97.26</v>
      </c>
      <c r="S6" s="16">
        <f t="shared" si="3"/>
        <v>91.74</v>
      </c>
      <c r="T6" s="15">
        <f>'[1]TCE - ANEXO III - Preencher'!U15</f>
        <v>81.02</v>
      </c>
      <c r="U6" s="15">
        <f>'[1]TCE - ANEXO III - Preencher'!V15</f>
        <v>0</v>
      </c>
      <c r="V6" s="16">
        <f t="shared" si="4"/>
        <v>81.02</v>
      </c>
      <c r="W6" s="17" t="str">
        <f>IF('[1]TCE - ANEXO III - Preencher'!X15="","",'[1]TCE - ANEXO III - Preencher'!X15)</f>
        <v>AUXILIO CRECHE.</v>
      </c>
      <c r="X6" s="15">
        <f>'[1]TCE - ANEXO III - Preencher'!Y15</f>
        <v>1284.9100000000001</v>
      </c>
      <c r="Y6" s="15">
        <f>'[1]TCE - ANEXO III - Preencher'!Z15</f>
        <v>0</v>
      </c>
      <c r="Z6" s="16">
        <f t="shared" si="5"/>
        <v>1284.9100000000001</v>
      </c>
      <c r="AA6" s="17" t="str">
        <f>IF('[1]TCE - ANEXO III - Preencher'!AB15="","",'[1]TCE - ANEXO III - Preencher'!AB15)</f>
        <v/>
      </c>
      <c r="AB6" s="15">
        <f t="shared" si="0"/>
        <v>2096.4911000000002</v>
      </c>
    </row>
    <row r="7" spans="1:28" x14ac:dyDescent="0.25">
      <c r="A7" s="8">
        <f>IFERROR(VLOOKUP(B7,'[1]DADOS (OCULTAR)'!$Q$3:$S$136,3,0),"")</f>
        <v>10894988000214</v>
      </c>
      <c r="B7" s="9" t="str">
        <f>'[1]TCE - ANEXO III - Preencher'!C16</f>
        <v>UPAE ARCOVERDE</v>
      </c>
      <c r="C7" s="10"/>
      <c r="D7" s="11" t="str">
        <f>'[1]TCE - ANEXO III - Preencher'!E16</f>
        <v>ANDERSON RAFAEL MARQUES VICENTE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4110-05</v>
      </c>
      <c r="G7" s="13">
        <f>IF('[1]TCE - ANEXO III - Preencher'!H16="","",'[1]TCE - ANEXO III - Preencher'!H16)</f>
        <v>46204</v>
      </c>
      <c r="H7" s="14">
        <f>'[1]TCE - ANEXO III - Preencher'!I16</f>
        <v>16.671900000000001</v>
      </c>
      <c r="I7" s="14">
        <f>'[1]TCE - ANEXO III - Preencher'!J16</f>
        <v>133.38</v>
      </c>
      <c r="J7" s="14">
        <f>'[1]TCE - ANEXO III - Preencher'!K16</f>
        <v>0</v>
      </c>
      <c r="K7" s="15">
        <f>'[1]TCE - ANEXO III - Preencher'!L16</f>
        <v>346.5</v>
      </c>
      <c r="L7" s="15">
        <f>'[1]TCE - ANEXO III - Preencher'!M16</f>
        <v>0</v>
      </c>
      <c r="M7" s="15">
        <f t="shared" si="1"/>
        <v>346.5</v>
      </c>
      <c r="N7" s="15">
        <f>'[1]TCE - ANEXO III - Preencher'!O16</f>
        <v>1.61</v>
      </c>
      <c r="O7" s="15">
        <f>'[1]TCE - ANEXO III - Preencher'!P16</f>
        <v>0</v>
      </c>
      <c r="P7" s="16">
        <f t="shared" si="2"/>
        <v>1.61</v>
      </c>
      <c r="Q7" s="15">
        <f>'[1]TCE - ANEXO III - Preencher'!R16</f>
        <v>189</v>
      </c>
      <c r="R7" s="15">
        <f>'[1]TCE - ANEXO III - Preencher'!S16</f>
        <v>100.03</v>
      </c>
      <c r="S7" s="16">
        <f t="shared" si="3"/>
        <v>88.97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587.13189999999997</v>
      </c>
    </row>
    <row r="8" spans="1:28" x14ac:dyDescent="0.25">
      <c r="A8" s="8">
        <f>IFERROR(VLOOKUP(B8,'[1]DADOS (OCULTAR)'!$Q$3:$S$136,3,0),"")</f>
        <v>10894988000214</v>
      </c>
      <c r="B8" s="9" t="str">
        <f>'[1]TCE - ANEXO III - Preencher'!C17</f>
        <v>UPAE ARCOVERDE</v>
      </c>
      <c r="C8" s="10"/>
      <c r="D8" s="11" t="str">
        <f>'[1]TCE - ANEXO III - Preencher'!E17</f>
        <v>ANDRE FABIO DA SILVA</v>
      </c>
      <c r="E8" s="9" t="str">
        <f>IF('[1]TCE - ANEXO III - Preencher'!F17="4 - Assistência Odontológica","2 - Outros Profissionais da Saúde",'[1]TCE - ANEXO III - Preencher'!F17)</f>
        <v>1 - Médico</v>
      </c>
      <c r="F8" s="12" t="str">
        <f>'[1]TCE - ANEXO III - Preencher'!G17</f>
        <v>2251-20</v>
      </c>
      <c r="G8" s="13">
        <f>IF('[1]TCE - ANEXO III - Preencher'!H17="","",'[1]TCE - ANEXO III - Preencher'!H17)</f>
        <v>46204</v>
      </c>
      <c r="H8" s="14">
        <f>'[1]TCE - ANEXO III - Preencher'!I17</f>
        <v>117.74250000000001</v>
      </c>
      <c r="I8" s="14">
        <f>'[1]TCE - ANEXO III - Preencher'!J17</f>
        <v>941.94</v>
      </c>
      <c r="J8" s="14">
        <f>'[1]TCE - ANEXO III - Preencher'!K17</f>
        <v>0</v>
      </c>
      <c r="K8" s="15">
        <f>'[1]TCE - ANEXO III - Preencher'!L17</f>
        <v>104.96</v>
      </c>
      <c r="L8" s="15">
        <f>'[1]TCE - ANEXO III - Preencher'!M17</f>
        <v>0</v>
      </c>
      <c r="M8" s="15">
        <f t="shared" si="1"/>
        <v>104.96</v>
      </c>
      <c r="N8" s="15">
        <f>'[1]TCE - ANEXO III - Preencher'!O17</f>
        <v>12.92</v>
      </c>
      <c r="O8" s="15">
        <f>'[1]TCE - ANEXO III - Preencher'!P17</f>
        <v>0</v>
      </c>
      <c r="P8" s="16">
        <f t="shared" si="2"/>
        <v>12.92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1177.5625000000002</v>
      </c>
    </row>
    <row r="9" spans="1:28" x14ac:dyDescent="0.25">
      <c r="A9" s="8">
        <f>IFERROR(VLOOKUP(B9,'[1]DADOS (OCULTAR)'!$Q$3:$S$136,3,0),"")</f>
        <v>10894988000214</v>
      </c>
      <c r="B9" s="9" t="str">
        <f>'[1]TCE - ANEXO III - Preencher'!C18</f>
        <v>UPAE ARCOVERDE</v>
      </c>
      <c r="C9" s="10"/>
      <c r="D9" s="11" t="str">
        <f>'[1]TCE - ANEXO III - Preencher'!E18</f>
        <v>ANDRESSA MARIA DE OLIVEIRA CARVALHO MELO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2235-05</v>
      </c>
      <c r="G9" s="13">
        <f>IF('[1]TCE - ANEXO III - Preencher'!H18="","",'[1]TCE - ANEXO III - Preencher'!H18)</f>
        <v>46204</v>
      </c>
      <c r="H9" s="14">
        <f>'[1]TCE - ANEXO III - Preencher'!I18</f>
        <v>73.385900000000007</v>
      </c>
      <c r="I9" s="14">
        <f>'[1]TCE - ANEXO III - Preencher'!J18</f>
        <v>587.09</v>
      </c>
      <c r="J9" s="14">
        <f>'[1]TCE - ANEXO III - Preencher'!K18</f>
        <v>0</v>
      </c>
      <c r="K9" s="15">
        <f>'[1]TCE - ANEXO III - Preencher'!L18</f>
        <v>185.5</v>
      </c>
      <c r="L9" s="15">
        <f>'[1]TCE - ANEXO III - Preencher'!M18</f>
        <v>0</v>
      </c>
      <c r="M9" s="15">
        <f t="shared" si="1"/>
        <v>185.5</v>
      </c>
      <c r="N9" s="15">
        <f>'[1]TCE - ANEXO III - Preencher'!O18</f>
        <v>3.23</v>
      </c>
      <c r="O9" s="15">
        <f>'[1]TCE - ANEXO III - Preencher'!P18</f>
        <v>0</v>
      </c>
      <c r="P9" s="16">
        <f t="shared" si="2"/>
        <v>3.23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276.77999999999997</v>
      </c>
      <c r="U9" s="15">
        <f>'[1]TCE - ANEXO III - Preencher'!V18</f>
        <v>0</v>
      </c>
      <c r="V9" s="16">
        <f t="shared" si="4"/>
        <v>276.77999999999997</v>
      </c>
      <c r="W9" s="17" t="str">
        <f>IF('[1]TCE - ANEXO III - Preencher'!X18="","",'[1]TCE - ANEXO III - Preencher'!X18)</f>
        <v>AUXILIO CRECHE.</v>
      </c>
      <c r="X9" s="15">
        <f>'[1]TCE - ANEXO III - Preencher'!Y18</f>
        <v>480.71000000000004</v>
      </c>
      <c r="Y9" s="15">
        <f>'[1]TCE - ANEXO III - Preencher'!Z18</f>
        <v>0</v>
      </c>
      <c r="Z9" s="16">
        <f t="shared" si="5"/>
        <v>480.71000000000004</v>
      </c>
      <c r="AA9" s="17" t="str">
        <f>IF('[1]TCE - ANEXO III - Preencher'!AB18="","",'[1]TCE - ANEXO III - Preencher'!AB18)</f>
        <v/>
      </c>
      <c r="AB9" s="15">
        <f t="shared" si="0"/>
        <v>1606.6959000000002</v>
      </c>
    </row>
    <row r="10" spans="1:28" x14ac:dyDescent="0.25">
      <c r="A10" s="8">
        <f>IFERROR(VLOOKUP(B10,'[1]DADOS (OCULTAR)'!$Q$3:$S$136,3,0),"")</f>
        <v>10894988000214</v>
      </c>
      <c r="B10" s="9" t="str">
        <f>'[1]TCE - ANEXO III - Preencher'!C19</f>
        <v>UPAE ARCOVERDE</v>
      </c>
      <c r="C10" s="10"/>
      <c r="D10" s="11" t="str">
        <f>'[1]TCE - ANEXO III - Preencher'!E19</f>
        <v>BRUNO SIQUEIRA MAGALHAES DA SILVA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4110-05</v>
      </c>
      <c r="G10" s="13">
        <f>IF('[1]TCE - ANEXO III - Preencher'!H19="","",'[1]TCE - ANEXO III - Preencher'!H19)</f>
        <v>46204</v>
      </c>
      <c r="H10" s="14">
        <f>'[1]TCE - ANEXO III - Preencher'!I19</f>
        <v>16.671900000000001</v>
      </c>
      <c r="I10" s="14">
        <f>'[1]TCE - ANEXO III - Preencher'!J19</f>
        <v>133.38</v>
      </c>
      <c r="J10" s="14">
        <f>'[1]TCE - ANEXO III - Preencher'!K19</f>
        <v>0</v>
      </c>
      <c r="K10" s="15">
        <f>'[1]TCE - ANEXO III - Preencher'!L19</f>
        <v>346.5</v>
      </c>
      <c r="L10" s="15">
        <f>'[1]TCE - ANEXO III - Preencher'!M19</f>
        <v>0</v>
      </c>
      <c r="M10" s="15">
        <f t="shared" si="1"/>
        <v>346.5</v>
      </c>
      <c r="N10" s="15">
        <f>'[1]TCE - ANEXO III - Preencher'!O19</f>
        <v>1.61</v>
      </c>
      <c r="O10" s="15">
        <f>'[1]TCE - ANEXO III - Preencher'!P19</f>
        <v>0</v>
      </c>
      <c r="P10" s="16">
        <f t="shared" si="2"/>
        <v>1.61</v>
      </c>
      <c r="Q10" s="15">
        <f>'[1]TCE - ANEXO III - Preencher'!R19</f>
        <v>189</v>
      </c>
      <c r="R10" s="15">
        <f>'[1]TCE - ANEXO III - Preencher'!S19</f>
        <v>100.03</v>
      </c>
      <c r="S10" s="16">
        <f t="shared" si="3"/>
        <v>88.97</v>
      </c>
      <c r="T10" s="15">
        <f>'[1]TCE - ANEXO III - Preencher'!U19</f>
        <v>29.9</v>
      </c>
      <c r="U10" s="15">
        <f>'[1]TCE - ANEXO III - Preencher'!V19</f>
        <v>0</v>
      </c>
      <c r="V10" s="16">
        <f t="shared" si="4"/>
        <v>29.9</v>
      </c>
      <c r="W10" s="17" t="str">
        <f>IF('[1]TCE - ANEXO III - Preencher'!X19="","",'[1]TCE - ANEXO III - Preencher'!X19)</f>
        <v>PLANO ODONTO.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617.03189999999995</v>
      </c>
    </row>
    <row r="11" spans="1:28" x14ac:dyDescent="0.25">
      <c r="A11" s="8">
        <f>IFERROR(VLOOKUP(B11,'[1]DADOS (OCULTAR)'!$Q$3:$S$136,3,0),"")</f>
        <v>10894988000214</v>
      </c>
      <c r="B11" s="9" t="str">
        <f>'[1]TCE - ANEXO III - Preencher'!C20</f>
        <v>UPAE ARCOVERDE</v>
      </c>
      <c r="C11" s="10"/>
      <c r="D11" s="11" t="str">
        <f>'[1]TCE - ANEXO III - Preencher'!E20</f>
        <v>CAMYLLA ESPINDOLA DA COSTA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>
        <f>IF('[1]TCE - ANEXO III - Preencher'!H20="","",'[1]TCE - ANEXO III - Preencher'!H20)</f>
        <v>46204</v>
      </c>
      <c r="H11" s="14">
        <f>'[1]TCE - ANEXO III - Preencher'!I20</f>
        <v>55.622100000000003</v>
      </c>
      <c r="I11" s="14">
        <f>'[1]TCE - ANEXO III - Preencher'!J20</f>
        <v>444.97999999999996</v>
      </c>
      <c r="J11" s="14">
        <f>'[1]TCE - ANEXO III - Preencher'!K20</f>
        <v>0</v>
      </c>
      <c r="K11" s="15">
        <f>'[1]TCE - ANEXO III - Preencher'!L20</f>
        <v>346.5</v>
      </c>
      <c r="L11" s="15">
        <f>'[1]TCE - ANEXO III - Preencher'!M20</f>
        <v>0</v>
      </c>
      <c r="M11" s="15">
        <f t="shared" si="1"/>
        <v>346.5</v>
      </c>
      <c r="N11" s="15">
        <f>'[1]TCE - ANEXO III - Preencher'!O20</f>
        <v>3.23</v>
      </c>
      <c r="O11" s="15">
        <f>'[1]TCE - ANEXO III - Preencher'!P20</f>
        <v>0</v>
      </c>
      <c r="P11" s="16">
        <f t="shared" si="2"/>
        <v>3.23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138.38999999999999</v>
      </c>
      <c r="U11" s="15">
        <f>'[1]TCE - ANEXO III - Preencher'!V20</f>
        <v>0</v>
      </c>
      <c r="V11" s="16">
        <f t="shared" si="4"/>
        <v>138.38999999999999</v>
      </c>
      <c r="W11" s="17" t="str">
        <f>IF('[1]TCE - ANEXO III - Preencher'!X20="","",'[1]TCE - ANEXO III - Preencher'!X20)</f>
        <v>AUXILIO CRECHE.</v>
      </c>
      <c r="X11" s="15">
        <f>'[1]TCE - ANEXO III - Preencher'!Y20</f>
        <v>480.71000000000004</v>
      </c>
      <c r="Y11" s="15">
        <f>'[1]TCE - ANEXO III - Preencher'!Z20</f>
        <v>0</v>
      </c>
      <c r="Z11" s="16">
        <f t="shared" si="5"/>
        <v>480.71000000000004</v>
      </c>
      <c r="AA11" s="17" t="str">
        <f>IF('[1]TCE - ANEXO III - Preencher'!AB20="","",'[1]TCE - ANEXO III - Preencher'!AB20)</f>
        <v/>
      </c>
      <c r="AB11" s="15">
        <f t="shared" si="0"/>
        <v>1469.4321</v>
      </c>
    </row>
    <row r="12" spans="1:28" x14ac:dyDescent="0.25">
      <c r="A12" s="8">
        <f>IFERROR(VLOOKUP(B12,'[1]DADOS (OCULTAR)'!$Q$3:$S$136,3,0),"")</f>
        <v>10894988000214</v>
      </c>
      <c r="B12" s="9" t="str">
        <f>'[1]TCE - ANEXO III - Preencher'!C21</f>
        <v>UPAE ARCOVERDE</v>
      </c>
      <c r="C12" s="10"/>
      <c r="D12" s="11" t="str">
        <f>'[1]TCE - ANEXO III - Preencher'!E21</f>
        <v>CONCEIÇÃO APARECIDA BEDOR DE ARAUJO FERREIRA LIMA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4110-05</v>
      </c>
      <c r="G12" s="13">
        <f>IF('[1]TCE - ANEXO III - Preencher'!H21="","",'[1]TCE - ANEXO III - Preencher'!H21)</f>
        <v>46204</v>
      </c>
      <c r="H12" s="14">
        <f>'[1]TCE - ANEXO III - Preencher'!I21</f>
        <v>16.671900000000001</v>
      </c>
      <c r="I12" s="14">
        <f>'[1]TCE - ANEXO III - Preencher'!J21</f>
        <v>133.38</v>
      </c>
      <c r="J12" s="14">
        <f>'[1]TCE - ANEXO III - Preencher'!K21</f>
        <v>0</v>
      </c>
      <c r="K12" s="15">
        <f>'[1]TCE - ANEXO III - Preencher'!L21</f>
        <v>346.5</v>
      </c>
      <c r="L12" s="15">
        <f>'[1]TCE - ANEXO III - Preencher'!M21</f>
        <v>0</v>
      </c>
      <c r="M12" s="15">
        <f t="shared" si="1"/>
        <v>346.5</v>
      </c>
      <c r="N12" s="15">
        <f>'[1]TCE - ANEXO III - Preencher'!O21</f>
        <v>1.61</v>
      </c>
      <c r="O12" s="15">
        <f>'[1]TCE - ANEXO III - Preencher'!P21</f>
        <v>0</v>
      </c>
      <c r="P12" s="16">
        <f t="shared" si="2"/>
        <v>1.61</v>
      </c>
      <c r="Q12" s="15">
        <f>'[1]TCE - ANEXO III - Preencher'!R21</f>
        <v>189</v>
      </c>
      <c r="R12" s="15">
        <f>'[1]TCE - ANEXO III - Preencher'!S21</f>
        <v>100.03</v>
      </c>
      <c r="S12" s="16">
        <f t="shared" si="3"/>
        <v>88.97</v>
      </c>
      <c r="T12" s="15">
        <f>'[1]TCE - ANEXO III - Preencher'!U21</f>
        <v>29.9</v>
      </c>
      <c r="U12" s="15">
        <f>'[1]TCE - ANEXO III - Preencher'!V21</f>
        <v>0</v>
      </c>
      <c r="V12" s="16">
        <f t="shared" si="4"/>
        <v>29.9</v>
      </c>
      <c r="W12" s="17" t="str">
        <f>IF('[1]TCE - ANEXO III - Preencher'!X21="","",'[1]TCE - ANEXO III - Preencher'!X21)</f>
        <v>PLANO ODONTO.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617.03189999999995</v>
      </c>
    </row>
    <row r="13" spans="1:28" x14ac:dyDescent="0.25">
      <c r="A13" s="8">
        <f>IFERROR(VLOOKUP(B13,'[1]DADOS (OCULTAR)'!$Q$3:$S$136,3,0),"")</f>
        <v>10894988000214</v>
      </c>
      <c r="B13" s="9" t="str">
        <f>'[1]TCE - ANEXO III - Preencher'!C22</f>
        <v>UPAE ARCOVERDE</v>
      </c>
      <c r="C13" s="10"/>
      <c r="D13" s="11" t="str">
        <f>'[1]TCE - ANEXO III - Preencher'!E22</f>
        <v>CYNTHIA SANTOS DE BRITO PAIVA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2516-05</v>
      </c>
      <c r="G13" s="13">
        <f>IF('[1]TCE - ANEXO III - Preencher'!H22="","",'[1]TCE - ANEXO III - Preencher'!H22)</f>
        <v>46204</v>
      </c>
      <c r="H13" s="14">
        <f>'[1]TCE - ANEXO III - Preencher'!I22</f>
        <v>53.705600000000004</v>
      </c>
      <c r="I13" s="14">
        <f>'[1]TCE - ANEXO III - Preencher'!J22</f>
        <v>429.64</v>
      </c>
      <c r="J13" s="14">
        <f>'[1]TCE - ANEXO III - Preencher'!K22</f>
        <v>0</v>
      </c>
      <c r="K13" s="15">
        <f>'[1]TCE - ANEXO III - Preencher'!L22</f>
        <v>181.5</v>
      </c>
      <c r="L13" s="15">
        <f>'[1]TCE - ANEXO III - Preencher'!M22</f>
        <v>0</v>
      </c>
      <c r="M13" s="15">
        <f t="shared" si="1"/>
        <v>181.5</v>
      </c>
      <c r="N13" s="15">
        <f>'[1]TCE - ANEXO III - Preencher'!O22</f>
        <v>1.61</v>
      </c>
      <c r="O13" s="15">
        <f>'[1]TCE - ANEXO III - Preencher'!P22</f>
        <v>0</v>
      </c>
      <c r="P13" s="16">
        <f t="shared" si="2"/>
        <v>1.61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29.9</v>
      </c>
      <c r="U13" s="15">
        <f>'[1]TCE - ANEXO III - Preencher'!V22</f>
        <v>0</v>
      </c>
      <c r="V13" s="16">
        <f t="shared" si="4"/>
        <v>29.9</v>
      </c>
      <c r="W13" s="17" t="str">
        <f>IF('[1]TCE - ANEXO III - Preencher'!X22="","",'[1]TCE - ANEXO III - Preencher'!X22)</f>
        <v>PLANO ODONTO.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696.35559999999998</v>
      </c>
    </row>
    <row r="14" spans="1:28" x14ac:dyDescent="0.25">
      <c r="A14" s="8">
        <f>IFERROR(VLOOKUP(B14,'[1]DADOS (OCULTAR)'!$Q$3:$S$136,3,0),"")</f>
        <v>10894988000214</v>
      </c>
      <c r="B14" s="9" t="str">
        <f>'[1]TCE - ANEXO III - Preencher'!C23</f>
        <v>UPAE ARCOVERDE</v>
      </c>
      <c r="C14" s="10"/>
      <c r="D14" s="11" t="str">
        <f>'[1]TCE - ANEXO III - Preencher'!E23</f>
        <v>DANIEL MORENO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4110-05</v>
      </c>
      <c r="G14" s="13">
        <f>IF('[1]TCE - ANEXO III - Preencher'!H23="","",'[1]TCE - ANEXO III - Preencher'!H23)</f>
        <v>46204</v>
      </c>
      <c r="H14" s="14">
        <f>'[1]TCE - ANEXO III - Preencher'!I23</f>
        <v>16.671900000000001</v>
      </c>
      <c r="I14" s="14">
        <f>'[1]TCE - ANEXO III - Preencher'!J23</f>
        <v>133.38</v>
      </c>
      <c r="J14" s="14">
        <f>'[1]TCE - ANEXO III - Preencher'!K23</f>
        <v>0</v>
      </c>
      <c r="K14" s="15">
        <f>'[1]TCE - ANEXO III - Preencher'!L23</f>
        <v>346.5</v>
      </c>
      <c r="L14" s="15">
        <f>'[1]TCE - ANEXO III - Preencher'!M23</f>
        <v>0</v>
      </c>
      <c r="M14" s="15">
        <f t="shared" si="1"/>
        <v>346.5</v>
      </c>
      <c r="N14" s="15">
        <f>'[1]TCE - ANEXO III - Preencher'!O23</f>
        <v>1.61</v>
      </c>
      <c r="O14" s="15">
        <f>'[1]TCE - ANEXO III - Preencher'!P23</f>
        <v>0</v>
      </c>
      <c r="P14" s="16">
        <f t="shared" si="2"/>
        <v>1.61</v>
      </c>
      <c r="Q14" s="15">
        <f>'[1]TCE - ANEXO III - Preencher'!R23</f>
        <v>189</v>
      </c>
      <c r="R14" s="15">
        <f>'[1]TCE - ANEXO III - Preencher'!S23</f>
        <v>100.03</v>
      </c>
      <c r="S14" s="16">
        <f t="shared" si="3"/>
        <v>88.97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587.13189999999997</v>
      </c>
    </row>
    <row r="15" spans="1:28" x14ac:dyDescent="0.25">
      <c r="A15" s="8">
        <f>IFERROR(VLOOKUP(B15,'[1]DADOS (OCULTAR)'!$Q$3:$S$136,3,0),"")</f>
        <v>10894988000214</v>
      </c>
      <c r="B15" s="9" t="str">
        <f>'[1]TCE - ANEXO III - Preencher'!C24</f>
        <v>UPAE ARCOVERDE</v>
      </c>
      <c r="C15" s="10"/>
      <c r="D15" s="11" t="str">
        <f>'[1]TCE - ANEXO III - Preencher'!E24</f>
        <v>DENICE DE SIQUEIRA SANTANA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4110-10</v>
      </c>
      <c r="G15" s="13">
        <f>IF('[1]TCE - ANEXO III - Preencher'!H24="","",'[1]TCE - ANEXO III - Preencher'!H24)</f>
        <v>46204</v>
      </c>
      <c r="H15" s="14">
        <f>'[1]TCE - ANEXO III - Preencher'!I24</f>
        <v>32.305799999999998</v>
      </c>
      <c r="I15" s="14">
        <f>'[1]TCE - ANEXO III - Preencher'!J24</f>
        <v>258.45</v>
      </c>
      <c r="J15" s="14">
        <f>'[1]TCE - ANEXO III - Preencher'!K24</f>
        <v>0</v>
      </c>
      <c r="K15" s="15">
        <f>'[1]TCE - ANEXO III - Preencher'!L24</f>
        <v>297</v>
      </c>
      <c r="L15" s="15">
        <f>'[1]TCE - ANEXO III - Preencher'!M24</f>
        <v>0</v>
      </c>
      <c r="M15" s="15">
        <f t="shared" si="1"/>
        <v>297</v>
      </c>
      <c r="N15" s="15">
        <f>'[1]TCE - ANEXO III - Preencher'!O24</f>
        <v>1.61</v>
      </c>
      <c r="O15" s="15">
        <f>'[1]TCE - ANEXO III - Preencher'!P24</f>
        <v>0</v>
      </c>
      <c r="P15" s="16">
        <f t="shared" si="2"/>
        <v>1.61</v>
      </c>
      <c r="Q15" s="15">
        <f>'[1]TCE - ANEXO III - Preencher'!R24</f>
        <v>189</v>
      </c>
      <c r="R15" s="15">
        <f>'[1]TCE - ANEXO III - Preencher'!S24</f>
        <v>158.21</v>
      </c>
      <c r="S15" s="16">
        <f t="shared" si="3"/>
        <v>30.789999999999992</v>
      </c>
      <c r="T15" s="15">
        <f>'[1]TCE - ANEXO III - Preencher'!U24</f>
        <v>29.9</v>
      </c>
      <c r="U15" s="15">
        <f>'[1]TCE - ANEXO III - Preencher'!V24</f>
        <v>0</v>
      </c>
      <c r="V15" s="16">
        <f t="shared" si="4"/>
        <v>29.9</v>
      </c>
      <c r="W15" s="17" t="str">
        <f>IF('[1]TCE - ANEXO III - Preencher'!X24="","",'[1]TCE - ANEXO III - Preencher'!X24)</f>
        <v>PLANO ODONTO.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650.05579999999986</v>
      </c>
    </row>
    <row r="16" spans="1:28" x14ac:dyDescent="0.25">
      <c r="A16" s="8">
        <f>IFERROR(VLOOKUP(B16,'[1]DADOS (OCULTAR)'!$Q$3:$S$136,3,0),"")</f>
        <v>10894988000214</v>
      </c>
      <c r="B16" s="9" t="str">
        <f>'[1]TCE - ANEXO III - Preencher'!C25</f>
        <v>UPAE ARCOVERDE</v>
      </c>
      <c r="C16" s="10"/>
      <c r="D16" s="11" t="str">
        <f>'[1]TCE - ANEXO III - Preencher'!E25</f>
        <v>DYEGO FREIRE SOARES NEVES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4101-05</v>
      </c>
      <c r="G16" s="13">
        <f>IF('[1]TCE - ANEXO III - Preencher'!H25="","",'[1]TCE - ANEXO III - Preencher'!H25)</f>
        <v>46204</v>
      </c>
      <c r="H16" s="14">
        <f>'[1]TCE - ANEXO III - Preencher'!I25</f>
        <v>42.685699999999997</v>
      </c>
      <c r="I16" s="14">
        <f>'[1]TCE - ANEXO III - Preencher'!J25</f>
        <v>341.49</v>
      </c>
      <c r="J16" s="14">
        <f>'[1]TCE - ANEXO III - Preencher'!K25</f>
        <v>0</v>
      </c>
      <c r="K16" s="15">
        <f>'[1]TCE - ANEXO III - Preencher'!L25</f>
        <v>280.5</v>
      </c>
      <c r="L16" s="15">
        <f>'[1]TCE - ANEXO III - Preencher'!M25</f>
        <v>0</v>
      </c>
      <c r="M16" s="15">
        <f t="shared" si="1"/>
        <v>280.5</v>
      </c>
      <c r="N16" s="15">
        <f>'[1]TCE - ANEXO III - Preencher'!O25</f>
        <v>1.61</v>
      </c>
      <c r="O16" s="15">
        <f>'[1]TCE - ANEXO III - Preencher'!P25</f>
        <v>0</v>
      </c>
      <c r="P16" s="16">
        <f t="shared" si="2"/>
        <v>1.61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79.900000000000006</v>
      </c>
      <c r="U16" s="15">
        <f>'[1]TCE - ANEXO III - Preencher'!V25</f>
        <v>0</v>
      </c>
      <c r="V16" s="16">
        <f t="shared" si="4"/>
        <v>79.900000000000006</v>
      </c>
      <c r="W16" s="17" t="str">
        <f>IF('[1]TCE - ANEXO III - Preencher'!X25="","",'[1]TCE - ANEXO III - Preencher'!X25)</f>
        <v>AJUDA DE CUSTO.PLANO ODONTO.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746.1857</v>
      </c>
    </row>
    <row r="17" spans="1:28" x14ac:dyDescent="0.25">
      <c r="A17" s="8">
        <f>IFERROR(VLOOKUP(B17,'[1]DADOS (OCULTAR)'!$Q$3:$S$136,3,0),"")</f>
        <v>10894988000214</v>
      </c>
      <c r="B17" s="9" t="str">
        <f>'[1]TCE - ANEXO III - Preencher'!C26</f>
        <v>UPAE ARCOVERDE</v>
      </c>
      <c r="C17" s="10"/>
      <c r="D17" s="11" t="str">
        <f>'[1]TCE - ANEXO III - Preencher'!E26</f>
        <v>EDERSON GALINDO DOS SANTOS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4110-05</v>
      </c>
      <c r="G17" s="13">
        <f>IF('[1]TCE - ANEXO III - Preencher'!H26="","",'[1]TCE - ANEXO III - Preencher'!H26)</f>
        <v>46204</v>
      </c>
      <c r="H17" s="14">
        <f>'[1]TCE - ANEXO III - Preencher'!I26</f>
        <v>16.671900000000001</v>
      </c>
      <c r="I17" s="14">
        <f>'[1]TCE - ANEXO III - Preencher'!J26</f>
        <v>133.38</v>
      </c>
      <c r="J17" s="14">
        <f>'[1]TCE - ANEXO III - Preencher'!K26</f>
        <v>0</v>
      </c>
      <c r="K17" s="15">
        <f>'[1]TCE - ANEXO III - Preencher'!L26</f>
        <v>346.5</v>
      </c>
      <c r="L17" s="15">
        <f>'[1]TCE - ANEXO III - Preencher'!M26</f>
        <v>0</v>
      </c>
      <c r="M17" s="15">
        <f t="shared" si="1"/>
        <v>346.5</v>
      </c>
      <c r="N17" s="15">
        <f>'[1]TCE - ANEXO III - Preencher'!O26</f>
        <v>1.61</v>
      </c>
      <c r="O17" s="15">
        <f>'[1]TCE - ANEXO III - Preencher'!P26</f>
        <v>0</v>
      </c>
      <c r="P17" s="16">
        <f t="shared" si="2"/>
        <v>1.61</v>
      </c>
      <c r="Q17" s="15">
        <f>'[1]TCE - ANEXO III - Preencher'!R26</f>
        <v>189</v>
      </c>
      <c r="R17" s="15">
        <f>'[1]TCE - ANEXO III - Preencher'!S26</f>
        <v>100.03</v>
      </c>
      <c r="S17" s="16">
        <f t="shared" si="3"/>
        <v>88.97</v>
      </c>
      <c r="T17" s="15">
        <f>'[1]TCE - ANEXO III - Preencher'!U26</f>
        <v>29.9</v>
      </c>
      <c r="U17" s="15">
        <f>'[1]TCE - ANEXO III - Preencher'!V26</f>
        <v>0</v>
      </c>
      <c r="V17" s="16">
        <f t="shared" si="4"/>
        <v>29.9</v>
      </c>
      <c r="W17" s="17" t="str">
        <f>IF('[1]TCE - ANEXO III - Preencher'!X26="","",'[1]TCE - ANEXO III - Preencher'!X26)</f>
        <v>PLANO ODONTO.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617.03189999999995</v>
      </c>
    </row>
    <row r="18" spans="1:28" x14ac:dyDescent="0.25">
      <c r="A18" s="8">
        <f>IFERROR(VLOOKUP(B18,'[1]DADOS (OCULTAR)'!$Q$3:$S$136,3,0),"")</f>
        <v>10894988000214</v>
      </c>
      <c r="B18" s="9" t="str">
        <f>'[1]TCE - ANEXO III - Preencher'!C27</f>
        <v>UPAE ARCOVERDE</v>
      </c>
      <c r="C18" s="10"/>
      <c r="D18" s="11" t="str">
        <f>'[1]TCE - ANEXO III - Preencher'!E27</f>
        <v>EDIROBERTO BEZERRA ROCHA JUNIOR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7823-05</v>
      </c>
      <c r="G18" s="13">
        <f>IF('[1]TCE - ANEXO III - Preencher'!H27="","",'[1]TCE - ANEXO III - Preencher'!H27)</f>
        <v>46204</v>
      </c>
      <c r="H18" s="14">
        <f>'[1]TCE - ANEXO III - Preencher'!I27</f>
        <v>20.956599999999998</v>
      </c>
      <c r="I18" s="14">
        <f>'[1]TCE - ANEXO III - Preencher'!J27</f>
        <v>167.65</v>
      </c>
      <c r="J18" s="14">
        <f>'[1]TCE - ANEXO III - Preencher'!K27</f>
        <v>0</v>
      </c>
      <c r="K18" s="15">
        <f>'[1]TCE - ANEXO III - Preencher'!L27</f>
        <v>346.5</v>
      </c>
      <c r="L18" s="15">
        <f>'[1]TCE - ANEXO III - Preencher'!M27</f>
        <v>0</v>
      </c>
      <c r="M18" s="15">
        <f t="shared" si="1"/>
        <v>346.5</v>
      </c>
      <c r="N18" s="15">
        <f>'[1]TCE - ANEXO III - Preencher'!O27</f>
        <v>1.61</v>
      </c>
      <c r="O18" s="15">
        <f>'[1]TCE - ANEXO III - Preencher'!P27</f>
        <v>0</v>
      </c>
      <c r="P18" s="16">
        <f t="shared" si="2"/>
        <v>1.61</v>
      </c>
      <c r="Q18" s="15">
        <f>'[1]TCE - ANEXO III - Preencher'!R27</f>
        <v>189</v>
      </c>
      <c r="R18" s="15">
        <f>'[1]TCE - ANEXO III - Preencher'!S27</f>
        <v>125.74</v>
      </c>
      <c r="S18" s="16">
        <f t="shared" si="3"/>
        <v>63.260000000000005</v>
      </c>
      <c r="T18" s="15">
        <f>'[1]TCE - ANEXO III - Preencher'!U27</f>
        <v>279.89999999999998</v>
      </c>
      <c r="U18" s="15">
        <f>'[1]TCE - ANEXO III - Preencher'!V27</f>
        <v>0</v>
      </c>
      <c r="V18" s="16">
        <f t="shared" si="4"/>
        <v>279.89999999999998</v>
      </c>
      <c r="W18" s="17" t="str">
        <f>IF('[1]TCE - ANEXO III - Preencher'!X27="","",'[1]TCE - ANEXO III - Preencher'!X27)</f>
        <v>AJUDA DE CUSTO.PLANO ODONTO.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879.87660000000005</v>
      </c>
    </row>
    <row r="19" spans="1:28" x14ac:dyDescent="0.25">
      <c r="A19" s="8">
        <f>IFERROR(VLOOKUP(B19,'[1]DADOS (OCULTAR)'!$Q$3:$S$136,3,0),"")</f>
        <v>10894988000214</v>
      </c>
      <c r="B19" s="9" t="str">
        <f>'[1]TCE - ANEXO III - Preencher'!C28</f>
        <v>UPAE ARCOVERDE</v>
      </c>
      <c r="C19" s="10"/>
      <c r="D19" s="11" t="str">
        <f>'[1]TCE - ANEXO III - Preencher'!E28</f>
        <v>EDNEUTON JOAO BARROS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7823-05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1.61</v>
      </c>
      <c r="O19" s="15">
        <f>'[1]TCE - ANEXO III - Preencher'!P28</f>
        <v>0</v>
      </c>
      <c r="P19" s="16">
        <f t="shared" si="2"/>
        <v>1.61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29.9</v>
      </c>
      <c r="U19" s="15">
        <f>'[1]TCE - ANEXO III - Preencher'!V28</f>
        <v>0</v>
      </c>
      <c r="V19" s="16">
        <f t="shared" si="4"/>
        <v>29.9</v>
      </c>
      <c r="W19" s="17" t="str">
        <f>IF('[1]TCE - ANEXO III - Preencher'!X28="","",'[1]TCE - ANEXO III - Preencher'!X28)</f>
        <v>PLANO ODONTO.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31.509999999999998</v>
      </c>
    </row>
    <row r="20" spans="1:28" x14ac:dyDescent="0.25">
      <c r="A20" s="8">
        <f>IFERROR(VLOOKUP(B20,'[1]DADOS (OCULTAR)'!$Q$3:$S$136,3,0),"")</f>
        <v>10894988000214</v>
      </c>
      <c r="B20" s="9" t="str">
        <f>'[1]TCE - ANEXO III - Preencher'!C29</f>
        <v>UPAE ARCOVERDE</v>
      </c>
      <c r="C20" s="10"/>
      <c r="D20" s="11" t="str">
        <f>'[1]TCE - ANEXO III - Preencher'!E29</f>
        <v>ERIKA MARQUES BEZERRA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2234-05</v>
      </c>
      <c r="G20" s="13">
        <f>IF('[1]TCE - ANEXO III - Preencher'!H29="","",'[1]TCE - ANEXO III - Preencher'!H29)</f>
        <v>46204</v>
      </c>
      <c r="H20" s="14">
        <f>'[1]TCE - ANEXO III - Preencher'!I29</f>
        <v>55.485200000000006</v>
      </c>
      <c r="I20" s="14">
        <f>'[1]TCE - ANEXO III - Preencher'!J29</f>
        <v>443.88</v>
      </c>
      <c r="J20" s="14">
        <f>'[1]TCE - ANEXO III - Preencher'!K29</f>
        <v>0</v>
      </c>
      <c r="K20" s="15">
        <f>'[1]TCE - ANEXO III - Preencher'!L29</f>
        <v>533.4</v>
      </c>
      <c r="L20" s="15">
        <f>'[1]TCE - ANEXO III - Preencher'!M29</f>
        <v>0</v>
      </c>
      <c r="M20" s="15">
        <f t="shared" si="1"/>
        <v>533.4</v>
      </c>
      <c r="N20" s="15">
        <f>'[1]TCE - ANEXO III - Preencher'!O29</f>
        <v>1.61</v>
      </c>
      <c r="O20" s="15">
        <f>'[1]TCE - ANEXO III - Preencher'!P29</f>
        <v>0</v>
      </c>
      <c r="P20" s="16">
        <f t="shared" si="2"/>
        <v>1.61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1034.3751999999999</v>
      </c>
    </row>
    <row r="21" spans="1:28" x14ac:dyDescent="0.25">
      <c r="A21" s="8">
        <f>IFERROR(VLOOKUP(B21,'[1]DADOS (OCULTAR)'!$Q$3:$S$136,3,0),"")</f>
        <v>10894988000214</v>
      </c>
      <c r="B21" s="9" t="str">
        <f>'[1]TCE - ANEXO III - Preencher'!C30</f>
        <v>UPAE ARCOVERDE</v>
      </c>
      <c r="C21" s="10"/>
      <c r="D21" s="11" t="str">
        <f>'[1]TCE - ANEXO III - Preencher'!E30</f>
        <v>FERNANDA ANDRADE DE MELLO CORREIA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4141-05</v>
      </c>
      <c r="G21" s="13">
        <f>IF('[1]TCE - ANEXO III - Preencher'!H30="","",'[1]TCE - ANEXO III - Preencher'!H30)</f>
        <v>46204</v>
      </c>
      <c r="H21" s="14">
        <f>'[1]TCE - ANEXO III - Preencher'!I30</f>
        <v>26.869299999999999</v>
      </c>
      <c r="I21" s="14">
        <f>'[1]TCE - ANEXO III - Preencher'!J30</f>
        <v>214.95</v>
      </c>
      <c r="J21" s="14">
        <f>'[1]TCE - ANEXO III - Preencher'!K30</f>
        <v>0</v>
      </c>
      <c r="K21" s="15">
        <f>'[1]TCE - ANEXO III - Preencher'!L30</f>
        <v>346.5</v>
      </c>
      <c r="L21" s="15">
        <f>'[1]TCE - ANEXO III - Preencher'!M30</f>
        <v>0</v>
      </c>
      <c r="M21" s="15">
        <f t="shared" si="1"/>
        <v>346.5</v>
      </c>
      <c r="N21" s="15">
        <f>'[1]TCE - ANEXO III - Preencher'!O30</f>
        <v>1.61</v>
      </c>
      <c r="O21" s="15">
        <f>'[1]TCE - ANEXO III - Preencher'!P30</f>
        <v>0</v>
      </c>
      <c r="P21" s="16">
        <f t="shared" si="2"/>
        <v>1.61</v>
      </c>
      <c r="Q21" s="15">
        <f>'[1]TCE - ANEXO III - Preencher'!R30</f>
        <v>189</v>
      </c>
      <c r="R21" s="15">
        <f>'[1]TCE - ANEXO III - Preencher'!S30</f>
        <v>109.3</v>
      </c>
      <c r="S21" s="16">
        <f t="shared" si="3"/>
        <v>79.7</v>
      </c>
      <c r="T21" s="15">
        <f>'[1]TCE - ANEXO III - Preencher'!U30</f>
        <v>29.9</v>
      </c>
      <c r="U21" s="15">
        <f>'[1]TCE - ANEXO III - Preencher'!V30</f>
        <v>0</v>
      </c>
      <c r="V21" s="16">
        <f t="shared" si="4"/>
        <v>29.9</v>
      </c>
      <c r="W21" s="17" t="str">
        <f>IF('[1]TCE - ANEXO III - Preencher'!X30="","",'[1]TCE - ANEXO III - Preencher'!X30)</f>
        <v>PLANO ODONTO.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699.52930000000003</v>
      </c>
    </row>
    <row r="22" spans="1:28" x14ac:dyDescent="0.25">
      <c r="A22" s="8">
        <f>IFERROR(VLOOKUP(B22,'[1]DADOS (OCULTAR)'!$Q$3:$S$136,3,0),"")</f>
        <v>10894988000214</v>
      </c>
      <c r="B22" s="9" t="str">
        <f>'[1]TCE - ANEXO III - Preencher'!C31</f>
        <v>UPAE ARCOVERDE</v>
      </c>
      <c r="C22" s="10"/>
      <c r="D22" s="11" t="str">
        <f>'[1]TCE - ANEXO III - Preencher'!E31</f>
        <v>GABRIELA VICENTE COSTA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5134-25</v>
      </c>
      <c r="G22" s="13">
        <f>IF('[1]TCE - ANEXO III - Preencher'!H31="","",'[1]TCE - ANEXO III - Preencher'!H31)</f>
        <v>46204</v>
      </c>
      <c r="H22" s="14">
        <f>'[1]TCE - ANEXO III - Preencher'!I31</f>
        <v>18.201800000000002</v>
      </c>
      <c r="I22" s="14">
        <f>'[1]TCE - ANEXO III - Preencher'!J31</f>
        <v>145.61000000000001</v>
      </c>
      <c r="J22" s="14">
        <f>'[1]TCE - ANEXO III - Preencher'!K31</f>
        <v>0</v>
      </c>
      <c r="K22" s="15">
        <f>'[1]TCE - ANEXO III - Preencher'!L31</f>
        <v>346.5</v>
      </c>
      <c r="L22" s="15">
        <f>'[1]TCE - ANEXO III - Preencher'!M31</f>
        <v>0</v>
      </c>
      <c r="M22" s="15">
        <f t="shared" si="1"/>
        <v>346.5</v>
      </c>
      <c r="N22" s="15">
        <f>'[1]TCE - ANEXO III - Preencher'!O31</f>
        <v>1.61</v>
      </c>
      <c r="O22" s="15">
        <f>'[1]TCE - ANEXO III - Preencher'!P31</f>
        <v>0</v>
      </c>
      <c r="P22" s="16">
        <f t="shared" si="2"/>
        <v>1.61</v>
      </c>
      <c r="Q22" s="15">
        <f>'[1]TCE - ANEXO III - Preencher'!R31</f>
        <v>189</v>
      </c>
      <c r="R22" s="15">
        <f>'[1]TCE - ANEXO III - Preencher'!S31</f>
        <v>99.28</v>
      </c>
      <c r="S22" s="16">
        <f t="shared" si="3"/>
        <v>89.72</v>
      </c>
      <c r="T22" s="15">
        <f>'[1]TCE - ANEXO III - Preencher'!U31</f>
        <v>29.9</v>
      </c>
      <c r="U22" s="15">
        <f>'[1]TCE - ANEXO III - Preencher'!V31</f>
        <v>0</v>
      </c>
      <c r="V22" s="16">
        <f t="shared" si="4"/>
        <v>29.9</v>
      </c>
      <c r="W22" s="17" t="str">
        <f>IF('[1]TCE - ANEXO III - Preencher'!X31="","",'[1]TCE - ANEXO III - Preencher'!X31)</f>
        <v>PLANO ODONTO.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631.54179999999997</v>
      </c>
    </row>
    <row r="23" spans="1:28" x14ac:dyDescent="0.25">
      <c r="A23" s="8">
        <f>IFERROR(VLOOKUP(B23,'[1]DADOS (OCULTAR)'!$Q$3:$S$136,3,0),"")</f>
        <v>10894988000214</v>
      </c>
      <c r="B23" s="9" t="str">
        <f>'[1]TCE - ANEXO III - Preencher'!C32</f>
        <v>UPAE ARCOVERDE</v>
      </c>
      <c r="C23" s="10"/>
      <c r="D23" s="11" t="str">
        <f>'[1]TCE - ANEXO III - Preencher'!E32</f>
        <v>GABRIELLE DA SILVA SIMOES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2525-45</v>
      </c>
      <c r="G23" s="13">
        <f>IF('[1]TCE - ANEXO III - Preencher'!H32="","",'[1]TCE - ANEXO III - Preencher'!H32)</f>
        <v>46204</v>
      </c>
      <c r="H23" s="14">
        <f>'[1]TCE - ANEXO III - Preencher'!I32</f>
        <v>33.207000000000001</v>
      </c>
      <c r="I23" s="14">
        <f>'[1]TCE - ANEXO III - Preencher'!J32</f>
        <v>265.66000000000003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1.61</v>
      </c>
      <c r="O23" s="15">
        <f>'[1]TCE - ANEXO III - Preencher'!P32</f>
        <v>0</v>
      </c>
      <c r="P23" s="16">
        <f t="shared" si="2"/>
        <v>1.61</v>
      </c>
      <c r="Q23" s="15">
        <f>'[1]TCE - ANEXO III - Preencher'!R32</f>
        <v>181.5</v>
      </c>
      <c r="R23" s="15">
        <f>'[1]TCE - ANEXO III - Preencher'!S32</f>
        <v>0</v>
      </c>
      <c r="S23" s="16">
        <f t="shared" si="3"/>
        <v>181.5</v>
      </c>
      <c r="T23" s="15">
        <f>'[1]TCE - ANEXO III - Preencher'!U32</f>
        <v>29.9</v>
      </c>
      <c r="U23" s="15">
        <f>'[1]TCE - ANEXO III - Preencher'!V32</f>
        <v>0</v>
      </c>
      <c r="V23" s="16">
        <f t="shared" si="4"/>
        <v>29.9</v>
      </c>
      <c r="W23" s="17" t="str">
        <f>IF('[1]TCE - ANEXO III - Preencher'!X32="","",'[1]TCE - ANEXO III - Preencher'!X32)</f>
        <v>PLANO ODONTO.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511.87700000000001</v>
      </c>
    </row>
    <row r="24" spans="1:28" x14ac:dyDescent="0.25">
      <c r="A24" s="8">
        <f>IFERROR(VLOOKUP(B24,'[1]DADOS (OCULTAR)'!$Q$3:$S$136,3,0),"")</f>
        <v>10894988000214</v>
      </c>
      <c r="B24" s="9" t="str">
        <f>'[1]TCE - ANEXO III - Preencher'!C33</f>
        <v>UPAE ARCOVERDE</v>
      </c>
      <c r="C24" s="10"/>
      <c r="D24" s="11" t="str">
        <f>'[1]TCE - ANEXO III - Preencher'!E33</f>
        <v>GEORGIA SAMARA SANTOS MAGALHAES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2515-20</v>
      </c>
      <c r="G24" s="13">
        <f>IF('[1]TCE - ANEXO III - Preencher'!H33="","",'[1]TCE - ANEXO III - Preencher'!H33)</f>
        <v>46204</v>
      </c>
      <c r="H24" s="14">
        <f>'[1]TCE - ANEXO III - Preencher'!I33</f>
        <v>36.259099999999997</v>
      </c>
      <c r="I24" s="14">
        <f>'[1]TCE - ANEXO III - Preencher'!J33</f>
        <v>290.07</v>
      </c>
      <c r="J24" s="14">
        <f>'[1]TCE - ANEXO III - Preencher'!K33</f>
        <v>0</v>
      </c>
      <c r="K24" s="15">
        <f>'[1]TCE - ANEXO III - Preencher'!L33</f>
        <v>346.5</v>
      </c>
      <c r="L24" s="15">
        <f>'[1]TCE - ANEXO III - Preencher'!M33</f>
        <v>0</v>
      </c>
      <c r="M24" s="15">
        <f t="shared" si="1"/>
        <v>346.5</v>
      </c>
      <c r="N24" s="15">
        <f>'[1]TCE - ANEXO III - Preencher'!O33</f>
        <v>1.61</v>
      </c>
      <c r="O24" s="15">
        <f>'[1]TCE - ANEXO III - Preencher'!P33</f>
        <v>0</v>
      </c>
      <c r="P24" s="16">
        <f t="shared" si="2"/>
        <v>1.61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29.9</v>
      </c>
      <c r="U24" s="15">
        <f>'[1]TCE - ANEXO III - Preencher'!V33</f>
        <v>0</v>
      </c>
      <c r="V24" s="16">
        <f t="shared" si="4"/>
        <v>29.9</v>
      </c>
      <c r="W24" s="17" t="str">
        <f>IF('[1]TCE - ANEXO III - Preencher'!X33="","",'[1]TCE - ANEXO III - Preencher'!X33)</f>
        <v>PLANO ODONTO.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704.33909999999992</v>
      </c>
    </row>
    <row r="25" spans="1:28" x14ac:dyDescent="0.25">
      <c r="A25" s="8">
        <f>IFERROR(VLOOKUP(B25,'[1]DADOS (OCULTAR)'!$Q$3:$S$136,3,0),"")</f>
        <v>10894988000214</v>
      </c>
      <c r="B25" s="9" t="str">
        <f>'[1]TCE - ANEXO III - Preencher'!C34</f>
        <v>UPAE ARCOVERDE</v>
      </c>
      <c r="C25" s="10"/>
      <c r="D25" s="11" t="str">
        <f>'[1]TCE - ANEXO III - Preencher'!E34</f>
        <v>GUSTAVO PEDRO DE OLIVEIRA AMORIM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>
        <f>IF('[1]TCE - ANEXO III - Preencher'!H34="","",'[1]TCE - ANEXO III - Preencher'!H34)</f>
        <v>46204</v>
      </c>
      <c r="H25" s="14">
        <f>'[1]TCE - ANEXO III - Preencher'!I34</f>
        <v>32.301100000000005</v>
      </c>
      <c r="I25" s="14">
        <f>'[1]TCE - ANEXO III - Preencher'!J34</f>
        <v>258.41000000000003</v>
      </c>
      <c r="J25" s="14">
        <f>'[1]TCE - ANEXO III - Preencher'!K34</f>
        <v>0</v>
      </c>
      <c r="K25" s="15">
        <f>'[1]TCE - ANEXO III - Preencher'!L34</f>
        <v>346.5</v>
      </c>
      <c r="L25" s="15">
        <f>'[1]TCE - ANEXO III - Preencher'!M34</f>
        <v>0</v>
      </c>
      <c r="M25" s="15">
        <f t="shared" si="1"/>
        <v>346.5</v>
      </c>
      <c r="N25" s="15">
        <f>'[1]TCE - ANEXO III - Preencher'!O34</f>
        <v>1.61</v>
      </c>
      <c r="O25" s="15">
        <f>'[1]TCE - ANEXO III - Preencher'!P34</f>
        <v>0</v>
      </c>
      <c r="P25" s="16">
        <f t="shared" si="2"/>
        <v>1.61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1284.9100000000001</v>
      </c>
      <c r="Y25" s="15">
        <f>'[1]TCE - ANEXO III - Preencher'!Z34</f>
        <v>0</v>
      </c>
      <c r="Z25" s="16">
        <f t="shared" si="5"/>
        <v>1284.9100000000001</v>
      </c>
      <c r="AA25" s="17" t="str">
        <f>IF('[1]TCE - ANEXO III - Preencher'!AB34="","",'[1]TCE - ANEXO III - Preencher'!AB34)</f>
        <v/>
      </c>
      <c r="AB25" s="15">
        <f t="shared" si="0"/>
        <v>1923.7311</v>
      </c>
    </row>
    <row r="26" spans="1:28" x14ac:dyDescent="0.25">
      <c r="A26" s="8">
        <f>IFERROR(VLOOKUP(B26,'[1]DADOS (OCULTAR)'!$Q$3:$S$136,3,0),"")</f>
        <v>10894988000214</v>
      </c>
      <c r="B26" s="9" t="str">
        <f>'[1]TCE - ANEXO III - Preencher'!C35</f>
        <v>UPAE ARCOVERDE</v>
      </c>
      <c r="C26" s="10"/>
      <c r="D26" s="11" t="str">
        <f>'[1]TCE - ANEXO III - Preencher'!E35</f>
        <v>HELLEN RAYSSA SOARES CORDEIRO XAVIER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2234-05</v>
      </c>
      <c r="G26" s="13">
        <f>IF('[1]TCE - ANEXO III - Preencher'!H35="","",'[1]TCE - ANEXO III - Preencher'!H35)</f>
        <v>46204</v>
      </c>
      <c r="H26" s="14">
        <f>'[1]TCE - ANEXO III - Preencher'!I35</f>
        <v>42.853999999999999</v>
      </c>
      <c r="I26" s="14">
        <f>'[1]TCE - ANEXO III - Preencher'!J35</f>
        <v>342.83</v>
      </c>
      <c r="J26" s="14">
        <f>'[1]TCE - ANEXO III - Preencher'!K35</f>
        <v>0</v>
      </c>
      <c r="K26" s="15">
        <f>'[1]TCE - ANEXO III - Preencher'!L35</f>
        <v>533.4</v>
      </c>
      <c r="L26" s="15">
        <f>'[1]TCE - ANEXO III - Preencher'!M35</f>
        <v>0</v>
      </c>
      <c r="M26" s="15">
        <f t="shared" si="1"/>
        <v>533.4</v>
      </c>
      <c r="N26" s="15">
        <f>'[1]TCE - ANEXO III - Preencher'!O35</f>
        <v>1.61</v>
      </c>
      <c r="O26" s="15">
        <f>'[1]TCE - ANEXO III - Preencher'!P35</f>
        <v>0</v>
      </c>
      <c r="P26" s="16">
        <f t="shared" si="2"/>
        <v>1.61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920.69399999999996</v>
      </c>
    </row>
    <row r="27" spans="1:28" x14ac:dyDescent="0.25">
      <c r="A27" s="8">
        <f>IFERROR(VLOOKUP(B27,'[1]DADOS (OCULTAR)'!$Q$3:$S$136,3,0),"")</f>
        <v>10894988000214</v>
      </c>
      <c r="B27" s="9" t="str">
        <f>'[1]TCE - ANEXO III - Preencher'!C36</f>
        <v>UPAE ARCOVERDE</v>
      </c>
      <c r="C27" s="10"/>
      <c r="D27" s="11" t="str">
        <f>'[1]TCE - ANEXO III - Preencher'!E36</f>
        <v>ILMAR ELTON FERREIRA BATISTA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>
        <f>IF('[1]TCE - ANEXO III - Preencher'!H36="","",'[1]TCE - ANEXO III - Preencher'!H36)</f>
        <v>46204</v>
      </c>
      <c r="H27" s="14">
        <f>'[1]TCE - ANEXO III - Preencher'!I36</f>
        <v>19.789100000000001</v>
      </c>
      <c r="I27" s="14">
        <f>'[1]TCE - ANEXO III - Preencher'!J36</f>
        <v>158.31</v>
      </c>
      <c r="J27" s="14">
        <f>'[1]TCE - ANEXO III - Preencher'!K36</f>
        <v>0</v>
      </c>
      <c r="K27" s="15">
        <f>'[1]TCE - ANEXO III - Preencher'!L36</f>
        <v>346.5</v>
      </c>
      <c r="L27" s="15">
        <f>'[1]TCE - ANEXO III - Preencher'!M36</f>
        <v>0</v>
      </c>
      <c r="M27" s="15">
        <f t="shared" si="1"/>
        <v>346.5</v>
      </c>
      <c r="N27" s="15">
        <f>'[1]TCE - ANEXO III - Preencher'!O36</f>
        <v>1.61</v>
      </c>
      <c r="O27" s="15">
        <f>'[1]TCE - ANEXO III - Preencher'!P36</f>
        <v>0</v>
      </c>
      <c r="P27" s="16">
        <f t="shared" si="2"/>
        <v>1.61</v>
      </c>
      <c r="Q27" s="15">
        <f>'[1]TCE - ANEXO III - Preencher'!R36</f>
        <v>189</v>
      </c>
      <c r="R27" s="15">
        <f>'[1]TCE - ANEXO III - Preencher'!S36</f>
        <v>99.28</v>
      </c>
      <c r="S27" s="16">
        <f t="shared" si="3"/>
        <v>89.72</v>
      </c>
      <c r="T27" s="15">
        <f>'[1]TCE - ANEXO III - Preencher'!U36</f>
        <v>29.9</v>
      </c>
      <c r="U27" s="15">
        <f>'[1]TCE - ANEXO III - Preencher'!V36</f>
        <v>0</v>
      </c>
      <c r="V27" s="16">
        <f t="shared" si="4"/>
        <v>29.9</v>
      </c>
      <c r="W27" s="17" t="str">
        <f>IF('[1]TCE - ANEXO III - Preencher'!X36="","",'[1]TCE - ANEXO III - Preencher'!X36)</f>
        <v>PLANO ODONTO.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645.82910000000004</v>
      </c>
    </row>
    <row r="28" spans="1:28" x14ac:dyDescent="0.25">
      <c r="A28" s="8">
        <f>IFERROR(VLOOKUP(B28,'[1]DADOS (OCULTAR)'!$Q$3:$S$136,3,0),"")</f>
        <v>10894988000214</v>
      </c>
      <c r="B28" s="9" t="str">
        <f>'[1]TCE - ANEXO III - Preencher'!C37</f>
        <v>UPAE ARCOVERDE</v>
      </c>
      <c r="C28" s="10"/>
      <c r="D28" s="11" t="str">
        <f>'[1]TCE - ANEXO III - Preencher'!E37</f>
        <v>ISABELA CRISTINA COUTINHO DE ALBUQUERQUE NEIVA COELHO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1210-05</v>
      </c>
      <c r="G28" s="13">
        <f>IF('[1]TCE - ANEXO III - Preencher'!H37="","",'[1]TCE - ANEXO III - Preencher'!H37)</f>
        <v>46204</v>
      </c>
      <c r="H28" s="14">
        <f>'[1]TCE - ANEXO III - Preencher'!I37</f>
        <v>125.37780000000001</v>
      </c>
      <c r="I28" s="14">
        <f>'[1]TCE - ANEXO III - Preencher'!J37</f>
        <v>1003.02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1.61</v>
      </c>
      <c r="O28" s="15">
        <f>'[1]TCE - ANEXO III - Preencher'!P37</f>
        <v>0</v>
      </c>
      <c r="P28" s="16">
        <f t="shared" si="2"/>
        <v>1.61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29.9</v>
      </c>
      <c r="U28" s="15">
        <f>'[1]TCE - ANEXO III - Preencher'!V37</f>
        <v>0</v>
      </c>
      <c r="V28" s="16">
        <f t="shared" si="4"/>
        <v>29.9</v>
      </c>
      <c r="W28" s="17" t="str">
        <f>IF('[1]TCE - ANEXO III - Preencher'!X37="","",'[1]TCE - ANEXO III - Preencher'!X37)</f>
        <v>PLANO ODONTO.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1159.9078</v>
      </c>
    </row>
    <row r="29" spans="1:28" x14ac:dyDescent="0.25">
      <c r="A29" s="8">
        <f>IFERROR(VLOOKUP(B29,'[1]DADOS (OCULTAR)'!$Q$3:$S$136,3,0),"")</f>
        <v>10894988000214</v>
      </c>
      <c r="B29" s="9" t="str">
        <f>'[1]TCE - ANEXO III - Preencher'!C38</f>
        <v>UPAE ARCOVERDE</v>
      </c>
      <c r="C29" s="10"/>
      <c r="D29" s="11" t="str">
        <f>'[1]TCE - ANEXO III - Preencher'!E38</f>
        <v>JAEL MULLER CORREA</v>
      </c>
      <c r="E29" s="9" t="str">
        <f>IF('[1]TCE - ANEXO III - Preencher'!F38="4 - Assistência Odontológica","2 - Outros Profissionais da Saúde",'[1]TCE - ANEXO III - Preencher'!F38)</f>
        <v>1 - Médico</v>
      </c>
      <c r="F29" s="12" t="str">
        <f>'[1]TCE - ANEXO III - Preencher'!G38</f>
        <v>2252-50</v>
      </c>
      <c r="G29" s="13">
        <f>IF('[1]TCE - ANEXO III - Preencher'!H38="","",'[1]TCE - ANEXO III - Preencher'!H38)</f>
        <v>46204</v>
      </c>
      <c r="H29" s="14">
        <f>'[1]TCE - ANEXO III - Preencher'!I38</f>
        <v>39.383600000000001</v>
      </c>
      <c r="I29" s="14">
        <f>'[1]TCE - ANEXO III - Preencher'!J38</f>
        <v>315.07</v>
      </c>
      <c r="J29" s="14">
        <f>'[1]TCE - ANEXO III - Preencher'!K38</f>
        <v>0</v>
      </c>
      <c r="K29" s="15">
        <f>'[1]TCE - ANEXO III - Preencher'!L38</f>
        <v>104.96</v>
      </c>
      <c r="L29" s="15">
        <f>'[1]TCE - ANEXO III - Preencher'!M38</f>
        <v>0</v>
      </c>
      <c r="M29" s="15">
        <f t="shared" si="1"/>
        <v>104.96</v>
      </c>
      <c r="N29" s="15">
        <f>'[1]TCE - ANEXO III - Preencher'!O38</f>
        <v>12.92</v>
      </c>
      <c r="O29" s="15">
        <f>'[1]TCE - ANEXO III - Preencher'!P38</f>
        <v>0</v>
      </c>
      <c r="P29" s="16">
        <f t="shared" si="2"/>
        <v>12.92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472.33359999999999</v>
      </c>
    </row>
    <row r="30" spans="1:28" x14ac:dyDescent="0.25">
      <c r="A30" s="8">
        <f>IFERROR(VLOOKUP(B30,'[1]DADOS (OCULTAR)'!$Q$3:$S$136,3,0),"")</f>
        <v>10894988000214</v>
      </c>
      <c r="B30" s="9" t="str">
        <f>'[1]TCE - ANEXO III - Preencher'!C39</f>
        <v>UPAE ARCOVERDE</v>
      </c>
      <c r="C30" s="10"/>
      <c r="D30" s="11" t="str">
        <f>'[1]TCE - ANEXO III - Preencher'!E39</f>
        <v>JAKELYNE ROSAS DE OLIVEIRA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5143-20</v>
      </c>
      <c r="G30" s="13">
        <f>IF('[1]TCE - ANEXO III - Preencher'!H39="","",'[1]TCE - ANEXO III - Preencher'!H39)</f>
        <v>46204</v>
      </c>
      <c r="H30" s="14">
        <f>'[1]TCE - ANEXO III - Preencher'!I39</f>
        <v>24.6858</v>
      </c>
      <c r="I30" s="14">
        <f>'[1]TCE - ANEXO III - Preencher'!J39</f>
        <v>197.49</v>
      </c>
      <c r="J30" s="14">
        <f>'[1]TCE - ANEXO III - Preencher'!K39</f>
        <v>0</v>
      </c>
      <c r="K30" s="15">
        <f>'[1]TCE - ANEXO III - Preencher'!L39</f>
        <v>346.5</v>
      </c>
      <c r="L30" s="15">
        <f>'[1]TCE - ANEXO III - Preencher'!M39</f>
        <v>0</v>
      </c>
      <c r="M30" s="15">
        <f t="shared" si="1"/>
        <v>346.5</v>
      </c>
      <c r="N30" s="15">
        <f>'[1]TCE - ANEXO III - Preencher'!O39</f>
        <v>1.61</v>
      </c>
      <c r="O30" s="15">
        <f>'[1]TCE - ANEXO III - Preencher'!P39</f>
        <v>0</v>
      </c>
      <c r="P30" s="16">
        <f t="shared" si="2"/>
        <v>1.61</v>
      </c>
      <c r="Q30" s="15">
        <f>'[1]TCE - ANEXO III - Preencher'!R39</f>
        <v>36</v>
      </c>
      <c r="R30" s="15">
        <f>'[1]TCE - ANEXO III - Preencher'!S39</f>
        <v>36</v>
      </c>
      <c r="S30" s="16">
        <f t="shared" si="3"/>
        <v>0</v>
      </c>
      <c r="T30" s="15">
        <f>'[1]TCE - ANEXO III - Preencher'!U39</f>
        <v>29.9</v>
      </c>
      <c r="U30" s="15">
        <f>'[1]TCE - ANEXO III - Preencher'!V39</f>
        <v>0</v>
      </c>
      <c r="V30" s="16">
        <f t="shared" si="4"/>
        <v>29.9</v>
      </c>
      <c r="W30" s="17" t="str">
        <f>IF('[1]TCE - ANEXO III - Preencher'!X39="","",'[1]TCE - ANEXO III - Preencher'!X39)</f>
        <v>PLANO ODONTO.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600.18579999999997</v>
      </c>
    </row>
    <row r="31" spans="1:28" x14ac:dyDescent="0.25">
      <c r="A31" s="8">
        <f>IFERROR(VLOOKUP(B31,'[1]DADOS (OCULTAR)'!$Q$3:$S$136,3,0),"")</f>
        <v>10894988000214</v>
      </c>
      <c r="B31" s="9" t="str">
        <f>'[1]TCE - ANEXO III - Preencher'!C40</f>
        <v>UPAE ARCOVERDE</v>
      </c>
      <c r="C31" s="10"/>
      <c r="D31" s="11" t="str">
        <f>'[1]TCE - ANEXO III - Preencher'!E40</f>
        <v>JANAINE TAVARES DE ALMEIDA FEITOSA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4110-10</v>
      </c>
      <c r="G31" s="13">
        <f>IF('[1]TCE - ANEXO III - Preencher'!H40="","",'[1]TCE - ANEXO III - Preencher'!H40)</f>
        <v>46204</v>
      </c>
      <c r="H31" s="14">
        <f>'[1]TCE - ANEXO III - Preencher'!I40</f>
        <v>29.006</v>
      </c>
      <c r="I31" s="14">
        <f>'[1]TCE - ANEXO III - Preencher'!J40</f>
        <v>232.05</v>
      </c>
      <c r="J31" s="14">
        <f>'[1]TCE - ANEXO III - Preencher'!K40</f>
        <v>0</v>
      </c>
      <c r="K31" s="15">
        <f>'[1]TCE - ANEXO III - Preencher'!L40</f>
        <v>330</v>
      </c>
      <c r="L31" s="15">
        <f>'[1]TCE - ANEXO III - Preencher'!M40</f>
        <v>0</v>
      </c>
      <c r="M31" s="15">
        <f t="shared" si="1"/>
        <v>330</v>
      </c>
      <c r="N31" s="15">
        <f>'[1]TCE - ANEXO III - Preencher'!O40</f>
        <v>1.61</v>
      </c>
      <c r="O31" s="15">
        <f>'[1]TCE - ANEXO III - Preencher'!P40</f>
        <v>0</v>
      </c>
      <c r="P31" s="16">
        <f t="shared" si="2"/>
        <v>1.61</v>
      </c>
      <c r="Q31" s="15">
        <f>'[1]TCE - ANEXO III - Preencher'!R40</f>
        <v>36</v>
      </c>
      <c r="R31" s="15">
        <f>'[1]TCE - ANEXO III - Preencher'!S40</f>
        <v>36</v>
      </c>
      <c r="S31" s="16">
        <f t="shared" si="3"/>
        <v>0</v>
      </c>
      <c r="T31" s="15">
        <f>'[1]TCE - ANEXO III - Preencher'!U40</f>
        <v>29.9</v>
      </c>
      <c r="U31" s="15">
        <f>'[1]TCE - ANEXO III - Preencher'!V40</f>
        <v>0</v>
      </c>
      <c r="V31" s="16">
        <f t="shared" si="4"/>
        <v>29.9</v>
      </c>
      <c r="W31" s="17" t="str">
        <f>IF('[1]TCE - ANEXO III - Preencher'!X40="","",'[1]TCE - ANEXO III - Preencher'!X40)</f>
        <v>PLANO ODONTO.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622.56600000000003</v>
      </c>
    </row>
    <row r="32" spans="1:28" x14ac:dyDescent="0.25">
      <c r="A32" s="8">
        <f>IFERROR(VLOOKUP(B32,'[1]DADOS (OCULTAR)'!$Q$3:$S$136,3,0),"")</f>
        <v>10894988000214</v>
      </c>
      <c r="B32" s="9" t="str">
        <f>'[1]TCE - ANEXO III - Preencher'!C41</f>
        <v>UPAE ARCOVERDE</v>
      </c>
      <c r="C32" s="10"/>
      <c r="D32" s="11" t="str">
        <f>'[1]TCE - ANEXO III - Preencher'!E41</f>
        <v>JARBAS MACIEL DE OLIVEIRA</v>
      </c>
      <c r="E32" s="9" t="str">
        <f>IF('[1]TCE - ANEXO III - Preencher'!F41="4 - Assistência Odontológica","2 - Outros Profissionais da Saúde",'[1]TCE - ANEXO III - Preencher'!F41)</f>
        <v>1 - Médico</v>
      </c>
      <c r="F32" s="12" t="str">
        <f>'[1]TCE - ANEXO III - Preencher'!G41</f>
        <v>2251-25</v>
      </c>
      <c r="G32" s="13">
        <f>IF('[1]TCE - ANEXO III - Preencher'!H41="","",'[1]TCE - ANEXO III - Preencher'!H41)</f>
        <v>46204</v>
      </c>
      <c r="H32" s="14">
        <f>'[1]TCE - ANEXO III - Preencher'!I41</f>
        <v>78.77300000000001</v>
      </c>
      <c r="I32" s="14">
        <f>'[1]TCE - ANEXO III - Preencher'!J41</f>
        <v>630.17999999999995</v>
      </c>
      <c r="J32" s="14">
        <f>'[1]TCE - ANEXO III - Preencher'!K41</f>
        <v>0</v>
      </c>
      <c r="K32" s="15">
        <f>'[1]TCE - ANEXO III - Preencher'!L41</f>
        <v>104.96</v>
      </c>
      <c r="L32" s="15">
        <f>'[1]TCE - ANEXO III - Preencher'!M41</f>
        <v>0</v>
      </c>
      <c r="M32" s="15">
        <f t="shared" si="1"/>
        <v>104.96</v>
      </c>
      <c r="N32" s="15">
        <f>'[1]TCE - ANEXO III - Preencher'!O41</f>
        <v>12.92</v>
      </c>
      <c r="O32" s="15">
        <f>'[1]TCE - ANEXO III - Preencher'!P41</f>
        <v>0</v>
      </c>
      <c r="P32" s="16">
        <f t="shared" si="2"/>
        <v>12.92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826.83299999999997</v>
      </c>
    </row>
    <row r="33" spans="1:28" x14ac:dyDescent="0.25">
      <c r="A33" s="8">
        <f>IFERROR(VLOOKUP(B33,'[1]DADOS (OCULTAR)'!$Q$3:$S$136,3,0),"")</f>
        <v>10894988000214</v>
      </c>
      <c r="B33" s="9" t="str">
        <f>'[1]TCE - ANEXO III - Preencher'!C42</f>
        <v>UPAE ARCOVERDE</v>
      </c>
      <c r="C33" s="10"/>
      <c r="D33" s="11" t="str">
        <f>'[1]TCE - ANEXO III - Preencher'!E42</f>
        <v>JÉRSICA ARIANA ESTEVAM DO NASCIMENTO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4110-05</v>
      </c>
      <c r="G33" s="13">
        <f>IF('[1]TCE - ANEXO III - Preencher'!H42="","",'[1]TCE - ANEXO III - Preencher'!H42)</f>
        <v>46204</v>
      </c>
      <c r="H33" s="14">
        <f>'[1]TCE - ANEXO III - Preencher'!I42</f>
        <v>16.671900000000001</v>
      </c>
      <c r="I33" s="14">
        <f>'[1]TCE - ANEXO III - Preencher'!J42</f>
        <v>133.38</v>
      </c>
      <c r="J33" s="14">
        <f>'[1]TCE - ANEXO III - Preencher'!K42</f>
        <v>0</v>
      </c>
      <c r="K33" s="15">
        <f>'[1]TCE - ANEXO III - Preencher'!L42</f>
        <v>346.5</v>
      </c>
      <c r="L33" s="15">
        <f>'[1]TCE - ANEXO III - Preencher'!M42</f>
        <v>0</v>
      </c>
      <c r="M33" s="15">
        <f t="shared" si="1"/>
        <v>346.5</v>
      </c>
      <c r="N33" s="15">
        <f>'[1]TCE - ANEXO III - Preencher'!O42</f>
        <v>1.61</v>
      </c>
      <c r="O33" s="15">
        <f>'[1]TCE - ANEXO III - Preencher'!P42</f>
        <v>0</v>
      </c>
      <c r="P33" s="16">
        <f t="shared" si="2"/>
        <v>1.61</v>
      </c>
      <c r="Q33" s="15">
        <f>'[1]TCE - ANEXO III - Preencher'!R42</f>
        <v>189</v>
      </c>
      <c r="R33" s="15">
        <f>'[1]TCE - ANEXO III - Preencher'!S42</f>
        <v>100.03</v>
      </c>
      <c r="S33" s="16">
        <f t="shared" si="3"/>
        <v>88.97</v>
      </c>
      <c r="T33" s="15">
        <f>'[1]TCE - ANEXO III - Preencher'!U42</f>
        <v>189.9</v>
      </c>
      <c r="U33" s="15">
        <f>'[1]TCE - ANEXO III - Preencher'!V42</f>
        <v>0</v>
      </c>
      <c r="V33" s="16">
        <f t="shared" si="4"/>
        <v>189.9</v>
      </c>
      <c r="W33" s="17" t="str">
        <f>IF('[1]TCE - ANEXO III - Preencher'!X42="","",'[1]TCE - ANEXO III - Preencher'!X42)</f>
        <v>AUXILIO CRECHE.PLANO ODONTO.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777.03189999999995</v>
      </c>
    </row>
    <row r="34" spans="1:28" x14ac:dyDescent="0.25">
      <c r="A34" s="8">
        <f>IFERROR(VLOOKUP(B34,'[1]DADOS (OCULTAR)'!$Q$3:$S$136,3,0),"")</f>
        <v>10894988000214</v>
      </c>
      <c r="B34" s="9" t="str">
        <f>'[1]TCE - ANEXO III - Preencher'!C43</f>
        <v>UPAE ARCOVERDE</v>
      </c>
      <c r="C34" s="10"/>
      <c r="D34" s="11" t="str">
        <f>'[1]TCE - ANEXO III - Preencher'!E43</f>
        <v>JOSE ERICK DE LIMA VIEIRA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5143-10</v>
      </c>
      <c r="G34" s="13">
        <f>IF('[1]TCE - ANEXO III - Preencher'!H43="","",'[1]TCE - ANEXO III - Preencher'!H43)</f>
        <v>46204</v>
      </c>
      <c r="H34" s="14">
        <f>'[1]TCE - ANEXO III - Preencher'!I43</f>
        <v>25.2927</v>
      </c>
      <c r="I34" s="14">
        <f>'[1]TCE - ANEXO III - Preencher'!J43</f>
        <v>202.34</v>
      </c>
      <c r="J34" s="14">
        <f>'[1]TCE - ANEXO III - Preencher'!K43</f>
        <v>0</v>
      </c>
      <c r="K34" s="15">
        <f>'[1]TCE - ANEXO III - Preencher'!L43</f>
        <v>330</v>
      </c>
      <c r="L34" s="15">
        <f>'[1]TCE - ANEXO III - Preencher'!M43</f>
        <v>0</v>
      </c>
      <c r="M34" s="15">
        <f t="shared" si="1"/>
        <v>330</v>
      </c>
      <c r="N34" s="15">
        <f>'[1]TCE - ANEXO III - Preencher'!O43</f>
        <v>1.61</v>
      </c>
      <c r="O34" s="15">
        <f>'[1]TCE - ANEXO III - Preencher'!P43</f>
        <v>0</v>
      </c>
      <c r="P34" s="16">
        <f t="shared" si="2"/>
        <v>1.61</v>
      </c>
      <c r="Q34" s="15">
        <f>'[1]TCE - ANEXO III - Preencher'!R43</f>
        <v>189</v>
      </c>
      <c r="R34" s="15">
        <f>'[1]TCE - ANEXO III - Preencher'!S43</f>
        <v>125.96</v>
      </c>
      <c r="S34" s="16">
        <f t="shared" si="3"/>
        <v>63.040000000000006</v>
      </c>
      <c r="T34" s="15">
        <f>'[1]TCE - ANEXO III - Preencher'!U43</f>
        <v>29.9</v>
      </c>
      <c r="U34" s="15">
        <f>'[1]TCE - ANEXO III - Preencher'!V43</f>
        <v>0</v>
      </c>
      <c r="V34" s="16">
        <f t="shared" si="4"/>
        <v>29.9</v>
      </c>
      <c r="W34" s="17" t="str">
        <f>IF('[1]TCE - ANEXO III - Preencher'!X43="","",'[1]TCE - ANEXO III - Preencher'!X43)</f>
        <v>PLANO ODONTO.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652.18269999999995</v>
      </c>
    </row>
    <row r="35" spans="1:28" x14ac:dyDescent="0.25">
      <c r="A35" s="8">
        <f>IFERROR(VLOOKUP(B35,'[1]DADOS (OCULTAR)'!$Q$3:$S$136,3,0),"")</f>
        <v>10894988000214</v>
      </c>
      <c r="B35" s="9" t="str">
        <f>'[1]TCE - ANEXO III - Preencher'!C44</f>
        <v>UPAE ARCOVERDE</v>
      </c>
      <c r="C35" s="10"/>
      <c r="D35" s="11" t="str">
        <f>'[1]TCE - ANEXO III - Preencher'!E44</f>
        <v>JOSE LUCIANO ALVES CAVALCANTI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5173-30</v>
      </c>
      <c r="G35" s="13">
        <f>IF('[1]TCE - ANEXO III - Preencher'!H44="","",'[1]TCE - ANEXO III - Preencher'!H44)</f>
        <v>46204</v>
      </c>
      <c r="H35" s="14">
        <f>'[1]TCE - ANEXO III - Preencher'!I44</f>
        <v>21.624200000000002</v>
      </c>
      <c r="I35" s="14">
        <f>'[1]TCE - ANEXO III - Preencher'!J44</f>
        <v>172.99</v>
      </c>
      <c r="J35" s="14">
        <f>'[1]TCE - ANEXO III - Preencher'!K44</f>
        <v>0</v>
      </c>
      <c r="K35" s="15">
        <f>'[1]TCE - ANEXO III - Preencher'!L44</f>
        <v>346.5</v>
      </c>
      <c r="L35" s="15">
        <f>'[1]TCE - ANEXO III - Preencher'!M44</f>
        <v>0</v>
      </c>
      <c r="M35" s="15">
        <f t="shared" si="1"/>
        <v>346.5</v>
      </c>
      <c r="N35" s="15">
        <f>'[1]TCE - ANEXO III - Preencher'!O44</f>
        <v>1.61</v>
      </c>
      <c r="O35" s="15">
        <f>'[1]TCE - ANEXO III - Preencher'!P44</f>
        <v>0</v>
      </c>
      <c r="P35" s="16">
        <f t="shared" si="2"/>
        <v>1.61</v>
      </c>
      <c r="Q35" s="15">
        <f>'[1]TCE - ANEXO III - Preencher'!R44</f>
        <v>189</v>
      </c>
      <c r="R35" s="15">
        <f>'[1]TCE - ANEXO III - Preencher'!S44</f>
        <v>117.95</v>
      </c>
      <c r="S35" s="16">
        <f t="shared" si="3"/>
        <v>71.05</v>
      </c>
      <c r="T35" s="15">
        <f>'[1]TCE - ANEXO III - Preencher'!U44</f>
        <v>29.9</v>
      </c>
      <c r="U35" s="15">
        <f>'[1]TCE - ANEXO III - Preencher'!V44</f>
        <v>0</v>
      </c>
      <c r="V35" s="16">
        <f t="shared" si="4"/>
        <v>29.9</v>
      </c>
      <c r="W35" s="17" t="str">
        <f>IF('[1]TCE - ANEXO III - Preencher'!X44="","",'[1]TCE - ANEXO III - Preencher'!X44)</f>
        <v>PLANO ODONTO.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643.67419999999993</v>
      </c>
    </row>
    <row r="36" spans="1:28" x14ac:dyDescent="0.25">
      <c r="A36" s="8">
        <f>IFERROR(VLOOKUP(B36,'[1]DADOS (OCULTAR)'!$Q$3:$S$136,3,0),"")</f>
        <v>10894988000214</v>
      </c>
      <c r="B36" s="9" t="str">
        <f>'[1]TCE - ANEXO III - Preencher'!C45</f>
        <v>UPAE ARCOVERDE</v>
      </c>
      <c r="C36" s="10"/>
      <c r="D36" s="11" t="str">
        <f>'[1]TCE - ANEXO III - Preencher'!E45</f>
        <v>JOSE NIVALDO BISPO DE OLIVEIRA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5143-10</v>
      </c>
      <c r="G36" s="13">
        <f>IF('[1]TCE - ANEXO III - Preencher'!H45="","",'[1]TCE - ANEXO III - Preencher'!H45)</f>
        <v>46204</v>
      </c>
      <c r="H36" s="14">
        <f>'[1]TCE - ANEXO III - Preencher'!I45</f>
        <v>20.623000000000001</v>
      </c>
      <c r="I36" s="14">
        <f>'[1]TCE - ANEXO III - Preencher'!J45</f>
        <v>164.98</v>
      </c>
      <c r="J36" s="14">
        <f>'[1]TCE - ANEXO III - Preencher'!K45</f>
        <v>0</v>
      </c>
      <c r="K36" s="15">
        <f>'[1]TCE - ANEXO III - Preencher'!L45</f>
        <v>346.5</v>
      </c>
      <c r="L36" s="15">
        <f>'[1]TCE - ANEXO III - Preencher'!M45</f>
        <v>0</v>
      </c>
      <c r="M36" s="15">
        <f t="shared" si="1"/>
        <v>346.5</v>
      </c>
      <c r="N36" s="15">
        <f>'[1]TCE - ANEXO III - Preencher'!O45</f>
        <v>1.61</v>
      </c>
      <c r="O36" s="15">
        <f>'[1]TCE - ANEXO III - Preencher'!P45</f>
        <v>0</v>
      </c>
      <c r="P36" s="16">
        <f t="shared" si="2"/>
        <v>1.61</v>
      </c>
      <c r="Q36" s="15">
        <f>'[1]TCE - ANEXO III - Preencher'!R45</f>
        <v>189</v>
      </c>
      <c r="R36" s="15">
        <f>'[1]TCE - ANEXO III - Preencher'!S45</f>
        <v>99.28</v>
      </c>
      <c r="S36" s="16">
        <f t="shared" si="3"/>
        <v>89.72</v>
      </c>
      <c r="T36" s="15">
        <f>'[1]TCE - ANEXO III - Preencher'!U45</f>
        <v>29.9</v>
      </c>
      <c r="U36" s="15">
        <f>'[1]TCE - ANEXO III - Preencher'!V45</f>
        <v>0</v>
      </c>
      <c r="V36" s="16">
        <f t="shared" si="4"/>
        <v>29.9</v>
      </c>
      <c r="W36" s="17" t="str">
        <f>IF('[1]TCE - ANEXO III - Preencher'!X45="","",'[1]TCE - ANEXO III - Preencher'!X45)</f>
        <v>PLANO ODONTO.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653.33299999999997</v>
      </c>
    </row>
    <row r="37" spans="1:28" x14ac:dyDescent="0.25">
      <c r="A37" s="8">
        <f>IFERROR(VLOOKUP(B37,'[1]DADOS (OCULTAR)'!$Q$3:$S$136,3,0),"")</f>
        <v>10894988000214</v>
      </c>
      <c r="B37" s="9" t="str">
        <f>'[1]TCE - ANEXO III - Preencher'!C46</f>
        <v>UPAE ARCOVERDE</v>
      </c>
      <c r="C37" s="10"/>
      <c r="D37" s="11" t="str">
        <f>'[1]TCE - ANEXO III - Preencher'!E46</f>
        <v>JOSE WELIGTON CAVALCANTI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5174-10</v>
      </c>
      <c r="G37" s="13">
        <f>IF('[1]TCE - ANEXO III - Preencher'!H46="","",'[1]TCE - ANEXO III - Preencher'!H46)</f>
        <v>46204</v>
      </c>
      <c r="H37" s="14">
        <f>'[1]TCE - ANEXO III - Preencher'!I46</f>
        <v>23.340700000000002</v>
      </c>
      <c r="I37" s="14">
        <f>'[1]TCE - ANEXO III - Preencher'!J46</f>
        <v>186.73</v>
      </c>
      <c r="J37" s="14">
        <f>'[1]TCE - ANEXO III - Preencher'!K46</f>
        <v>0</v>
      </c>
      <c r="K37" s="15">
        <f>'[1]TCE - ANEXO III - Preencher'!L46</f>
        <v>346.5</v>
      </c>
      <c r="L37" s="15">
        <f>'[1]TCE - ANEXO III - Preencher'!M46</f>
        <v>0</v>
      </c>
      <c r="M37" s="15">
        <f t="shared" si="1"/>
        <v>346.5</v>
      </c>
      <c r="N37" s="15">
        <f>'[1]TCE - ANEXO III - Preencher'!O46</f>
        <v>1.61</v>
      </c>
      <c r="O37" s="15">
        <f>'[1]TCE - ANEXO III - Preencher'!P46</f>
        <v>0</v>
      </c>
      <c r="P37" s="16">
        <f t="shared" si="2"/>
        <v>1.61</v>
      </c>
      <c r="Q37" s="15">
        <f>'[1]TCE - ANEXO III - Preencher'!R46</f>
        <v>189</v>
      </c>
      <c r="R37" s="15">
        <f>'[1]TCE - ANEXO III - Preencher'!S46</f>
        <v>100.03</v>
      </c>
      <c r="S37" s="16">
        <f t="shared" si="3"/>
        <v>88.97</v>
      </c>
      <c r="T37" s="15">
        <f>'[1]TCE - ANEXO III - Preencher'!U46</f>
        <v>29.9</v>
      </c>
      <c r="U37" s="15">
        <f>'[1]TCE - ANEXO III - Preencher'!V46</f>
        <v>0</v>
      </c>
      <c r="V37" s="16">
        <f t="shared" si="4"/>
        <v>29.9</v>
      </c>
      <c r="W37" s="17" t="str">
        <f>IF('[1]TCE - ANEXO III - Preencher'!X46="","",'[1]TCE - ANEXO III - Preencher'!X46)</f>
        <v>PLANO ODONTO.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677.05070000000001</v>
      </c>
    </row>
    <row r="38" spans="1:28" x14ac:dyDescent="0.25">
      <c r="A38" s="8">
        <f>IFERROR(VLOOKUP(B38,'[1]DADOS (OCULTAR)'!$Q$3:$S$136,3,0),"")</f>
        <v>10894988000214</v>
      </c>
      <c r="B38" s="9" t="str">
        <f>'[1]TCE - ANEXO III - Preencher'!C47</f>
        <v>UPAE ARCOVERDE</v>
      </c>
      <c r="C38" s="10"/>
      <c r="D38" s="11" t="str">
        <f>'[1]TCE - ANEXO III - Preencher'!E47</f>
        <v>JUCELINE DE GOIS MONTEIRO FAUSTINO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5143-20</v>
      </c>
      <c r="G38" s="13">
        <f>IF('[1]TCE - ANEXO III - Preencher'!H47="","",'[1]TCE - ANEXO III - Preencher'!H47)</f>
        <v>46204</v>
      </c>
      <c r="H38" s="14">
        <f>'[1]TCE - ANEXO III - Preencher'!I47</f>
        <v>19.789100000000001</v>
      </c>
      <c r="I38" s="14">
        <f>'[1]TCE - ANEXO III - Preencher'!J47</f>
        <v>158.31</v>
      </c>
      <c r="J38" s="14">
        <f>'[1]TCE - ANEXO III - Preencher'!K47</f>
        <v>0</v>
      </c>
      <c r="K38" s="15">
        <f>'[1]TCE - ANEXO III - Preencher'!L47</f>
        <v>346.5</v>
      </c>
      <c r="L38" s="15">
        <f>'[1]TCE - ANEXO III - Preencher'!M47</f>
        <v>0</v>
      </c>
      <c r="M38" s="15">
        <f t="shared" si="1"/>
        <v>346.5</v>
      </c>
      <c r="N38" s="15">
        <f>'[1]TCE - ANEXO III - Preencher'!O47</f>
        <v>1.61</v>
      </c>
      <c r="O38" s="15">
        <f>'[1]TCE - ANEXO III - Preencher'!P47</f>
        <v>0</v>
      </c>
      <c r="P38" s="16">
        <f t="shared" si="2"/>
        <v>1.61</v>
      </c>
      <c r="Q38" s="15">
        <f>'[1]TCE - ANEXO III - Preencher'!R47</f>
        <v>189</v>
      </c>
      <c r="R38" s="15">
        <f>'[1]TCE - ANEXO III - Preencher'!S47</f>
        <v>99.28</v>
      </c>
      <c r="S38" s="16">
        <f t="shared" si="3"/>
        <v>89.72</v>
      </c>
      <c r="T38" s="15">
        <f>'[1]TCE - ANEXO III - Preencher'!U47</f>
        <v>29.9</v>
      </c>
      <c r="U38" s="15">
        <f>'[1]TCE - ANEXO III - Preencher'!V47</f>
        <v>0</v>
      </c>
      <c r="V38" s="16">
        <f t="shared" si="4"/>
        <v>29.9</v>
      </c>
      <c r="W38" s="17" t="str">
        <f>IF('[1]TCE - ANEXO III - Preencher'!X47="","",'[1]TCE - ANEXO III - Preencher'!X47)</f>
        <v>PLANO ODONTO.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645.82910000000004</v>
      </c>
    </row>
    <row r="39" spans="1:28" x14ac:dyDescent="0.25">
      <c r="A39" s="8">
        <f>IFERROR(VLOOKUP(B39,'[1]DADOS (OCULTAR)'!$Q$3:$S$136,3,0),"")</f>
        <v>10894988000214</v>
      </c>
      <c r="B39" s="9" t="str">
        <f>'[1]TCE - ANEXO III - Preencher'!C48</f>
        <v>UPAE ARCOVERDE</v>
      </c>
      <c r="C39" s="10"/>
      <c r="D39" s="11" t="str">
        <f>'[1]TCE - ANEXO III - Preencher'!E48</f>
        <v>KENNY WESLEY DA SILVA SOUZA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4131-15</v>
      </c>
      <c r="G39" s="13">
        <f>IF('[1]TCE - ANEXO III - Preencher'!H48="","",'[1]TCE - ANEXO III - Preencher'!H48)</f>
        <v>46204</v>
      </c>
      <c r="H39" s="14">
        <f>'[1]TCE - ANEXO III - Preencher'!I48</f>
        <v>33.156799999999997</v>
      </c>
      <c r="I39" s="14">
        <f>'[1]TCE - ANEXO III - Preencher'!J48</f>
        <v>265.25</v>
      </c>
      <c r="J39" s="14">
        <f>'[1]TCE - ANEXO III - Preencher'!K48</f>
        <v>0</v>
      </c>
      <c r="K39" s="15">
        <f>'[1]TCE - ANEXO III - Preencher'!L48</f>
        <v>346.5</v>
      </c>
      <c r="L39" s="15">
        <f>'[1]TCE - ANEXO III - Preencher'!M48</f>
        <v>0</v>
      </c>
      <c r="M39" s="15">
        <f t="shared" si="1"/>
        <v>346.5</v>
      </c>
      <c r="N39" s="15">
        <f>'[1]TCE - ANEXO III - Preencher'!O48</f>
        <v>1.61</v>
      </c>
      <c r="O39" s="15">
        <f>'[1]TCE - ANEXO III - Preencher'!P48</f>
        <v>0</v>
      </c>
      <c r="P39" s="16">
        <f t="shared" si="2"/>
        <v>1.61</v>
      </c>
      <c r="Q39" s="15">
        <f>'[1]TCE - ANEXO III - Preencher'!R48</f>
        <v>189</v>
      </c>
      <c r="R39" s="15">
        <f>'[1]TCE - ANEXO III - Preencher'!S48</f>
        <v>158.21</v>
      </c>
      <c r="S39" s="16">
        <f t="shared" si="3"/>
        <v>30.789999999999992</v>
      </c>
      <c r="T39" s="15">
        <f>'[1]TCE - ANEXO III - Preencher'!U48</f>
        <v>29.9</v>
      </c>
      <c r="U39" s="15">
        <f>'[1]TCE - ANEXO III - Preencher'!V48</f>
        <v>0</v>
      </c>
      <c r="V39" s="16">
        <f t="shared" si="4"/>
        <v>29.9</v>
      </c>
      <c r="W39" s="17" t="str">
        <f>IF('[1]TCE - ANEXO III - Preencher'!X48="","",'[1]TCE - ANEXO III - Preencher'!X48)</f>
        <v>PLANO ODONTO.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707.20679999999993</v>
      </c>
    </row>
    <row r="40" spans="1:28" x14ac:dyDescent="0.25">
      <c r="A40" s="8">
        <f>IFERROR(VLOOKUP(B40,'[1]DADOS (OCULTAR)'!$Q$3:$S$136,3,0),"")</f>
        <v>10894988000214</v>
      </c>
      <c r="B40" s="9" t="str">
        <f>'[1]TCE - ANEXO III - Preencher'!C49</f>
        <v>UPAE ARCOVERDE</v>
      </c>
      <c r="C40" s="10"/>
      <c r="D40" s="11" t="str">
        <f>'[1]TCE - ANEXO III - Preencher'!E49</f>
        <v>KEYLLA DE SANTANA SIQUEIRA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2237-10</v>
      </c>
      <c r="G40" s="13">
        <f>IF('[1]TCE - ANEXO III - Preencher'!H49="","",'[1]TCE - ANEXO III - Preencher'!H49)</f>
        <v>46204</v>
      </c>
      <c r="H40" s="14">
        <f>'[1]TCE - ANEXO III - Preencher'!I49</f>
        <v>32.654699999999998</v>
      </c>
      <c r="I40" s="14">
        <f>'[1]TCE - ANEXO III - Preencher'!J49</f>
        <v>261.24</v>
      </c>
      <c r="J40" s="14">
        <f>'[1]TCE - ANEXO III - Preencher'!K49</f>
        <v>0</v>
      </c>
      <c r="K40" s="15">
        <f>'[1]TCE - ANEXO III - Preencher'!L49</f>
        <v>346.5</v>
      </c>
      <c r="L40" s="15">
        <f>'[1]TCE - ANEXO III - Preencher'!M49</f>
        <v>0</v>
      </c>
      <c r="M40" s="15">
        <f t="shared" si="1"/>
        <v>346.5</v>
      </c>
      <c r="N40" s="15">
        <f>'[1]TCE - ANEXO III - Preencher'!O49</f>
        <v>1.61</v>
      </c>
      <c r="O40" s="15">
        <f>'[1]TCE - ANEXO III - Preencher'!P49</f>
        <v>0</v>
      </c>
      <c r="P40" s="16">
        <f t="shared" si="2"/>
        <v>1.61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642.00470000000007</v>
      </c>
    </row>
    <row r="41" spans="1:28" x14ac:dyDescent="0.25">
      <c r="A41" s="8">
        <f>IFERROR(VLOOKUP(B41,'[1]DADOS (OCULTAR)'!$Q$3:$S$136,3,0),"")</f>
        <v>10894988000214</v>
      </c>
      <c r="B41" s="9" t="str">
        <f>'[1]TCE - ANEXO III - Preencher'!C50</f>
        <v>UPAE ARCOVERDE</v>
      </c>
      <c r="C41" s="10"/>
      <c r="D41" s="11" t="str">
        <f>'[1]TCE - ANEXO III - Preencher'!E50</f>
        <v>KILSE UYARA SITONIO COSTA MARTINS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>
        <f>IF('[1]TCE - ANEXO III - Preencher'!H50="","",'[1]TCE - ANEXO III - Preencher'!H50)</f>
        <v>46204</v>
      </c>
      <c r="H41" s="14">
        <f>'[1]TCE - ANEXO III - Preencher'!I50</f>
        <v>55.875100000000003</v>
      </c>
      <c r="I41" s="14">
        <f>'[1]TCE - ANEXO III - Preencher'!J50</f>
        <v>447</v>
      </c>
      <c r="J41" s="14">
        <f>'[1]TCE - ANEXO III - Preencher'!K50</f>
        <v>0</v>
      </c>
      <c r="K41" s="15">
        <f>'[1]TCE - ANEXO III - Preencher'!L50</f>
        <v>346.5</v>
      </c>
      <c r="L41" s="15">
        <f>'[1]TCE - ANEXO III - Preencher'!M50</f>
        <v>0</v>
      </c>
      <c r="M41" s="15">
        <f t="shared" si="1"/>
        <v>346.5</v>
      </c>
      <c r="N41" s="15">
        <f>'[1]TCE - ANEXO III - Preencher'!O50</f>
        <v>3.23</v>
      </c>
      <c r="O41" s="15">
        <f>'[1]TCE - ANEXO III - Preencher'!P50</f>
        <v>0</v>
      </c>
      <c r="P41" s="16">
        <f t="shared" si="2"/>
        <v>3.23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480.71000000000004</v>
      </c>
      <c r="Y41" s="15">
        <f>'[1]TCE - ANEXO III - Preencher'!Z50</f>
        <v>0</v>
      </c>
      <c r="Z41" s="16">
        <f t="shared" si="5"/>
        <v>480.71000000000004</v>
      </c>
      <c r="AA41" s="17" t="str">
        <f>IF('[1]TCE - ANEXO III - Preencher'!AB50="","",'[1]TCE - ANEXO III - Preencher'!AB50)</f>
        <v/>
      </c>
      <c r="AB41" s="15">
        <f t="shared" si="0"/>
        <v>1333.3151</v>
      </c>
    </row>
    <row r="42" spans="1:28" x14ac:dyDescent="0.25">
      <c r="A42" s="8">
        <f>IFERROR(VLOOKUP(B42,'[1]DADOS (OCULTAR)'!$Q$3:$S$136,3,0),"")</f>
        <v>10894988000214</v>
      </c>
      <c r="B42" s="9" t="str">
        <f>'[1]TCE - ANEXO III - Preencher'!C51</f>
        <v>UPAE ARCOVERDE</v>
      </c>
      <c r="C42" s="10"/>
      <c r="D42" s="11" t="str">
        <f>'[1]TCE - ANEXO III - Preencher'!E51</f>
        <v>LAUDIVANIA BARROS BEZERRA DOS SANTOS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5152-05</v>
      </c>
      <c r="G42" s="13">
        <f>IF('[1]TCE - ANEXO III - Preencher'!H51="","",'[1]TCE - ANEXO III - Preencher'!H51)</f>
        <v>46204</v>
      </c>
      <c r="H42" s="14">
        <f>'[1]TCE - ANEXO III - Preencher'!I51</f>
        <v>22.571999999999999</v>
      </c>
      <c r="I42" s="14">
        <f>'[1]TCE - ANEXO III - Preencher'!J51</f>
        <v>180.58</v>
      </c>
      <c r="J42" s="14">
        <f>'[1]TCE - ANEXO III - Preencher'!K51</f>
        <v>0</v>
      </c>
      <c r="K42" s="15">
        <f>'[1]TCE - ANEXO III - Preencher'!L51</f>
        <v>214.5</v>
      </c>
      <c r="L42" s="15">
        <f>'[1]TCE - ANEXO III - Preencher'!M51</f>
        <v>0</v>
      </c>
      <c r="M42" s="15">
        <f t="shared" si="1"/>
        <v>214.5</v>
      </c>
      <c r="N42" s="15">
        <f>'[1]TCE - ANEXO III - Preencher'!O51</f>
        <v>1.61</v>
      </c>
      <c r="O42" s="15">
        <f>'[1]TCE - ANEXO III - Preencher'!P51</f>
        <v>0</v>
      </c>
      <c r="P42" s="16">
        <f t="shared" si="2"/>
        <v>1.61</v>
      </c>
      <c r="Q42" s="15">
        <f>'[1]TCE - ANEXO III - Preencher'!R51</f>
        <v>189</v>
      </c>
      <c r="R42" s="15">
        <f>'[1]TCE - ANEXO III - Preencher'!S51</f>
        <v>60.02</v>
      </c>
      <c r="S42" s="16">
        <f t="shared" si="3"/>
        <v>128.97999999999999</v>
      </c>
      <c r="T42" s="15">
        <f>'[1]TCE - ANEXO III - Preencher'!U51</f>
        <v>29.9</v>
      </c>
      <c r="U42" s="15">
        <f>'[1]TCE - ANEXO III - Preencher'!V51</f>
        <v>0</v>
      </c>
      <c r="V42" s="16">
        <f t="shared" si="4"/>
        <v>29.9</v>
      </c>
      <c r="W42" s="17" t="str">
        <f>IF('[1]TCE - ANEXO III - Preencher'!X51="","",'[1]TCE - ANEXO III - Preencher'!X51)</f>
        <v>PLANO ODONTO.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578.14200000000005</v>
      </c>
    </row>
    <row r="43" spans="1:28" x14ac:dyDescent="0.25">
      <c r="A43" s="8">
        <f>IFERROR(VLOOKUP(B43,'[1]DADOS (OCULTAR)'!$Q$3:$S$136,3,0),"")</f>
        <v>10894988000214</v>
      </c>
      <c r="B43" s="9" t="str">
        <f>'[1]TCE - ANEXO III - Preencher'!C52</f>
        <v>UPAE ARCOVERDE</v>
      </c>
      <c r="C43" s="10"/>
      <c r="D43" s="11" t="str">
        <f>'[1]TCE - ANEXO III - Preencher'!E52</f>
        <v>LEYDSON LEITE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4110-05</v>
      </c>
      <c r="G43" s="13">
        <f>IF('[1]TCE - ANEXO III - Preencher'!H52="","",'[1]TCE - ANEXO III - Preencher'!H52)</f>
        <v>46204</v>
      </c>
      <c r="H43" s="14">
        <f>'[1]TCE - ANEXO III - Preencher'!I52</f>
        <v>19.971700000000002</v>
      </c>
      <c r="I43" s="14">
        <f>'[1]TCE - ANEXO III - Preencher'!J52</f>
        <v>159.77000000000001</v>
      </c>
      <c r="J43" s="14">
        <f>'[1]TCE - ANEXO III - Preencher'!K52</f>
        <v>0</v>
      </c>
      <c r="K43" s="15">
        <f>'[1]TCE - ANEXO III - Preencher'!L52</f>
        <v>346.5</v>
      </c>
      <c r="L43" s="15">
        <f>'[1]TCE - ANEXO III - Preencher'!M52</f>
        <v>0</v>
      </c>
      <c r="M43" s="15">
        <f t="shared" si="1"/>
        <v>346.5</v>
      </c>
      <c r="N43" s="15">
        <f>'[1]TCE - ANEXO III - Preencher'!O52</f>
        <v>1.61</v>
      </c>
      <c r="O43" s="15">
        <f>'[1]TCE - ANEXO III - Preencher'!P52</f>
        <v>0</v>
      </c>
      <c r="P43" s="16">
        <f t="shared" si="2"/>
        <v>1.61</v>
      </c>
      <c r="Q43" s="15">
        <f>'[1]TCE - ANEXO III - Preencher'!R52</f>
        <v>189</v>
      </c>
      <c r="R43" s="15">
        <f>'[1]TCE - ANEXO III - Preencher'!S52</f>
        <v>100.03</v>
      </c>
      <c r="S43" s="16">
        <f t="shared" si="3"/>
        <v>88.97</v>
      </c>
      <c r="T43" s="15">
        <f>'[1]TCE - ANEXO III - Preencher'!U52</f>
        <v>29.9</v>
      </c>
      <c r="U43" s="15">
        <f>'[1]TCE - ANEXO III - Preencher'!V52</f>
        <v>0</v>
      </c>
      <c r="V43" s="16">
        <f t="shared" si="4"/>
        <v>29.9</v>
      </c>
      <c r="W43" s="17" t="str">
        <f>IF('[1]TCE - ANEXO III - Preencher'!X52="","",'[1]TCE - ANEXO III - Preencher'!X52)</f>
        <v>PLANO ODONTO.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646.72170000000006</v>
      </c>
    </row>
    <row r="44" spans="1:28" x14ac:dyDescent="0.25">
      <c r="A44" s="8">
        <f>IFERROR(VLOOKUP(B44,'[1]DADOS (OCULTAR)'!$Q$3:$S$136,3,0),"")</f>
        <v>10894988000214</v>
      </c>
      <c r="B44" s="9" t="str">
        <f>'[1]TCE - ANEXO III - Preencher'!C53</f>
        <v>UPAE ARCOVERDE</v>
      </c>
      <c r="C44" s="10"/>
      <c r="D44" s="11" t="str">
        <f>'[1]TCE - ANEXO III - Preencher'!E53</f>
        <v>LUCIANA VENANCIO SANTOS SOUZA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1231-05</v>
      </c>
      <c r="G44" s="13">
        <f>IF('[1]TCE - ANEXO III - Preencher'!H53="","",'[1]TCE - ANEXO III - Preencher'!H53)</f>
        <v>46204</v>
      </c>
      <c r="H44" s="14">
        <f>'[1]TCE - ANEXO III - Preencher'!I53</f>
        <v>90.299700000000001</v>
      </c>
      <c r="I44" s="14">
        <f>'[1]TCE - ANEXO III - Preencher'!J53</f>
        <v>722.4</v>
      </c>
      <c r="J44" s="14">
        <f>'[1]TCE - ANEXO III - Preencher'!K53</f>
        <v>0</v>
      </c>
      <c r="K44" s="15">
        <f>'[1]TCE - ANEXO III - Preencher'!L53</f>
        <v>462</v>
      </c>
      <c r="L44" s="15">
        <f>'[1]TCE - ANEXO III - Preencher'!M53</f>
        <v>0</v>
      </c>
      <c r="M44" s="15">
        <f t="shared" si="1"/>
        <v>462</v>
      </c>
      <c r="N44" s="15">
        <f>'[1]TCE - ANEXO III - Preencher'!O53</f>
        <v>1.61</v>
      </c>
      <c r="O44" s="15">
        <f>'[1]TCE - ANEXO III - Preencher'!P53</f>
        <v>0</v>
      </c>
      <c r="P44" s="16">
        <f t="shared" si="2"/>
        <v>1.61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29.9</v>
      </c>
      <c r="U44" s="15">
        <f>'[1]TCE - ANEXO III - Preencher'!V53</f>
        <v>0</v>
      </c>
      <c r="V44" s="16">
        <f t="shared" si="4"/>
        <v>29.9</v>
      </c>
      <c r="W44" s="17" t="str">
        <f>IF('[1]TCE - ANEXO III - Preencher'!X53="","",'[1]TCE - ANEXO III - Preencher'!X53)</f>
        <v>PLANO ODONTO.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1306.2097000000001</v>
      </c>
    </row>
    <row r="45" spans="1:28" x14ac:dyDescent="0.25">
      <c r="A45" s="8">
        <f>IFERROR(VLOOKUP(B45,'[1]DADOS (OCULTAR)'!$Q$3:$S$136,3,0),"")</f>
        <v>10894988000214</v>
      </c>
      <c r="B45" s="9" t="str">
        <f>'[1]TCE - ANEXO III - Preencher'!C54</f>
        <v>UPAE ARCOVERDE</v>
      </c>
      <c r="C45" s="10"/>
      <c r="D45" s="11" t="str">
        <f>'[1]TCE - ANEXO III - Preencher'!E54</f>
        <v>LUIZ GONZAGA JUNIOR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4101-05</v>
      </c>
      <c r="G45" s="13">
        <f>IF('[1]TCE - ANEXO III - Preencher'!H54="","",'[1]TCE - ANEXO III - Preencher'!H54)</f>
        <v>46204</v>
      </c>
      <c r="H45" s="14">
        <f>'[1]TCE - ANEXO III - Preencher'!I54</f>
        <v>167.06970000000001</v>
      </c>
      <c r="I45" s="14">
        <f>'[1]TCE - ANEXO III - Preencher'!J54</f>
        <v>1336.56</v>
      </c>
      <c r="J45" s="14">
        <f>'[1]TCE - ANEXO III - Preencher'!K54</f>
        <v>0</v>
      </c>
      <c r="K45" s="15">
        <f>'[1]TCE - ANEXO III - Preencher'!L54</f>
        <v>693</v>
      </c>
      <c r="L45" s="15">
        <f>'[1]TCE - ANEXO III - Preencher'!M54</f>
        <v>0</v>
      </c>
      <c r="M45" s="15">
        <f t="shared" si="1"/>
        <v>693</v>
      </c>
      <c r="N45" s="15">
        <f>'[1]TCE - ANEXO III - Preencher'!O54</f>
        <v>1.61</v>
      </c>
      <c r="O45" s="15">
        <f>'[1]TCE - ANEXO III - Preencher'!P54</f>
        <v>0</v>
      </c>
      <c r="P45" s="16">
        <f t="shared" si="2"/>
        <v>1.61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129.9</v>
      </c>
      <c r="U45" s="15">
        <f>'[1]TCE - ANEXO III - Preencher'!V54</f>
        <v>0</v>
      </c>
      <c r="V45" s="16">
        <f t="shared" si="4"/>
        <v>129.9</v>
      </c>
      <c r="W45" s="17" t="str">
        <f>IF('[1]TCE - ANEXO III - Preencher'!X54="","",'[1]TCE - ANEXO III - Preencher'!X54)</f>
        <v>AJUDA DE CUSTO.PLANO ODONTO.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2328.1397000000002</v>
      </c>
    </row>
    <row r="46" spans="1:28" x14ac:dyDescent="0.25">
      <c r="A46" s="8">
        <f>IFERROR(VLOOKUP(B46,'[1]DADOS (OCULTAR)'!$Q$3:$S$136,3,0),"")</f>
        <v>10894988000214</v>
      </c>
      <c r="B46" s="9" t="str">
        <f>'[1]TCE - ANEXO III - Preencher'!C55</f>
        <v>UPAE ARCOVERDE</v>
      </c>
      <c r="C46" s="10"/>
      <c r="D46" s="11" t="str">
        <f>'[1]TCE - ANEXO III - Preencher'!E55</f>
        <v>MARIA ALEXSANDRA XAVIER DA SILVA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>
        <f>IF('[1]TCE - ANEXO III - Preencher'!H55="","",'[1]TCE - ANEXO III - Preencher'!H55)</f>
        <v>46204</v>
      </c>
      <c r="H46" s="14">
        <f>'[1]TCE - ANEXO III - Preencher'!I55</f>
        <v>26.3856</v>
      </c>
      <c r="I46" s="14">
        <f>'[1]TCE - ANEXO III - Preencher'!J55</f>
        <v>211.08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1.61</v>
      </c>
      <c r="O46" s="15">
        <f>'[1]TCE - ANEXO III - Preencher'!P55</f>
        <v>0</v>
      </c>
      <c r="P46" s="16">
        <f t="shared" si="2"/>
        <v>1.61</v>
      </c>
      <c r="Q46" s="15">
        <f>'[1]TCE - ANEXO III - Preencher'!R55</f>
        <v>189</v>
      </c>
      <c r="R46" s="15">
        <f>'[1]TCE - ANEXO III - Preencher'!S55</f>
        <v>0</v>
      </c>
      <c r="S46" s="16">
        <f t="shared" si="3"/>
        <v>189</v>
      </c>
      <c r="T46" s="15">
        <f>'[1]TCE - ANEXO III - Preencher'!U55</f>
        <v>29.9</v>
      </c>
      <c r="U46" s="15">
        <f>'[1]TCE - ANEXO III - Preencher'!V55</f>
        <v>0</v>
      </c>
      <c r="V46" s="16">
        <f t="shared" si="4"/>
        <v>29.9</v>
      </c>
      <c r="W46" s="17" t="str">
        <f>IF('[1]TCE - ANEXO III - Preencher'!X55="","",'[1]TCE - ANEXO III - Preencher'!X55)</f>
        <v>PLANO ODONTO.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457.97559999999999</v>
      </c>
    </row>
    <row r="47" spans="1:28" x14ac:dyDescent="0.25">
      <c r="A47" s="8">
        <f>IFERROR(VLOOKUP(B47,'[1]DADOS (OCULTAR)'!$Q$3:$S$136,3,0),"")</f>
        <v>10894988000214</v>
      </c>
      <c r="B47" s="9" t="str">
        <f>'[1]TCE - ANEXO III - Preencher'!C56</f>
        <v>UPAE ARCOVERDE</v>
      </c>
      <c r="C47" s="10"/>
      <c r="D47" s="11" t="str">
        <f>'[1]TCE - ANEXO III - Preencher'!E56</f>
        <v>MARIA CRISTINA GOMES DE ALMEIDA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3542-05</v>
      </c>
      <c r="G47" s="13">
        <f>IF('[1]TCE - ANEXO III - Preencher'!H56="","",'[1]TCE - ANEXO III - Preencher'!H56)</f>
        <v>46204</v>
      </c>
      <c r="H47" s="14">
        <f>'[1]TCE - ANEXO III - Preencher'!I56</f>
        <v>26.457699999999999</v>
      </c>
      <c r="I47" s="14">
        <f>'[1]TCE - ANEXO III - Preencher'!J56</f>
        <v>211.66</v>
      </c>
      <c r="J47" s="14">
        <f>'[1]TCE - ANEXO III - Preencher'!K56</f>
        <v>0</v>
      </c>
      <c r="K47" s="15">
        <f>'[1]TCE - ANEXO III - Preencher'!L56</f>
        <v>346.5</v>
      </c>
      <c r="L47" s="15">
        <f>'[1]TCE - ANEXO III - Preencher'!M56</f>
        <v>0</v>
      </c>
      <c r="M47" s="15">
        <f t="shared" si="1"/>
        <v>346.5</v>
      </c>
      <c r="N47" s="15">
        <f>'[1]TCE - ANEXO III - Preencher'!O56</f>
        <v>1.61</v>
      </c>
      <c r="O47" s="15">
        <f>'[1]TCE - ANEXO III - Preencher'!P56</f>
        <v>0</v>
      </c>
      <c r="P47" s="16">
        <f t="shared" si="2"/>
        <v>1.61</v>
      </c>
      <c r="Q47" s="15">
        <f>'[1]TCE - ANEXO III - Preencher'!R56</f>
        <v>181.5</v>
      </c>
      <c r="R47" s="15">
        <f>'[1]TCE - ANEXO III - Preencher'!S56</f>
        <v>0</v>
      </c>
      <c r="S47" s="16">
        <f t="shared" si="3"/>
        <v>181.5</v>
      </c>
      <c r="T47" s="15">
        <f>'[1]TCE - ANEXO III - Preencher'!U56</f>
        <v>29.9</v>
      </c>
      <c r="U47" s="15">
        <f>'[1]TCE - ANEXO III - Preencher'!V56</f>
        <v>0</v>
      </c>
      <c r="V47" s="16">
        <f t="shared" si="4"/>
        <v>29.9</v>
      </c>
      <c r="W47" s="17" t="str">
        <f>IF('[1]TCE - ANEXO III - Preencher'!X56="","",'[1]TCE - ANEXO III - Preencher'!X56)</f>
        <v>PLANO ODONTO.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797.6277</v>
      </c>
    </row>
    <row r="48" spans="1:28" x14ac:dyDescent="0.25">
      <c r="A48" s="8">
        <f>IFERROR(VLOOKUP(B48,'[1]DADOS (OCULTAR)'!$Q$3:$S$136,3,0),"")</f>
        <v>10894988000214</v>
      </c>
      <c r="B48" s="9" t="str">
        <f>'[1]TCE - ANEXO III - Preencher'!C57</f>
        <v>UPAE ARCOVERDE</v>
      </c>
      <c r="C48" s="10"/>
      <c r="D48" s="11" t="str">
        <f>'[1]TCE - ANEXO III - Preencher'!E57</f>
        <v>MARIA DA PAZ CARDEAL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5143-20</v>
      </c>
      <c r="G48" s="13">
        <f>IF('[1]TCE - ANEXO III - Preencher'!H57="","",'[1]TCE - ANEXO III - Preencher'!H57)</f>
        <v>46204</v>
      </c>
      <c r="H48" s="14">
        <f>'[1]TCE - ANEXO III - Preencher'!I57</f>
        <v>20.616500000000002</v>
      </c>
      <c r="I48" s="14">
        <f>'[1]TCE - ANEXO III - Preencher'!J57</f>
        <v>164.93</v>
      </c>
      <c r="J48" s="14">
        <f>'[1]TCE - ANEXO III - Preencher'!K57</f>
        <v>0</v>
      </c>
      <c r="K48" s="15">
        <f>'[1]TCE - ANEXO III - Preencher'!L57</f>
        <v>346.5</v>
      </c>
      <c r="L48" s="15">
        <f>'[1]TCE - ANEXO III - Preencher'!M57</f>
        <v>0</v>
      </c>
      <c r="M48" s="15">
        <f t="shared" si="1"/>
        <v>346.5</v>
      </c>
      <c r="N48" s="15">
        <f>'[1]TCE - ANEXO III - Preencher'!O57</f>
        <v>1.61</v>
      </c>
      <c r="O48" s="15">
        <f>'[1]TCE - ANEXO III - Preencher'!P57</f>
        <v>0</v>
      </c>
      <c r="P48" s="16">
        <f t="shared" si="2"/>
        <v>1.61</v>
      </c>
      <c r="Q48" s="15">
        <f>'[1]TCE - ANEXO III - Preencher'!R57</f>
        <v>189</v>
      </c>
      <c r="R48" s="15">
        <f>'[1]TCE - ANEXO III - Preencher'!S57</f>
        <v>99.28</v>
      </c>
      <c r="S48" s="16">
        <f t="shared" si="3"/>
        <v>89.72</v>
      </c>
      <c r="T48" s="15">
        <f>'[1]TCE - ANEXO III - Preencher'!U57</f>
        <v>29.9</v>
      </c>
      <c r="U48" s="15">
        <f>'[1]TCE - ANEXO III - Preencher'!V57</f>
        <v>0</v>
      </c>
      <c r="V48" s="16">
        <f t="shared" si="4"/>
        <v>29.9</v>
      </c>
      <c r="W48" s="17" t="str">
        <f>IF('[1]TCE - ANEXO III - Preencher'!X57="","",'[1]TCE - ANEXO III - Preencher'!X57)</f>
        <v>PLANO ODONTO.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653.27650000000006</v>
      </c>
    </row>
    <row r="49" spans="1:28" x14ac:dyDescent="0.25">
      <c r="A49" s="8">
        <f>IFERROR(VLOOKUP(B49,'[1]DADOS (OCULTAR)'!$Q$3:$S$136,3,0),"")</f>
        <v>10894988000214</v>
      </c>
      <c r="B49" s="9" t="str">
        <f>'[1]TCE - ANEXO III - Preencher'!C58</f>
        <v>UPAE ARCOVERDE</v>
      </c>
      <c r="C49" s="10"/>
      <c r="D49" s="11" t="str">
        <f>'[1]TCE - ANEXO III - Preencher'!E58</f>
        <v>MARIA EDUARDA BEZERRA DE LIMA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2236-05</v>
      </c>
      <c r="G49" s="13">
        <f>IF('[1]TCE - ANEXO III - Preencher'!H58="","",'[1]TCE - ANEXO III - Preencher'!H58)</f>
        <v>46204</v>
      </c>
      <c r="H49" s="14">
        <f>'[1]TCE - ANEXO III - Preencher'!I58</f>
        <v>35.162199999999999</v>
      </c>
      <c r="I49" s="14">
        <f>'[1]TCE - ANEXO III - Preencher'!J58</f>
        <v>281.3</v>
      </c>
      <c r="J49" s="14">
        <f>'[1]TCE - ANEXO III - Preencher'!K58</f>
        <v>0</v>
      </c>
      <c r="K49" s="15">
        <f>'[1]TCE - ANEXO III - Preencher'!L58</f>
        <v>346.5</v>
      </c>
      <c r="L49" s="15">
        <f>'[1]TCE - ANEXO III - Preencher'!M58</f>
        <v>0</v>
      </c>
      <c r="M49" s="15">
        <f t="shared" si="1"/>
        <v>346.5</v>
      </c>
      <c r="N49" s="15">
        <f>'[1]TCE - ANEXO III - Preencher'!O58</f>
        <v>3.23</v>
      </c>
      <c r="O49" s="15">
        <f>'[1]TCE - ANEXO III - Preencher'!P58</f>
        <v>0</v>
      </c>
      <c r="P49" s="16">
        <f t="shared" si="2"/>
        <v>3.23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666.19219999999996</v>
      </c>
    </row>
    <row r="50" spans="1:28" x14ac:dyDescent="0.25">
      <c r="A50" s="8">
        <f>IFERROR(VLOOKUP(B50,'[1]DADOS (OCULTAR)'!$Q$3:$S$136,3,0),"")</f>
        <v>10894988000214</v>
      </c>
      <c r="B50" s="9" t="str">
        <f>'[1]TCE - ANEXO III - Preencher'!C59</f>
        <v>UPAE ARCOVERDE</v>
      </c>
      <c r="C50" s="10"/>
      <c r="D50" s="11" t="str">
        <f>'[1]TCE - ANEXO III - Preencher'!E59</f>
        <v>MARIA FERNANDA FERREIRA ANDRADE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2238-10</v>
      </c>
      <c r="G50" s="13">
        <f>IF('[1]TCE - ANEXO III - Preencher'!H59="","",'[1]TCE - ANEXO III - Preencher'!H59)</f>
        <v>46204</v>
      </c>
      <c r="H50" s="14">
        <f>'[1]TCE - ANEXO III - Preencher'!I59</f>
        <v>19.913900000000002</v>
      </c>
      <c r="I50" s="14">
        <f>'[1]TCE - ANEXO III - Preencher'!J59</f>
        <v>159.31</v>
      </c>
      <c r="J50" s="14">
        <f>'[1]TCE - ANEXO III - Preencher'!K59</f>
        <v>0</v>
      </c>
      <c r="K50" s="15">
        <f>'[1]TCE - ANEXO III - Preencher'!L59</f>
        <v>379.5</v>
      </c>
      <c r="L50" s="15">
        <f>'[1]TCE - ANEXO III - Preencher'!M59</f>
        <v>0</v>
      </c>
      <c r="M50" s="15">
        <f t="shared" si="1"/>
        <v>379.5</v>
      </c>
      <c r="N50" s="15">
        <f>'[1]TCE - ANEXO III - Preencher'!O59</f>
        <v>1.61</v>
      </c>
      <c r="O50" s="15">
        <f>'[1]TCE - ANEXO III - Preencher'!P59</f>
        <v>0</v>
      </c>
      <c r="P50" s="16">
        <f t="shared" si="2"/>
        <v>1.61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560.33389999999997</v>
      </c>
    </row>
    <row r="51" spans="1:28" x14ac:dyDescent="0.25">
      <c r="A51" s="8">
        <f>IFERROR(VLOOKUP(B51,'[1]DADOS (OCULTAR)'!$Q$3:$S$136,3,0),"")</f>
        <v>10894988000214</v>
      </c>
      <c r="B51" s="9" t="str">
        <f>'[1]TCE - ANEXO III - Preencher'!C60</f>
        <v>UPAE ARCOVERDE</v>
      </c>
      <c r="C51" s="10"/>
      <c r="D51" s="11" t="str">
        <f>'[1]TCE - ANEXO III - Preencher'!E60</f>
        <v>MARIA HILDILENE DE SOUSA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2521-05</v>
      </c>
      <c r="G51" s="13">
        <f>IF('[1]TCE - ANEXO III - Preencher'!H60="","",'[1]TCE - ANEXO III - Preencher'!H60)</f>
        <v>46204</v>
      </c>
      <c r="H51" s="14">
        <f>'[1]TCE - ANEXO III - Preencher'!I60</f>
        <v>33.207000000000001</v>
      </c>
      <c r="I51" s="14">
        <f>'[1]TCE - ANEXO III - Preencher'!J60</f>
        <v>265.66000000000003</v>
      </c>
      <c r="J51" s="14">
        <f>'[1]TCE - ANEXO III - Preencher'!K60</f>
        <v>0</v>
      </c>
      <c r="K51" s="15">
        <f>'[1]TCE - ANEXO III - Preencher'!L60</f>
        <v>346.5</v>
      </c>
      <c r="L51" s="15">
        <f>'[1]TCE - ANEXO III - Preencher'!M60</f>
        <v>0</v>
      </c>
      <c r="M51" s="15">
        <f t="shared" si="1"/>
        <v>346.5</v>
      </c>
      <c r="N51" s="15">
        <f>'[1]TCE - ANEXO III - Preencher'!O60</f>
        <v>1.61</v>
      </c>
      <c r="O51" s="15">
        <f>'[1]TCE - ANEXO III - Preencher'!P60</f>
        <v>0</v>
      </c>
      <c r="P51" s="16">
        <f t="shared" si="2"/>
        <v>1.61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29.9</v>
      </c>
      <c r="U51" s="15">
        <f>'[1]TCE - ANEXO III - Preencher'!V60</f>
        <v>0</v>
      </c>
      <c r="V51" s="16">
        <f t="shared" si="4"/>
        <v>29.9</v>
      </c>
      <c r="W51" s="17" t="str">
        <f>IF('[1]TCE - ANEXO III - Preencher'!X60="","",'[1]TCE - ANEXO III - Preencher'!X60)</f>
        <v>PLANO ODONTO.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676.87699999999995</v>
      </c>
    </row>
    <row r="52" spans="1:28" x14ac:dyDescent="0.25">
      <c r="A52" s="8">
        <f>IFERROR(VLOOKUP(B52,'[1]DADOS (OCULTAR)'!$Q$3:$S$136,3,0),"")</f>
        <v>10894988000214</v>
      </c>
      <c r="B52" s="9" t="str">
        <f>'[1]TCE - ANEXO III - Preencher'!C61</f>
        <v>UPAE ARCOVERDE</v>
      </c>
      <c r="C52" s="10"/>
      <c r="D52" s="11" t="str">
        <f>'[1]TCE - ANEXO III - Preencher'!E61</f>
        <v>MARIA ISABEL ALMEIDA LIMA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2515-20</v>
      </c>
      <c r="G52" s="13">
        <f>IF('[1]TCE - ANEXO III - Preencher'!H61="","",'[1]TCE - ANEXO III - Preencher'!H61)</f>
        <v>46204</v>
      </c>
      <c r="H52" s="14">
        <f>'[1]TCE - ANEXO III - Preencher'!I61</f>
        <v>36.259099999999997</v>
      </c>
      <c r="I52" s="14">
        <f>'[1]TCE - ANEXO III - Preencher'!J61</f>
        <v>290.07</v>
      </c>
      <c r="J52" s="14">
        <f>'[1]TCE - ANEXO III - Preencher'!K61</f>
        <v>0</v>
      </c>
      <c r="K52" s="15">
        <f>'[1]TCE - ANEXO III - Preencher'!L61</f>
        <v>346.5</v>
      </c>
      <c r="L52" s="15">
        <f>'[1]TCE - ANEXO III - Preencher'!M61</f>
        <v>0</v>
      </c>
      <c r="M52" s="15">
        <f t="shared" si="1"/>
        <v>346.5</v>
      </c>
      <c r="N52" s="15">
        <f>'[1]TCE - ANEXO III - Preencher'!O61</f>
        <v>1.61</v>
      </c>
      <c r="O52" s="15">
        <f>'[1]TCE - ANEXO III - Preencher'!P61</f>
        <v>0</v>
      </c>
      <c r="P52" s="16">
        <f t="shared" si="2"/>
        <v>1.61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29.9</v>
      </c>
      <c r="U52" s="15">
        <f>'[1]TCE - ANEXO III - Preencher'!V61</f>
        <v>0</v>
      </c>
      <c r="V52" s="16">
        <f t="shared" si="4"/>
        <v>29.9</v>
      </c>
      <c r="W52" s="17" t="str">
        <f>IF('[1]TCE - ANEXO III - Preencher'!X61="","",'[1]TCE - ANEXO III - Preencher'!X61)</f>
        <v>PLANO ODONTO.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704.33909999999992</v>
      </c>
    </row>
    <row r="53" spans="1:28" x14ac:dyDescent="0.25">
      <c r="A53" s="8">
        <f>IFERROR(VLOOKUP(B53,'[1]DADOS (OCULTAR)'!$Q$3:$S$136,3,0),"")</f>
        <v>10894988000214</v>
      </c>
      <c r="B53" s="9" t="str">
        <f>'[1]TCE - ANEXO III - Preencher'!C62</f>
        <v>UPAE ARCOVERDE</v>
      </c>
      <c r="C53" s="10"/>
      <c r="D53" s="11" t="str">
        <f>'[1]TCE - ANEXO III - Preencher'!E62</f>
        <v>MARIA JOSE DA SILVA BRITO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>
        <f>IF('[1]TCE - ANEXO III - Preencher'!H62="","",'[1]TCE - ANEXO III - Preencher'!H62)</f>
        <v>46204</v>
      </c>
      <c r="H53" s="14">
        <f>'[1]TCE - ANEXO III - Preencher'!I62</f>
        <v>33.9221</v>
      </c>
      <c r="I53" s="14">
        <f>'[1]TCE - ANEXO III - Preencher'!J62</f>
        <v>271.37</v>
      </c>
      <c r="J53" s="14">
        <f>'[1]TCE - ANEXO III - Preencher'!K62</f>
        <v>0</v>
      </c>
      <c r="K53" s="15">
        <f>'[1]TCE - ANEXO III - Preencher'!L62</f>
        <v>346.5</v>
      </c>
      <c r="L53" s="15">
        <f>'[1]TCE - ANEXO III - Preencher'!M62</f>
        <v>0</v>
      </c>
      <c r="M53" s="15">
        <f t="shared" si="1"/>
        <v>346.5</v>
      </c>
      <c r="N53" s="15">
        <f>'[1]TCE - ANEXO III - Preencher'!O62</f>
        <v>1.61</v>
      </c>
      <c r="O53" s="15">
        <f>'[1]TCE - ANEXO III - Preencher'!P62</f>
        <v>0</v>
      </c>
      <c r="P53" s="16">
        <f t="shared" si="2"/>
        <v>1.61</v>
      </c>
      <c r="Q53" s="15">
        <f>'[1]TCE - ANEXO III - Preencher'!R62</f>
        <v>108</v>
      </c>
      <c r="R53" s="15">
        <f>'[1]TCE - ANEXO III - Preencher'!S62</f>
        <v>55.11</v>
      </c>
      <c r="S53" s="16">
        <f t="shared" si="3"/>
        <v>52.89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1284.9100000000001</v>
      </c>
      <c r="Y53" s="15">
        <f>'[1]TCE - ANEXO III - Preencher'!Z62</f>
        <v>0</v>
      </c>
      <c r="Z53" s="16">
        <f t="shared" si="5"/>
        <v>1284.9100000000001</v>
      </c>
      <c r="AA53" s="17" t="str">
        <f>IF('[1]TCE - ANEXO III - Preencher'!AB62="","",'[1]TCE - ANEXO III - Preencher'!AB62)</f>
        <v/>
      </c>
      <c r="AB53" s="15">
        <f t="shared" si="0"/>
        <v>1991.2021</v>
      </c>
    </row>
    <row r="54" spans="1:28" x14ac:dyDescent="0.25">
      <c r="A54" s="8">
        <f>IFERROR(VLOOKUP(B54,'[1]DADOS (OCULTAR)'!$Q$3:$S$136,3,0),"")</f>
        <v>10894988000214</v>
      </c>
      <c r="B54" s="9" t="str">
        <f>'[1]TCE - ANEXO III - Preencher'!C63</f>
        <v>UPAE ARCOVERDE</v>
      </c>
      <c r="C54" s="10"/>
      <c r="D54" s="11" t="str">
        <f>'[1]TCE - ANEXO III - Preencher'!E63</f>
        <v>MARIA LUISA LIMA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2515-20</v>
      </c>
      <c r="G54" s="13">
        <f>IF('[1]TCE - ANEXO III - Preencher'!H63="","",'[1]TCE - ANEXO III - Preencher'!H63)</f>
        <v>46204</v>
      </c>
      <c r="H54" s="14">
        <f>'[1]TCE - ANEXO III - Preencher'!I63</f>
        <v>36.259099999999997</v>
      </c>
      <c r="I54" s="14">
        <f>'[1]TCE - ANEXO III - Preencher'!J63</f>
        <v>290.07</v>
      </c>
      <c r="J54" s="14">
        <f>'[1]TCE - ANEXO III - Preencher'!K63</f>
        <v>0</v>
      </c>
      <c r="K54" s="15">
        <f>'[1]TCE - ANEXO III - Preencher'!L63</f>
        <v>346.5</v>
      </c>
      <c r="L54" s="15">
        <f>'[1]TCE - ANEXO III - Preencher'!M63</f>
        <v>0</v>
      </c>
      <c r="M54" s="15">
        <f t="shared" si="1"/>
        <v>346.5</v>
      </c>
      <c r="N54" s="15">
        <f>'[1]TCE - ANEXO III - Preencher'!O63</f>
        <v>1.61</v>
      </c>
      <c r="O54" s="15">
        <f>'[1]TCE - ANEXO III - Preencher'!P63</f>
        <v>0</v>
      </c>
      <c r="P54" s="16">
        <f t="shared" si="2"/>
        <v>1.61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29.9</v>
      </c>
      <c r="U54" s="15">
        <f>'[1]TCE - ANEXO III - Preencher'!V63</f>
        <v>0</v>
      </c>
      <c r="V54" s="16">
        <f t="shared" si="4"/>
        <v>29.9</v>
      </c>
      <c r="W54" s="17" t="str">
        <f>IF('[1]TCE - ANEXO III - Preencher'!X63="","",'[1]TCE - ANEXO III - Preencher'!X63)</f>
        <v>PLANO ODONTO.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704.33909999999992</v>
      </c>
    </row>
    <row r="55" spans="1:28" x14ac:dyDescent="0.25">
      <c r="A55" s="8">
        <f>IFERROR(VLOOKUP(B55,'[1]DADOS (OCULTAR)'!$Q$3:$S$136,3,0),"")</f>
        <v>10894988000214</v>
      </c>
      <c r="B55" s="9" t="str">
        <f>'[1]TCE - ANEXO III - Preencher'!C64</f>
        <v>UPAE ARCOVERDE</v>
      </c>
      <c r="C55" s="10"/>
      <c r="D55" s="11" t="str">
        <f>'[1]TCE - ANEXO III - Preencher'!E64</f>
        <v>MARIA LUIZA SANTOS GOES CAVALCANTI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2237-10</v>
      </c>
      <c r="G55" s="13">
        <f>IF('[1]TCE - ANEXO III - Preencher'!H64="","",'[1]TCE - ANEXO III - Preencher'!H64)</f>
        <v>46204</v>
      </c>
      <c r="H55" s="14">
        <f>'[1]TCE - ANEXO III - Preencher'!I64</f>
        <v>32.654699999999998</v>
      </c>
      <c r="I55" s="14">
        <f>'[1]TCE - ANEXO III - Preencher'!J64</f>
        <v>261.24</v>
      </c>
      <c r="J55" s="14">
        <f>'[1]TCE - ANEXO III - Preencher'!K64</f>
        <v>0</v>
      </c>
      <c r="K55" s="15">
        <f>'[1]TCE - ANEXO III - Preencher'!L64</f>
        <v>297</v>
      </c>
      <c r="L55" s="15">
        <f>'[1]TCE - ANEXO III - Preencher'!M64</f>
        <v>0</v>
      </c>
      <c r="M55" s="15">
        <f t="shared" si="1"/>
        <v>297</v>
      </c>
      <c r="N55" s="15">
        <f>'[1]TCE - ANEXO III - Preencher'!O64</f>
        <v>1.61</v>
      </c>
      <c r="O55" s="15">
        <f>'[1]TCE - ANEXO III - Preencher'!P64</f>
        <v>0</v>
      </c>
      <c r="P55" s="16">
        <f t="shared" si="2"/>
        <v>1.61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592.50470000000007</v>
      </c>
    </row>
    <row r="56" spans="1:28" x14ac:dyDescent="0.25">
      <c r="A56" s="8">
        <f>IFERROR(VLOOKUP(B56,'[1]DADOS (OCULTAR)'!$Q$3:$S$136,3,0),"")</f>
        <v>10894988000214</v>
      </c>
      <c r="B56" s="9" t="str">
        <f>'[1]TCE - ANEXO III - Preencher'!C65</f>
        <v>UPAE ARCOVERDE</v>
      </c>
      <c r="C56" s="10"/>
      <c r="D56" s="11" t="str">
        <f>'[1]TCE - ANEXO III - Preencher'!E65</f>
        <v>MARIA RISONEIDE SIQUEIRA DA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46204</v>
      </c>
      <c r="H56" s="14">
        <f>'[1]TCE - ANEXO III - Preencher'!I65</f>
        <v>32.435700000000004</v>
      </c>
      <c r="I56" s="14">
        <f>'[1]TCE - ANEXO III - Preencher'!J65</f>
        <v>259.48</v>
      </c>
      <c r="J56" s="14">
        <f>'[1]TCE - ANEXO III - Preencher'!K65</f>
        <v>0</v>
      </c>
      <c r="K56" s="15">
        <f>'[1]TCE - ANEXO III - Preencher'!L65</f>
        <v>346.5</v>
      </c>
      <c r="L56" s="15">
        <f>'[1]TCE - ANEXO III - Preencher'!M65</f>
        <v>0</v>
      </c>
      <c r="M56" s="15">
        <f t="shared" si="1"/>
        <v>346.5</v>
      </c>
      <c r="N56" s="15">
        <f>'[1]TCE - ANEXO III - Preencher'!O65</f>
        <v>1.61</v>
      </c>
      <c r="O56" s="15">
        <f>'[1]TCE - ANEXO III - Preencher'!P65</f>
        <v>0</v>
      </c>
      <c r="P56" s="16">
        <f t="shared" si="2"/>
        <v>1.61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1284.9100000000001</v>
      </c>
      <c r="Y56" s="15">
        <f>'[1]TCE - ANEXO III - Preencher'!Z65</f>
        <v>0</v>
      </c>
      <c r="Z56" s="16">
        <f t="shared" si="5"/>
        <v>1284.9100000000001</v>
      </c>
      <c r="AA56" s="17" t="str">
        <f>IF('[1]TCE - ANEXO III - Preencher'!AB65="","",'[1]TCE - ANEXO III - Preencher'!AB65)</f>
        <v/>
      </c>
      <c r="AB56" s="15">
        <f t="shared" si="0"/>
        <v>1924.9357</v>
      </c>
    </row>
    <row r="57" spans="1:28" x14ac:dyDescent="0.25">
      <c r="A57" s="8">
        <f>IFERROR(VLOOKUP(B57,'[1]DADOS (OCULTAR)'!$Q$3:$S$136,3,0),"")</f>
        <v>10894988000214</v>
      </c>
      <c r="B57" s="9" t="str">
        <f>'[1]TCE - ANEXO III - Preencher'!C66</f>
        <v>UPAE ARCOVERDE</v>
      </c>
      <c r="C57" s="10"/>
      <c r="D57" s="11" t="str">
        <f>'[1]TCE - ANEXO III - Preencher'!E66</f>
        <v>NAAMA DE BRITTO CERQUEIRA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2236-05</v>
      </c>
      <c r="G57" s="13">
        <f>IF('[1]TCE - ANEXO III - Preencher'!H66="","",'[1]TCE - ANEXO III - Preencher'!H66)</f>
        <v>46204</v>
      </c>
      <c r="H57" s="14">
        <f>'[1]TCE - ANEXO III - Preencher'!I66</f>
        <v>38.538400000000003</v>
      </c>
      <c r="I57" s="14">
        <f>'[1]TCE - ANEXO III - Preencher'!J66</f>
        <v>308.31</v>
      </c>
      <c r="J57" s="14">
        <f>'[1]TCE - ANEXO III - Preencher'!K66</f>
        <v>0</v>
      </c>
      <c r="K57" s="15">
        <f>'[1]TCE - ANEXO III - Preencher'!L66</f>
        <v>346.5</v>
      </c>
      <c r="L57" s="15">
        <f>'[1]TCE - ANEXO III - Preencher'!M66</f>
        <v>0</v>
      </c>
      <c r="M57" s="15">
        <f t="shared" si="1"/>
        <v>346.5</v>
      </c>
      <c r="N57" s="15">
        <f>'[1]TCE - ANEXO III - Preencher'!O66</f>
        <v>3.23</v>
      </c>
      <c r="O57" s="15">
        <f>'[1]TCE - ANEXO III - Preencher'!P66</f>
        <v>0</v>
      </c>
      <c r="P57" s="16">
        <f t="shared" si="2"/>
        <v>3.23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696.5784000000001</v>
      </c>
    </row>
    <row r="58" spans="1:28" x14ac:dyDescent="0.25">
      <c r="A58" s="8">
        <f>IFERROR(VLOOKUP(B58,'[1]DADOS (OCULTAR)'!$Q$3:$S$136,3,0),"")</f>
        <v>10894988000214</v>
      </c>
      <c r="B58" s="9" t="str">
        <f>'[1]TCE - ANEXO III - Preencher'!C67</f>
        <v>UPAE ARCOVERDE</v>
      </c>
      <c r="C58" s="10"/>
      <c r="D58" s="11" t="str">
        <f>'[1]TCE - ANEXO III - Preencher'!E67</f>
        <v>NAJARA TIMOTEO DE OLIVEIRA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4131-05</v>
      </c>
      <c r="G58" s="13">
        <f>IF('[1]TCE - ANEXO III - Preencher'!H67="","",'[1]TCE - ANEXO III - Preencher'!H67)</f>
        <v>46204</v>
      </c>
      <c r="H58" s="14">
        <f>'[1]TCE - ANEXO III - Preencher'!I67</f>
        <v>34.681399999999996</v>
      </c>
      <c r="I58" s="14">
        <f>'[1]TCE - ANEXO III - Preencher'!J67</f>
        <v>277.45</v>
      </c>
      <c r="J58" s="14">
        <f>'[1]TCE - ANEXO III - Preencher'!K67</f>
        <v>0</v>
      </c>
      <c r="K58" s="15">
        <f>'[1]TCE - ANEXO III - Preencher'!L67</f>
        <v>181.5</v>
      </c>
      <c r="L58" s="15">
        <f>'[1]TCE - ANEXO III - Preencher'!M67</f>
        <v>0</v>
      </c>
      <c r="M58" s="15">
        <f t="shared" si="1"/>
        <v>181.5</v>
      </c>
      <c r="N58" s="15">
        <f>'[1]TCE - ANEXO III - Preencher'!O67</f>
        <v>1.61</v>
      </c>
      <c r="O58" s="15">
        <f>'[1]TCE - ANEXO III - Preencher'!P67</f>
        <v>0</v>
      </c>
      <c r="P58" s="16">
        <f t="shared" si="2"/>
        <v>1.61</v>
      </c>
      <c r="Q58" s="15">
        <f>'[1]TCE - ANEXO III - Preencher'!R67</f>
        <v>198</v>
      </c>
      <c r="R58" s="15">
        <f>'[1]TCE - ANEXO III - Preencher'!S67</f>
        <v>89.16</v>
      </c>
      <c r="S58" s="16">
        <f t="shared" si="3"/>
        <v>108.84</v>
      </c>
      <c r="T58" s="15">
        <f>'[1]TCE - ANEXO III - Preencher'!U67</f>
        <v>79.900000000000006</v>
      </c>
      <c r="U58" s="15">
        <f>'[1]TCE - ANEXO III - Preencher'!V67</f>
        <v>0</v>
      </c>
      <c r="V58" s="16">
        <f t="shared" si="4"/>
        <v>79.900000000000006</v>
      </c>
      <c r="W58" s="17" t="str">
        <f>IF('[1]TCE - ANEXO III - Preencher'!X67="","",'[1]TCE - ANEXO III - Preencher'!X67)</f>
        <v>AJUDA DE CUSTO.PLANO ODONTO.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683.98140000000001</v>
      </c>
    </row>
    <row r="59" spans="1:28" x14ac:dyDescent="0.25">
      <c r="A59" s="8">
        <f>IFERROR(VLOOKUP(B59,'[1]DADOS (OCULTAR)'!$Q$3:$S$136,3,0),"")</f>
        <v>10894988000214</v>
      </c>
      <c r="B59" s="9" t="str">
        <f>'[1]TCE - ANEXO III - Preencher'!C68</f>
        <v>UPAE ARCOVERDE</v>
      </c>
      <c r="C59" s="10"/>
      <c r="D59" s="11" t="str">
        <f>'[1]TCE - ANEXO III - Preencher'!E68</f>
        <v>RENATO GRANGEIRO SAMPAIO</v>
      </c>
      <c r="E59" s="9" t="str">
        <f>IF('[1]TCE - ANEXO III - Preencher'!F68="4 - Assistência Odontológica","2 - Outros Profissionais da Saúde",'[1]TCE - ANEXO III - Preencher'!F68)</f>
        <v>1 - Médico</v>
      </c>
      <c r="F59" s="12" t="str">
        <f>'[1]TCE - ANEXO III - Preencher'!G68</f>
        <v>2251-12</v>
      </c>
      <c r="G59" s="13">
        <f>IF('[1]TCE - ANEXO III - Preencher'!H68="","",'[1]TCE - ANEXO III - Preencher'!H68)</f>
        <v>46204</v>
      </c>
      <c r="H59" s="14">
        <f>'[1]TCE - ANEXO III - Preencher'!I68</f>
        <v>49.333199999999998</v>
      </c>
      <c r="I59" s="14">
        <f>'[1]TCE - ANEXO III - Preencher'!J68</f>
        <v>394.67</v>
      </c>
      <c r="J59" s="14">
        <f>'[1]TCE - ANEXO III - Preencher'!K68</f>
        <v>0</v>
      </c>
      <c r="K59" s="15">
        <f>'[1]TCE - ANEXO III - Preencher'!L68</f>
        <v>104.96</v>
      </c>
      <c r="L59" s="15">
        <f>'[1]TCE - ANEXO III - Preencher'!M68</f>
        <v>0</v>
      </c>
      <c r="M59" s="15">
        <f t="shared" si="1"/>
        <v>104.96</v>
      </c>
      <c r="N59" s="15">
        <f>'[1]TCE - ANEXO III - Preencher'!O68</f>
        <v>12.92</v>
      </c>
      <c r="O59" s="15">
        <f>'[1]TCE - ANEXO III - Preencher'!P68</f>
        <v>0</v>
      </c>
      <c r="P59" s="16">
        <f t="shared" si="2"/>
        <v>12.92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561.88319999999999</v>
      </c>
    </row>
    <row r="60" spans="1:28" x14ac:dyDescent="0.25">
      <c r="A60" s="8">
        <f>IFERROR(VLOOKUP(B60,'[1]DADOS (OCULTAR)'!$Q$3:$S$136,3,0),"")</f>
        <v>10894988000214</v>
      </c>
      <c r="B60" s="9" t="str">
        <f>'[1]TCE - ANEXO III - Preencher'!C69</f>
        <v>UPAE ARCOVERDE</v>
      </c>
      <c r="C60" s="10"/>
      <c r="D60" s="11" t="str">
        <f>'[1]TCE - ANEXO III - Preencher'!E69</f>
        <v>RIELCKSON RODRIGUES DA SILVA TEIXEIRA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46204</v>
      </c>
      <c r="H60" s="14">
        <f>'[1]TCE - ANEXO III - Preencher'!I69</f>
        <v>33.9221</v>
      </c>
      <c r="I60" s="14">
        <f>'[1]TCE - ANEXO III - Preencher'!J69</f>
        <v>271.37</v>
      </c>
      <c r="J60" s="14">
        <f>'[1]TCE - ANEXO III - Preencher'!K69</f>
        <v>0</v>
      </c>
      <c r="K60" s="15">
        <f>'[1]TCE - ANEXO III - Preencher'!L69</f>
        <v>346.5</v>
      </c>
      <c r="L60" s="15">
        <f>'[1]TCE - ANEXO III - Preencher'!M69</f>
        <v>0</v>
      </c>
      <c r="M60" s="15">
        <f t="shared" si="1"/>
        <v>346.5</v>
      </c>
      <c r="N60" s="15">
        <f>'[1]TCE - ANEXO III - Preencher'!O69</f>
        <v>1.61</v>
      </c>
      <c r="O60" s="15">
        <f>'[1]TCE - ANEXO III - Preencher'!P69</f>
        <v>0</v>
      </c>
      <c r="P60" s="16">
        <f t="shared" si="2"/>
        <v>1.61</v>
      </c>
      <c r="Q60" s="15">
        <f>'[1]TCE - ANEXO III - Preencher'!R69</f>
        <v>189</v>
      </c>
      <c r="R60" s="15">
        <f>'[1]TCE - ANEXO III - Preencher'!S69</f>
        <v>97.26</v>
      </c>
      <c r="S60" s="16">
        <f t="shared" si="3"/>
        <v>91.74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1284.9100000000001</v>
      </c>
      <c r="Y60" s="15">
        <f>'[1]TCE - ANEXO III - Preencher'!Z69</f>
        <v>0</v>
      </c>
      <c r="Z60" s="16">
        <f t="shared" si="5"/>
        <v>1284.9100000000001</v>
      </c>
      <c r="AA60" s="17" t="str">
        <f>IF('[1]TCE - ANEXO III - Preencher'!AB69="","",'[1]TCE - ANEXO III - Preencher'!AB69)</f>
        <v/>
      </c>
      <c r="AB60" s="15">
        <f t="shared" si="0"/>
        <v>2030.0521000000001</v>
      </c>
    </row>
    <row r="61" spans="1:28" x14ac:dyDescent="0.25">
      <c r="A61" s="8">
        <f>IFERROR(VLOOKUP(B61,'[1]DADOS (OCULTAR)'!$Q$3:$S$136,3,0),"")</f>
        <v>10894988000214</v>
      </c>
      <c r="B61" s="9" t="str">
        <f>'[1]TCE - ANEXO III - Preencher'!C70</f>
        <v>UPAE ARCOVERDE</v>
      </c>
      <c r="C61" s="10"/>
      <c r="D61" s="11" t="str">
        <f>'[1]TCE - ANEXO III - Preencher'!E70</f>
        <v>RITA DE CASSIA DA SILVA TAVARES PINTO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2524-05</v>
      </c>
      <c r="G61" s="13">
        <f>IF('[1]TCE - ANEXO III - Preencher'!H70="","",'[1]TCE - ANEXO III - Preencher'!H70)</f>
        <v>46204</v>
      </c>
      <c r="H61" s="14">
        <f>'[1]TCE - ANEXO III - Preencher'!I70</f>
        <v>46.505800000000001</v>
      </c>
      <c r="I61" s="14">
        <f>'[1]TCE - ANEXO III - Preencher'!J70</f>
        <v>372.05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1.61</v>
      </c>
      <c r="O61" s="15">
        <f>'[1]TCE - ANEXO III - Preencher'!P70</f>
        <v>0</v>
      </c>
      <c r="P61" s="16">
        <f t="shared" si="2"/>
        <v>1.61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29.9</v>
      </c>
      <c r="U61" s="15">
        <f>'[1]TCE - ANEXO III - Preencher'!V70</f>
        <v>0</v>
      </c>
      <c r="V61" s="16">
        <f t="shared" si="4"/>
        <v>29.9</v>
      </c>
      <c r="W61" s="17" t="str">
        <f>IF('[1]TCE - ANEXO III - Preencher'!X70="","",'[1]TCE - ANEXO III - Preencher'!X70)</f>
        <v>PLANO ODONTO.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450.06580000000002</v>
      </c>
    </row>
    <row r="62" spans="1:28" x14ac:dyDescent="0.25">
      <c r="A62" s="8">
        <f>IFERROR(VLOOKUP(B62,'[1]DADOS (OCULTAR)'!$Q$3:$S$136,3,0),"")</f>
        <v>10894988000214</v>
      </c>
      <c r="B62" s="9" t="str">
        <f>'[1]TCE - ANEXO III - Preencher'!C71</f>
        <v>UPAE ARCOVERDE</v>
      </c>
      <c r="C62" s="10"/>
      <c r="D62" s="11" t="str">
        <f>'[1]TCE - ANEXO III - Preencher'!E71</f>
        <v>SANDRO VICENTE DA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1427-05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29.9</v>
      </c>
      <c r="U62" s="15">
        <f>'[1]TCE - ANEXO III - Preencher'!V71</f>
        <v>0</v>
      </c>
      <c r="V62" s="16">
        <f t="shared" si="4"/>
        <v>29.9</v>
      </c>
      <c r="W62" s="17" t="str">
        <f>IF('[1]TCE - ANEXO III - Preencher'!X71="","",'[1]TCE - ANEXO III - Preencher'!X71)</f>
        <v>PLANO ODONTO.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29.9</v>
      </c>
    </row>
    <row r="63" spans="1:28" x14ac:dyDescent="0.25">
      <c r="A63" s="8">
        <f>IFERROR(VLOOKUP(B63,'[1]DADOS (OCULTAR)'!$Q$3:$S$136,3,0),"")</f>
        <v>10894988000214</v>
      </c>
      <c r="B63" s="9" t="str">
        <f>'[1]TCE - ANEXO III - Preencher'!C72</f>
        <v>UPAE ARCOVERDE</v>
      </c>
      <c r="C63" s="10"/>
      <c r="D63" s="11" t="str">
        <f>'[1]TCE - ANEXO III - Preencher'!E72</f>
        <v>SANDRO VICENTE DA SILVA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1427-05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1.61</v>
      </c>
      <c r="O63" s="15">
        <f>'[1]TCE - ANEXO III - Preencher'!P72</f>
        <v>0</v>
      </c>
      <c r="P63" s="16">
        <f t="shared" si="2"/>
        <v>1.61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1.61</v>
      </c>
    </row>
    <row r="64" spans="1:28" x14ac:dyDescent="0.25">
      <c r="A64" s="8">
        <f>IFERROR(VLOOKUP(B64,'[1]DADOS (OCULTAR)'!$Q$3:$S$136,3,0),"")</f>
        <v>10894988000214</v>
      </c>
      <c r="B64" s="9" t="str">
        <f>'[1]TCE - ANEXO III - Preencher'!C73</f>
        <v>UPAE ARCOVERDE</v>
      </c>
      <c r="C64" s="10"/>
      <c r="D64" s="11" t="str">
        <f>'[1]TCE - ANEXO III - Preencher'!E73</f>
        <v>SANGELLA ROSSANNE SIQUEIRA CARVALHO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2516-05</v>
      </c>
      <c r="G64" s="13">
        <f>IF('[1]TCE - ANEXO III - Preencher'!H73="","",'[1]TCE - ANEXO III - Preencher'!H73)</f>
        <v>46204</v>
      </c>
      <c r="H64" s="14">
        <f>'[1]TCE - ANEXO III - Preencher'!I73</f>
        <v>35.323799999999999</v>
      </c>
      <c r="I64" s="14">
        <f>'[1]TCE - ANEXO III - Preencher'!J73</f>
        <v>282.58999999999997</v>
      </c>
      <c r="J64" s="14">
        <f>'[1]TCE - ANEXO III - Preencher'!K73</f>
        <v>0</v>
      </c>
      <c r="K64" s="15">
        <f>'[1]TCE - ANEXO III - Preencher'!L73</f>
        <v>346.5</v>
      </c>
      <c r="L64" s="15">
        <f>'[1]TCE - ANEXO III - Preencher'!M73</f>
        <v>0</v>
      </c>
      <c r="M64" s="15">
        <f t="shared" si="1"/>
        <v>346.5</v>
      </c>
      <c r="N64" s="15">
        <f>'[1]TCE - ANEXO III - Preencher'!O73</f>
        <v>1.61</v>
      </c>
      <c r="O64" s="15">
        <f>'[1]TCE - ANEXO III - Preencher'!P73</f>
        <v>0</v>
      </c>
      <c r="P64" s="16">
        <f t="shared" si="2"/>
        <v>1.61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189.9</v>
      </c>
      <c r="U64" s="15">
        <f>'[1]TCE - ANEXO III - Preencher'!V73</f>
        <v>0</v>
      </c>
      <c r="V64" s="16">
        <f t="shared" si="4"/>
        <v>189.9</v>
      </c>
      <c r="W64" s="17" t="str">
        <f>IF('[1]TCE - ANEXO III - Preencher'!X73="","",'[1]TCE - ANEXO III - Preencher'!X73)</f>
        <v>AUXILIO CRECHE.PLANO ODONTO.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855.92380000000003</v>
      </c>
    </row>
    <row r="65" spans="1:28" x14ac:dyDescent="0.25">
      <c r="A65" s="8">
        <f>IFERROR(VLOOKUP(B65,'[1]DADOS (OCULTAR)'!$Q$3:$S$136,3,0),"")</f>
        <v>10894988000214</v>
      </c>
      <c r="B65" s="9" t="str">
        <f>'[1]TCE - ANEXO III - Preencher'!C74</f>
        <v>UPAE ARCOVERDE</v>
      </c>
      <c r="C65" s="10"/>
      <c r="D65" s="11" t="str">
        <f>'[1]TCE - ANEXO III - Preencher'!E74</f>
        <v>SILVIANE ALVES DA SILVA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3241-15</v>
      </c>
      <c r="G65" s="13">
        <f>IF('[1]TCE - ANEXO III - Preencher'!H74="","",'[1]TCE - ANEXO III - Preencher'!H74)</f>
        <v>46204</v>
      </c>
      <c r="H65" s="14">
        <f>'[1]TCE - ANEXO III - Preencher'!I74</f>
        <v>47.869599999999998</v>
      </c>
      <c r="I65" s="14">
        <f>'[1]TCE - ANEXO III - Preencher'!J74</f>
        <v>382.96</v>
      </c>
      <c r="J65" s="14">
        <f>'[1]TCE - ANEXO III - Preencher'!K74</f>
        <v>0</v>
      </c>
      <c r="K65" s="15">
        <f>'[1]TCE - ANEXO III - Preencher'!L74</f>
        <v>181.5</v>
      </c>
      <c r="L65" s="15">
        <f>'[1]TCE - ANEXO III - Preencher'!M74</f>
        <v>0</v>
      </c>
      <c r="M65" s="15">
        <f t="shared" si="1"/>
        <v>181.5</v>
      </c>
      <c r="N65" s="15">
        <f>'[1]TCE - ANEXO III - Preencher'!O74</f>
        <v>1.61</v>
      </c>
      <c r="O65" s="15">
        <f>'[1]TCE - ANEXO III - Preencher'!P74</f>
        <v>0</v>
      </c>
      <c r="P65" s="16">
        <f t="shared" si="2"/>
        <v>1.61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613.93960000000004</v>
      </c>
    </row>
    <row r="66" spans="1:28" x14ac:dyDescent="0.25">
      <c r="A66" s="8">
        <f>IFERROR(VLOOKUP(B66,'[1]DADOS (OCULTAR)'!$Q$3:$S$136,3,0),"")</f>
        <v>10894988000214</v>
      </c>
      <c r="B66" s="9" t="str">
        <f>'[1]TCE - ANEXO III - Preencher'!C75</f>
        <v>UPAE ARCOVERDE</v>
      </c>
      <c r="C66" s="10"/>
      <c r="D66" s="11" t="str">
        <f>'[1]TCE - ANEXO III - Preencher'!E75</f>
        <v>TATIANA CARNEIRO DE ALBUQUERQUE SOARES DE SANTANA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>
        <f>IF('[1]TCE - ANEXO III - Preencher'!H75="","",'[1]TCE - ANEXO III - Preencher'!H75)</f>
        <v>46204</v>
      </c>
      <c r="H66" s="14">
        <f>'[1]TCE - ANEXO III - Preencher'!I75</f>
        <v>58.281700000000001</v>
      </c>
      <c r="I66" s="14">
        <f>'[1]TCE - ANEXO III - Preencher'!J75</f>
        <v>466.26</v>
      </c>
      <c r="J66" s="14">
        <f>'[1]TCE - ANEXO III - Preencher'!K75</f>
        <v>0</v>
      </c>
      <c r="K66" s="15">
        <f>'[1]TCE - ANEXO III - Preencher'!L75</f>
        <v>346.5</v>
      </c>
      <c r="L66" s="15">
        <f>'[1]TCE - ANEXO III - Preencher'!M75</f>
        <v>0</v>
      </c>
      <c r="M66" s="15">
        <f t="shared" si="1"/>
        <v>346.5</v>
      </c>
      <c r="N66" s="15">
        <f>'[1]TCE - ANEXO III - Preencher'!O75</f>
        <v>3.23</v>
      </c>
      <c r="O66" s="15">
        <f>'[1]TCE - ANEXO III - Preencher'!P75</f>
        <v>0</v>
      </c>
      <c r="P66" s="16">
        <f t="shared" si="2"/>
        <v>3.23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138.38999999999999</v>
      </c>
      <c r="U66" s="15">
        <f>'[1]TCE - ANEXO III - Preencher'!V75</f>
        <v>0</v>
      </c>
      <c r="V66" s="16">
        <f t="shared" si="4"/>
        <v>138.38999999999999</v>
      </c>
      <c r="W66" s="17" t="str">
        <f>IF('[1]TCE - ANEXO III - Preencher'!X75="","",'[1]TCE - ANEXO III - Preencher'!X75)</f>
        <v>AUXILIO CRECHE.</v>
      </c>
      <c r="X66" s="15">
        <f>'[1]TCE - ANEXO III - Preencher'!Y75</f>
        <v>480.71000000000004</v>
      </c>
      <c r="Y66" s="15">
        <f>'[1]TCE - ANEXO III - Preencher'!Z75</f>
        <v>0</v>
      </c>
      <c r="Z66" s="16">
        <f t="shared" si="5"/>
        <v>480.71000000000004</v>
      </c>
      <c r="AA66" s="17" t="str">
        <f>IF('[1]TCE - ANEXO III - Preencher'!AB75="","",'[1]TCE - ANEXO III - Preencher'!AB75)</f>
        <v/>
      </c>
      <c r="AB66" s="15">
        <f t="shared" si="0"/>
        <v>1493.3717000000001</v>
      </c>
    </row>
    <row r="67" spans="1:28" x14ac:dyDescent="0.25">
      <c r="A67" s="8">
        <f>IFERROR(VLOOKUP(B67,'[1]DADOS (OCULTAR)'!$Q$3:$S$136,3,0),"")</f>
        <v>10894988000214</v>
      </c>
      <c r="B67" s="9" t="str">
        <f>'[1]TCE - ANEXO III - Preencher'!C76</f>
        <v>UPAE ARCOVERDE</v>
      </c>
      <c r="C67" s="10"/>
      <c r="D67" s="11" t="str">
        <f>'[1]TCE - ANEXO III - Preencher'!E76</f>
        <v>TECIO NATALINO SOUZA DE OLIVEIRA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3132-20</v>
      </c>
      <c r="G67" s="13">
        <f>IF('[1]TCE - ANEXO III - Preencher'!H76="","",'[1]TCE - ANEXO III - Preencher'!H76)</f>
        <v>46204</v>
      </c>
      <c r="H67" s="14">
        <f>'[1]TCE - ANEXO III - Preencher'!I76</f>
        <v>30.060500000000001</v>
      </c>
      <c r="I67" s="14">
        <f>'[1]TCE - ANEXO III - Preencher'!J76</f>
        <v>240.48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1.61</v>
      </c>
      <c r="O67" s="15">
        <f>'[1]TCE - ANEXO III - Preencher'!P76</f>
        <v>0</v>
      </c>
      <c r="P67" s="16">
        <f t="shared" si="2"/>
        <v>1.61</v>
      </c>
      <c r="Q67" s="15">
        <f>'[1]TCE - ANEXO III - Preencher'!R76</f>
        <v>153</v>
      </c>
      <c r="R67" s="15">
        <f>'[1]TCE - ANEXO III - Preencher'!S76</f>
        <v>0</v>
      </c>
      <c r="S67" s="16">
        <f t="shared" si="3"/>
        <v>153</v>
      </c>
      <c r="T67" s="15">
        <f>'[1]TCE - ANEXO III - Preencher'!U76</f>
        <v>29.9</v>
      </c>
      <c r="U67" s="15">
        <f>'[1]TCE - ANEXO III - Preencher'!V76</f>
        <v>0</v>
      </c>
      <c r="V67" s="16">
        <f t="shared" si="4"/>
        <v>29.9</v>
      </c>
      <c r="W67" s="17" t="str">
        <f>IF('[1]TCE - ANEXO III - Preencher'!X76="","",'[1]TCE - ANEXO III - Preencher'!X76)</f>
        <v>PLANO ODONTO.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74" si="6">H67+I67+J67+M67+P67+S67+V67+Z67</f>
        <v>455.0505</v>
      </c>
    </row>
    <row r="68" spans="1:28" x14ac:dyDescent="0.25">
      <c r="A68" s="8">
        <f>IFERROR(VLOOKUP(B68,'[1]DADOS (OCULTAR)'!$Q$3:$S$136,3,0),"")</f>
        <v>10894988000214</v>
      </c>
      <c r="B68" s="9" t="str">
        <f>'[1]TCE - ANEXO III - Preencher'!C77</f>
        <v>UPAE ARCOVERDE</v>
      </c>
      <c r="C68" s="10"/>
      <c r="D68" s="11" t="str">
        <f>'[1]TCE - ANEXO III - Preencher'!E77</f>
        <v>TERESA CRISTINA DE ALMEIDA SANTOS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>
        <f>IF('[1]TCE - ANEXO III - Preencher'!H77="","",'[1]TCE - ANEXO III - Preencher'!H77)</f>
        <v>46204</v>
      </c>
      <c r="H68" s="14">
        <f>'[1]TCE - ANEXO III - Preencher'!I77</f>
        <v>40.607500000000002</v>
      </c>
      <c r="I68" s="14">
        <f>'[1]TCE - ANEXO III - Preencher'!J77</f>
        <v>324.86</v>
      </c>
      <c r="J68" s="14">
        <f>'[1]TCE - ANEXO III - Preencher'!K77</f>
        <v>0</v>
      </c>
      <c r="K68" s="15">
        <f>'[1]TCE - ANEXO III - Preencher'!L77</f>
        <v>346.5</v>
      </c>
      <c r="L68" s="15">
        <f>'[1]TCE - ANEXO III - Preencher'!M77</f>
        <v>0</v>
      </c>
      <c r="M68" s="15">
        <f t="shared" ref="M68:M74" si="7">K68-L68</f>
        <v>346.5</v>
      </c>
      <c r="N68" s="15">
        <f>'[1]TCE - ANEXO III - Preencher'!O77</f>
        <v>1.61</v>
      </c>
      <c r="O68" s="15">
        <f>'[1]TCE - ANEXO III - Preencher'!P77</f>
        <v>0</v>
      </c>
      <c r="P68" s="16">
        <f t="shared" ref="P68:P74" si="8">N68-O68</f>
        <v>1.61</v>
      </c>
      <c r="Q68" s="15">
        <f>'[1]TCE - ANEXO III - Preencher'!R77</f>
        <v>189</v>
      </c>
      <c r="R68" s="15">
        <f>'[1]TCE - ANEXO III - Preencher'!S77</f>
        <v>158.21</v>
      </c>
      <c r="S68" s="16">
        <f t="shared" ref="S68:S74" si="9">Q68-R68</f>
        <v>30.789999999999992</v>
      </c>
      <c r="T68" s="15">
        <f>'[1]TCE - ANEXO III - Preencher'!U77</f>
        <v>29.9</v>
      </c>
      <c r="U68" s="15">
        <f>'[1]TCE - ANEXO III - Preencher'!V77</f>
        <v>0</v>
      </c>
      <c r="V68" s="16">
        <f t="shared" ref="V68:V74" si="10">T68-U68</f>
        <v>29.9</v>
      </c>
      <c r="W68" s="17" t="str">
        <f>IF('[1]TCE - ANEXO III - Preencher'!X77="","",'[1]TCE - ANEXO III - Preencher'!X77)</f>
        <v>PLANO ODONTO.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74" si="11">X68-Y68</f>
        <v>0</v>
      </c>
      <c r="AA68" s="17" t="str">
        <f>IF('[1]TCE - ANEXO III - Preencher'!AB77="","",'[1]TCE - ANEXO III - Preencher'!AB77)</f>
        <v/>
      </c>
      <c r="AB68" s="15">
        <f t="shared" si="6"/>
        <v>774.26749999999993</v>
      </c>
    </row>
    <row r="69" spans="1:28" x14ac:dyDescent="0.25">
      <c r="A69" s="8">
        <f>IFERROR(VLOOKUP(B69,'[1]DADOS (OCULTAR)'!$Q$3:$S$136,3,0),"")</f>
        <v>10894988000214</v>
      </c>
      <c r="B69" s="9" t="str">
        <f>'[1]TCE - ANEXO III - Preencher'!C78</f>
        <v>UPAE ARCOVERDE</v>
      </c>
      <c r="C69" s="10"/>
      <c r="D69" s="11" t="str">
        <f>'[1]TCE - ANEXO III - Preencher'!E78</f>
        <v>THAMMYRES VALERIA BATISTA XAVIER ARAGAO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2124-05</v>
      </c>
      <c r="G69" s="13">
        <f>IF('[1]TCE - ANEXO III - Preencher'!H78="","",'[1]TCE - ANEXO III - Preencher'!H78)</f>
        <v>46204</v>
      </c>
      <c r="H69" s="14">
        <f>'[1]TCE - ANEXO III - Preencher'!I78</f>
        <v>29.014400000000002</v>
      </c>
      <c r="I69" s="14">
        <f>'[1]TCE - ANEXO III - Preencher'!J78</f>
        <v>232.12</v>
      </c>
      <c r="J69" s="14">
        <f>'[1]TCE - ANEXO III - Preencher'!K78</f>
        <v>0</v>
      </c>
      <c r="K69" s="15">
        <f>'[1]TCE - ANEXO III - Preencher'!L78</f>
        <v>346.5</v>
      </c>
      <c r="L69" s="15">
        <f>'[1]TCE - ANEXO III - Preencher'!M78</f>
        <v>0</v>
      </c>
      <c r="M69" s="15">
        <f t="shared" si="7"/>
        <v>346.5</v>
      </c>
      <c r="N69" s="15">
        <f>'[1]TCE - ANEXO III - Preencher'!O78</f>
        <v>1.61</v>
      </c>
      <c r="O69" s="15">
        <f>'[1]TCE - ANEXO III - Preencher'!P78</f>
        <v>0</v>
      </c>
      <c r="P69" s="16">
        <f t="shared" si="8"/>
        <v>1.61</v>
      </c>
      <c r="Q69" s="15">
        <f>'[1]TCE - ANEXO III - Preencher'!R78</f>
        <v>189</v>
      </c>
      <c r="R69" s="15">
        <f>'[1]TCE - ANEXO III - Preencher'!S78</f>
        <v>174.09</v>
      </c>
      <c r="S69" s="16">
        <f t="shared" si="9"/>
        <v>14.909999999999997</v>
      </c>
      <c r="T69" s="15">
        <f>'[1]TCE - ANEXO III - Preencher'!U78</f>
        <v>29.9</v>
      </c>
      <c r="U69" s="15">
        <f>'[1]TCE - ANEXO III - Preencher'!V78</f>
        <v>0</v>
      </c>
      <c r="V69" s="16">
        <f t="shared" si="10"/>
        <v>29.9</v>
      </c>
      <c r="W69" s="17" t="str">
        <f>IF('[1]TCE - ANEXO III - Preencher'!X78="","",'[1]TCE - ANEXO III - Preencher'!X78)</f>
        <v>PLANO ODONTO.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654.05439999999999</v>
      </c>
    </row>
    <row r="70" spans="1:28" x14ac:dyDescent="0.25">
      <c r="A70" s="8">
        <f>IFERROR(VLOOKUP(B70,'[1]DADOS (OCULTAR)'!$Q$3:$S$136,3,0),"")</f>
        <v>10894988000214</v>
      </c>
      <c r="B70" s="9" t="str">
        <f>'[1]TCE - ANEXO III - Preencher'!C79</f>
        <v>UPAE ARCOVERDE</v>
      </c>
      <c r="C70" s="10"/>
      <c r="D70" s="11" t="str">
        <f>'[1]TCE - ANEXO III - Preencher'!E79</f>
        <v>VINICIUS TRAVASSOS AMARAL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4101-05</v>
      </c>
      <c r="G70" s="13">
        <f>IF('[1]TCE - ANEXO III - Preencher'!H79="","",'[1]TCE - ANEXO III - Preencher'!H79)</f>
        <v>46204</v>
      </c>
      <c r="H70" s="14">
        <f>'[1]TCE - ANEXO III - Preencher'!I79</f>
        <v>91.040800000000004</v>
      </c>
      <c r="I70" s="14">
        <f>'[1]TCE - ANEXO III - Preencher'!J79</f>
        <v>728.33</v>
      </c>
      <c r="J70" s="14">
        <f>'[1]TCE - ANEXO III - Preencher'!K79</f>
        <v>0</v>
      </c>
      <c r="K70" s="15">
        <f>'[1]TCE - ANEXO III - Preencher'!L79</f>
        <v>627</v>
      </c>
      <c r="L70" s="15">
        <f>'[1]TCE - ANEXO III - Preencher'!M79</f>
        <v>0</v>
      </c>
      <c r="M70" s="15">
        <f t="shared" si="7"/>
        <v>627</v>
      </c>
      <c r="N70" s="15">
        <f>'[1]TCE - ANEXO III - Preencher'!O79</f>
        <v>1.61</v>
      </c>
      <c r="O70" s="15">
        <f>'[1]TCE - ANEXO III - Preencher'!P79</f>
        <v>0</v>
      </c>
      <c r="P70" s="16">
        <f t="shared" si="8"/>
        <v>1.61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129.9</v>
      </c>
      <c r="U70" s="15">
        <f>'[1]TCE - ANEXO III - Preencher'!V79</f>
        <v>0</v>
      </c>
      <c r="V70" s="16">
        <f t="shared" si="10"/>
        <v>129.9</v>
      </c>
      <c r="W70" s="17" t="str">
        <f>IF('[1]TCE - ANEXO III - Preencher'!X79="","",'[1]TCE - ANEXO III - Preencher'!X79)</f>
        <v>AJUDA DE CUSTO.PLANO ODONTO.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1577.8808000000001</v>
      </c>
    </row>
    <row r="71" spans="1:28" x14ac:dyDescent="0.25">
      <c r="A71" s="8">
        <f>IFERROR(VLOOKUP(B71,'[1]DADOS (OCULTAR)'!$Q$3:$S$136,3,0),"")</f>
        <v>10894988000214</v>
      </c>
      <c r="B71" s="9" t="str">
        <f>'[1]TCE - ANEXO III - Preencher'!C80</f>
        <v>UPAE ARCOVERDE</v>
      </c>
      <c r="C71" s="10"/>
      <c r="D71" s="11" t="str">
        <f>'[1]TCE - ANEXO III - Preencher'!E80</f>
        <v>WICTOR JOSE TENORIO DOS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2236-05</v>
      </c>
      <c r="G71" s="13">
        <f>IF('[1]TCE - ANEXO III - Preencher'!H80="","",'[1]TCE - ANEXO III - Preencher'!H80)</f>
        <v>46204</v>
      </c>
      <c r="H71" s="14">
        <f>'[1]TCE - ANEXO III - Preencher'!I80</f>
        <v>41.999300000000005</v>
      </c>
      <c r="I71" s="14">
        <f>'[1]TCE - ANEXO III - Preencher'!J80</f>
        <v>335.99</v>
      </c>
      <c r="J71" s="14">
        <f>'[1]TCE - ANEXO III - Preencher'!K80</f>
        <v>0</v>
      </c>
      <c r="K71" s="15">
        <f>'[1]TCE - ANEXO III - Preencher'!L80</f>
        <v>181.5</v>
      </c>
      <c r="L71" s="15">
        <f>'[1]TCE - ANEXO III - Preencher'!M80</f>
        <v>0</v>
      </c>
      <c r="M71" s="15">
        <f t="shared" si="7"/>
        <v>181.5</v>
      </c>
      <c r="N71" s="15">
        <f>'[1]TCE - ANEXO III - Preencher'!O80</f>
        <v>3.23</v>
      </c>
      <c r="O71" s="15">
        <f>'[1]TCE - ANEXO III - Preencher'!P80</f>
        <v>0</v>
      </c>
      <c r="P71" s="16">
        <f t="shared" si="8"/>
        <v>3.23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562.71929999999998</v>
      </c>
    </row>
    <row r="72" spans="1:28" x14ac:dyDescent="0.25">
      <c r="A72" s="8">
        <f>IFERROR(VLOOKUP(B72,'[1]DADOS (OCULTAR)'!$Q$3:$S$136,3,0),"")</f>
        <v>10894988000214</v>
      </c>
      <c r="B72" s="9" t="str">
        <f>'[1]TCE - ANEXO III - Preencher'!C81</f>
        <v>UPAE ARCOVERDE</v>
      </c>
      <c r="C72" s="10"/>
      <c r="D72" s="11" t="str">
        <f>'[1]TCE - ANEXO III - Preencher'!E81</f>
        <v>LUCAS SOUZA ALVES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4110-10</v>
      </c>
      <c r="G72" s="13">
        <f>IF('[1]TCE - ANEXO III - Preencher'!H81="","",'[1]TCE - ANEXO III - Preencher'!H81)</f>
        <v>46204</v>
      </c>
      <c r="H72" s="14">
        <f>'[1]TCE - ANEXO III - Preencher'!I81</f>
        <v>7.6154999999999999</v>
      </c>
      <c r="I72" s="14">
        <f>'[1]TCE - ANEXO III - Preencher'!J81</f>
        <v>15.23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1.61</v>
      </c>
      <c r="O72" s="15">
        <f>'[1]TCE - ANEXO III - Preencher'!P81</f>
        <v>0</v>
      </c>
      <c r="P72" s="16">
        <f t="shared" si="8"/>
        <v>1.61</v>
      </c>
      <c r="Q72" s="15">
        <f>'[1]TCE - ANEXO III - Preencher'!R81</f>
        <v>189</v>
      </c>
      <c r="R72" s="15">
        <f>'[1]TCE - ANEXO III - Preencher'!S81</f>
        <v>45.69</v>
      </c>
      <c r="S72" s="16">
        <f t="shared" si="9"/>
        <v>143.31</v>
      </c>
      <c r="T72" s="15">
        <f>'[1]TCE - ANEXO III - Preencher'!U81</f>
        <v>29.9</v>
      </c>
      <c r="U72" s="15">
        <f>'[1]TCE - ANEXO III - Preencher'!V81</f>
        <v>0</v>
      </c>
      <c r="V72" s="16">
        <f t="shared" si="10"/>
        <v>29.9</v>
      </c>
      <c r="W72" s="17" t="str">
        <f>IF('[1]TCE - ANEXO III - Preencher'!X81="","",'[1]TCE - ANEXO III - Preencher'!X81)</f>
        <v>PLANO ODONTO.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197.66550000000001</v>
      </c>
    </row>
    <row r="73" spans="1:28" x14ac:dyDescent="0.25">
      <c r="A73" s="8">
        <f>IFERROR(VLOOKUP(B73,'[1]DADOS (OCULTAR)'!$Q$3:$S$136,3,0),"")</f>
        <v>10894988000214</v>
      </c>
      <c r="B73" s="9" t="str">
        <f>'[1]TCE - ANEXO III - Preencher'!C82</f>
        <v>UPAE ARCOVERDE</v>
      </c>
      <c r="C73" s="10"/>
      <c r="D73" s="11" t="str">
        <f>'[1]TCE - ANEXO III - Preencher'!E82</f>
        <v>MARIA CLARA RODRIGUES DIAS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4110-10</v>
      </c>
      <c r="G73" s="13">
        <f>IF('[1]TCE - ANEXO III - Preencher'!H82="","",'[1]TCE - ANEXO III - Preencher'!H82)</f>
        <v>46204</v>
      </c>
      <c r="H73" s="14">
        <f>'[1]TCE - ANEXO III - Preencher'!I82</f>
        <v>7.6154999999999999</v>
      </c>
      <c r="I73" s="14">
        <f>'[1]TCE - ANEXO III - Preencher'!J82</f>
        <v>15.23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1.61</v>
      </c>
      <c r="O73" s="15">
        <f>'[1]TCE - ANEXO III - Preencher'!P82</f>
        <v>0</v>
      </c>
      <c r="P73" s="16">
        <f t="shared" si="8"/>
        <v>1.61</v>
      </c>
      <c r="Q73" s="15">
        <f>'[1]TCE - ANEXO III - Preencher'!R82</f>
        <v>153</v>
      </c>
      <c r="R73" s="15">
        <f>'[1]TCE - ANEXO III - Preencher'!S82</f>
        <v>45.69</v>
      </c>
      <c r="S73" s="16">
        <f t="shared" si="9"/>
        <v>107.31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131.7655</v>
      </c>
    </row>
    <row r="74" spans="1:28" x14ac:dyDescent="0.25">
      <c r="A74" s="8">
        <f>IFERROR(VLOOKUP(B74,'[1]DADOS (OCULTAR)'!$Q$3:$S$136,3,0),"")</f>
        <v>10894988000214</v>
      </c>
      <c r="B74" s="9" t="str">
        <f>'[1]TCE - ANEXO III - Preencher'!C83</f>
        <v>UPAE ARCOVERDE</v>
      </c>
      <c r="C74" s="10"/>
      <c r="D74" s="11" t="str">
        <f>'[1]TCE - ANEXO III - Preencher'!E83</f>
        <v>JOSENILTON CAVALCANTE DA SILVA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5151-10</v>
      </c>
      <c r="G74" s="13">
        <f>IF('[1]TCE - ANEXO III - Preencher'!H83="","",'[1]TCE - ANEXO III - Preencher'!H83)</f>
        <v>46204</v>
      </c>
      <c r="H74" s="14">
        <f>'[1]TCE - ANEXO III - Preencher'!I83</f>
        <v>14.5787</v>
      </c>
      <c r="I74" s="14">
        <f>'[1]TCE - ANEXO III - Preencher'!J83</f>
        <v>0</v>
      </c>
      <c r="J74" s="14">
        <f>'[1]TCE - ANEXO III - Preencher'!K83</f>
        <v>116.62</v>
      </c>
      <c r="K74" s="15">
        <f>'[1]TCE - ANEXO III - Preencher'!L83</f>
        <v>346.5</v>
      </c>
      <c r="L74" s="15">
        <f>'[1]TCE - ANEXO III - Preencher'!M83</f>
        <v>198</v>
      </c>
      <c r="M74" s="15">
        <f t="shared" si="7"/>
        <v>148.5</v>
      </c>
      <c r="N74" s="15">
        <f>'[1]TCE - ANEXO III - Preencher'!O83</f>
        <v>1.61</v>
      </c>
      <c r="O74" s="15">
        <f>'[1]TCE - ANEXO III - Preencher'!P83</f>
        <v>0</v>
      </c>
      <c r="P74" s="16">
        <f t="shared" si="8"/>
        <v>1.61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29.9</v>
      </c>
      <c r="U74" s="15">
        <f>'[1]TCE - ANEXO III - Preencher'!V83</f>
        <v>0</v>
      </c>
      <c r="V74" s="16">
        <f t="shared" si="10"/>
        <v>29.9</v>
      </c>
      <c r="W74" s="17" t="str">
        <f>IF('[1]TCE - ANEXO III - Preencher'!X83="","",'[1]TCE - ANEXO III - Preencher'!X83)</f>
        <v>PLANO ODONTO.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311.20870000000002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2026-08-24T18:00:03Z</dcterms:created>
  <dcterms:modified xsi:type="dcterms:W3CDTF">2026-08-24T18:00:37Z</dcterms:modified>
</cp:coreProperties>
</file>