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1. UPAE ESCADA\2026\07 - ESCADA JUL-2026\09. TCE\publicar excel\"/>
    </mc:Choice>
  </mc:AlternateContent>
  <bookViews>
    <workbookView xWindow="0" yWindow="0" windowWidth="28800" windowHeight="12504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 s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 s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 s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 s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 s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 s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 s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 s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 s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 s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 s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 s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 s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 s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 s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 s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 s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 s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 s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 s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 s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 s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 s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 s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 s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 s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 s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 s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 s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 s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 s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<sst xmlns="http://schemas.openxmlformats.org/spreadsheetml/2006/main" count="12" uniqueCount="12">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</sst>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1.%20UPAE%20ESCADA/2026/07%20-%20ESCADA%20JUL-2026/08.%20ARQUIVOS%20SEI/13.2%20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ESCADA - CG Nº 021/2022</v>
          </cell>
          <cell r="E11" t="str">
            <v>1.99 - Outras Despesas com Pessoal</v>
          </cell>
          <cell r="F11" t="str">
            <v>33.608.308/0001-73</v>
          </cell>
          <cell r="G11" t="str">
            <v>MONGERAL AEGON SEGUROS E PREVIDENCIA SA</v>
          </cell>
          <cell r="H11" t="str">
            <v>S</v>
          </cell>
          <cell r="I11" t="str">
            <v>N</v>
          </cell>
          <cell r="J11" t="str">
            <v>33</v>
          </cell>
          <cell r="K11">
            <v>46244</v>
          </cell>
          <cell r="M11" t="str">
            <v>3304557 - Rio de Janeiro - RJ</v>
          </cell>
          <cell r="N11">
            <v>65</v>
          </cell>
        </row>
        <row r="12">
          <cell r="C12" t="str">
            <v>UPAE ESCADA - CG Nº 021/2022</v>
          </cell>
          <cell r="E12" t="str">
            <v>1.99 - Outras Despesas com Pessoal</v>
          </cell>
          <cell r="F12" t="str">
            <v>04.740.876/0001-25</v>
          </cell>
          <cell r="G12" t="str">
            <v>ALELO INSTITUICAO DE PAGAMENTO SA</v>
          </cell>
          <cell r="H12" t="str">
            <v>S</v>
          </cell>
          <cell r="I12" t="str">
            <v>S</v>
          </cell>
          <cell r="K12">
            <v>46203</v>
          </cell>
          <cell r="M12" t="str">
            <v>3505708 - Barueri - SP</v>
          </cell>
          <cell r="N12">
            <v>23705.75</v>
          </cell>
        </row>
        <row r="13">
          <cell r="C13" t="str">
            <v>UPAE ESCADA - CG Nº 021/2022</v>
          </cell>
          <cell r="E13" t="str">
            <v>1.99 - Outras Despesas com Pessoal</v>
          </cell>
          <cell r="F13" t="str">
            <v>04.740.876/0001-25</v>
          </cell>
          <cell r="G13" t="str">
            <v>ALELO INSTITUICAO DE PAGAMENTO SA</v>
          </cell>
          <cell r="H13" t="str">
            <v>S</v>
          </cell>
          <cell r="I13" t="str">
            <v>S</v>
          </cell>
          <cell r="K13">
            <v>46205</v>
          </cell>
          <cell r="M13" t="str">
            <v>3505708 - Barueri - SP</v>
          </cell>
          <cell r="N13">
            <v>185.36</v>
          </cell>
        </row>
        <row r="14">
          <cell r="C14" t="str">
            <v>UPAE ESCADA - CG Nº 021/2022</v>
          </cell>
          <cell r="E14" t="str">
            <v>1.99 - Outras Despesas com Pessoal</v>
          </cell>
          <cell r="F14" t="str">
            <v>09.759.606/0001-80</v>
          </cell>
          <cell r="G14" t="str">
            <v>SIND EMP TRANS PAS EST PERNAMBUCO</v>
          </cell>
          <cell r="H14" t="str">
            <v>S</v>
          </cell>
          <cell r="I14" t="str">
            <v>N</v>
          </cell>
          <cell r="J14" t="str">
            <v>26518003</v>
          </cell>
          <cell r="K14">
            <v>46203</v>
          </cell>
          <cell r="M14" t="str">
            <v>2611606 - Recife - PE</v>
          </cell>
          <cell r="N14">
            <v>240.21</v>
          </cell>
        </row>
        <row r="15">
          <cell r="C15" t="str">
            <v>UPAE ESCADA - CG Nº 021/2022</v>
          </cell>
          <cell r="E15" t="str">
            <v>1.99 - Outras Despesas com Pessoal</v>
          </cell>
          <cell r="F15" t="str">
            <v>24.441.891/0001-80</v>
          </cell>
          <cell r="G15" t="str">
            <v>RODOVIÁRIA BORBOREMA LTDA</v>
          </cell>
          <cell r="H15" t="str">
            <v>S</v>
          </cell>
          <cell r="I15" t="str">
            <v>N</v>
          </cell>
          <cell r="J15" t="str">
            <v>51591</v>
          </cell>
          <cell r="K15">
            <v>46203</v>
          </cell>
          <cell r="M15" t="str">
            <v>2611606 - Recife - PE</v>
          </cell>
          <cell r="N15">
            <v>2803</v>
          </cell>
        </row>
        <row r="16">
          <cell r="C16" t="str">
            <v>UPAE ESCADA - CG Nº 021/2022</v>
          </cell>
          <cell r="E16" t="str">
            <v>1.99 - Outras Despesas com Pessoal</v>
          </cell>
          <cell r="F16" t="str">
            <v>24.441.891/0001-80</v>
          </cell>
          <cell r="G16" t="str">
            <v>RODOVIÁRIA BORBOREMA LTDA</v>
          </cell>
          <cell r="H16" t="str">
            <v>S</v>
          </cell>
          <cell r="I16" t="str">
            <v>N</v>
          </cell>
          <cell r="J16" t="str">
            <v>51620</v>
          </cell>
          <cell r="K16">
            <v>46203</v>
          </cell>
          <cell r="M16" t="str">
            <v>2611606 - Recife - PE</v>
          </cell>
          <cell r="N16">
            <v>320</v>
          </cell>
        </row>
        <row r="17">
          <cell r="C17" t="str">
            <v>UPAE ESCADA - CG Nº 021/2022</v>
          </cell>
          <cell r="E17" t="str">
            <v>3.12 - Material Hospitalar</v>
          </cell>
          <cell r="F17" t="str">
            <v>47.171.763/0001-69</v>
          </cell>
          <cell r="G17" t="str">
            <v>MVL HOSPITALAR LTDA</v>
          </cell>
          <cell r="H17" t="str">
            <v>B</v>
          </cell>
          <cell r="I17" t="str">
            <v>S</v>
          </cell>
          <cell r="J17" t="str">
            <v>000002783</v>
          </cell>
          <cell r="K17" t="str">
            <v>17/07/2026</v>
          </cell>
          <cell r="L17" t="str">
            <v>26260747171763000169550010000027831480900000</v>
          </cell>
          <cell r="M17" t="str">
            <v>26 - Pernambuco</v>
          </cell>
          <cell r="N17">
            <v>4555</v>
          </cell>
        </row>
        <row r="18">
          <cell r="C18" t="str">
            <v>UPAE ESCADA - CG Nº 021/2022</v>
          </cell>
          <cell r="E18" t="str">
            <v>3.12 - Material Hospitalar</v>
          </cell>
          <cell r="F18" t="str">
            <v>47.171.763/0001-69</v>
          </cell>
          <cell r="G18" t="str">
            <v>MVL HOSPITALAR LTDA</v>
          </cell>
          <cell r="H18" t="str">
            <v>B</v>
          </cell>
          <cell r="I18" t="str">
            <v>S</v>
          </cell>
          <cell r="J18" t="str">
            <v>000002807</v>
          </cell>
          <cell r="K18" t="str">
            <v>24/07/2026</v>
          </cell>
          <cell r="L18" t="str">
            <v>26260747171763000169550010000028071483300008</v>
          </cell>
          <cell r="M18" t="str">
            <v>26 - Pernambuco</v>
          </cell>
          <cell r="N18">
            <v>364.4</v>
          </cell>
        </row>
        <row r="19">
          <cell r="C19" t="str">
            <v>UPAE ESCADA - CG Nº 021/2022</v>
          </cell>
          <cell r="E19" t="str">
            <v>3.12 - Material Hospitalar</v>
          </cell>
          <cell r="F19" t="str">
            <v>13.441.051/0002-81</v>
          </cell>
          <cell r="G19" t="str">
            <v>CL COMERCIO DE MATERIAIS MEDICOS HOSPITALARES LTDA</v>
          </cell>
          <cell r="H19" t="str">
            <v>B</v>
          </cell>
          <cell r="I19" t="str">
            <v>S</v>
          </cell>
          <cell r="J19" t="str">
            <v>000026410</v>
          </cell>
          <cell r="K19" t="str">
            <v>15/07/2026</v>
          </cell>
          <cell r="L19" t="str">
            <v>26260713441051000281550010000264101518005128</v>
          </cell>
          <cell r="M19" t="str">
            <v>26 - Pernambuco</v>
          </cell>
          <cell r="N19">
            <v>1275</v>
          </cell>
        </row>
        <row r="20">
          <cell r="C20" t="str">
            <v>UPAE ESCADA - CG Nº 021/2022</v>
          </cell>
          <cell r="E20" t="str">
            <v>3.12 - Material Hospitalar</v>
          </cell>
          <cell r="F20" t="str">
            <v>15.218.561/0001-39</v>
          </cell>
          <cell r="G20" t="str">
            <v>NNMED DISTRIBUIÇÃO, IMPORTAÇÃO E EXPORTAÇÃO DE MEDICAMENTOS LTDA</v>
          </cell>
          <cell r="H20" t="str">
            <v>B</v>
          </cell>
          <cell r="I20" t="str">
            <v>S</v>
          </cell>
          <cell r="J20" t="str">
            <v>000209547</v>
          </cell>
          <cell r="K20" t="str">
            <v>19/06/2026</v>
          </cell>
          <cell r="L20" t="str">
            <v>25260615218561000139550010002095471229834212</v>
          </cell>
          <cell r="M20" t="str">
            <v>25 - Paraíba</v>
          </cell>
          <cell r="N20">
            <v>714</v>
          </cell>
        </row>
        <row r="21">
          <cell r="C21" t="str">
            <v>UPAE ESCADA - CG Nº 021/2022</v>
          </cell>
          <cell r="E21" t="str">
            <v>3.12 - Material Hospitalar</v>
          </cell>
          <cell r="F21" t="str">
            <v>10.779.833/0001-56</v>
          </cell>
          <cell r="G21" t="str">
            <v>MEDICAL MERCANTIL DE APARELHAGEM MEDICA LTDA</v>
          </cell>
          <cell r="H21" t="str">
            <v>B</v>
          </cell>
          <cell r="I21" t="str">
            <v>S</v>
          </cell>
          <cell r="J21" t="str">
            <v>000680995</v>
          </cell>
          <cell r="K21" t="str">
            <v>13/07/2026</v>
          </cell>
          <cell r="L21" t="str">
            <v>26260710779833000156550010006809951683021001</v>
          </cell>
          <cell r="M21" t="str">
            <v>26 - Pernambuco</v>
          </cell>
          <cell r="N21">
            <v>3400</v>
          </cell>
        </row>
        <row r="22">
          <cell r="C22" t="str">
            <v>UPAE ESCADA - CG Nº 021/2022</v>
          </cell>
          <cell r="E22" t="str">
            <v>3.12 - Material Hospitalar</v>
          </cell>
          <cell r="F22" t="str">
            <v>10.779.833/0001-56</v>
          </cell>
          <cell r="G22" t="str">
            <v>MEDICAL MERCANTIL DE APARELHAGEM MEDICA LTDA</v>
          </cell>
          <cell r="H22" t="str">
            <v>B</v>
          </cell>
          <cell r="I22" t="str">
            <v>S</v>
          </cell>
          <cell r="J22" t="str">
            <v>000681351</v>
          </cell>
          <cell r="K22" t="str">
            <v>15/07/2026</v>
          </cell>
          <cell r="L22" t="str">
            <v>26260710779833000156550010006813511683377008</v>
          </cell>
          <cell r="M22" t="str">
            <v>26 - Pernambuco</v>
          </cell>
          <cell r="N22">
            <v>336</v>
          </cell>
        </row>
        <row r="23">
          <cell r="C23" t="str">
            <v>UPAE ESCADA - CG Nº 021/2022</v>
          </cell>
          <cell r="E23" t="str">
            <v>3.12 - Material Hospitalar</v>
          </cell>
          <cell r="F23" t="str">
            <v>66.437.831/0001-33</v>
          </cell>
          <cell r="G23" t="str">
            <v>HTS TECNOLOGIA EM SAUDE COMERCIO IMPORT E EXPORT LTDA</v>
          </cell>
          <cell r="H23" t="str">
            <v>B</v>
          </cell>
          <cell r="I23" t="str">
            <v>S</v>
          </cell>
          <cell r="J23" t="str">
            <v>256324</v>
          </cell>
          <cell r="K23" t="str">
            <v>14/07/2026</v>
          </cell>
          <cell r="L23" t="str">
            <v>31260766437831000133550010002563241022995342</v>
          </cell>
          <cell r="M23" t="str">
            <v>31 - Minas Gerais</v>
          </cell>
          <cell r="N23">
            <v>640</v>
          </cell>
        </row>
        <row r="24">
          <cell r="C24" t="str">
            <v>UPAE ESCADA - CG Nº 021/2022</v>
          </cell>
          <cell r="E24" t="str">
            <v>3.4 - Material Farmacológico</v>
          </cell>
          <cell r="F24" t="str">
            <v>17.010.735/0001-07</v>
          </cell>
          <cell r="G24" t="str">
            <v>DERMATOFLORA LTDA ME</v>
          </cell>
          <cell r="H24" t="str">
            <v>B</v>
          </cell>
          <cell r="I24" t="str">
            <v>S</v>
          </cell>
          <cell r="J24" t="str">
            <v>000008724</v>
          </cell>
          <cell r="K24" t="str">
            <v>14/07/2026</v>
          </cell>
          <cell r="L24" t="str">
            <v>26260717010735000107550010000087241125939753</v>
          </cell>
          <cell r="M24" t="str">
            <v>26 - Pernambuco</v>
          </cell>
          <cell r="N24">
            <v>136</v>
          </cell>
        </row>
        <row r="25">
          <cell r="C25" t="str">
            <v>UPAE ESCADA - CG Nº 021/2022</v>
          </cell>
          <cell r="E25" t="str">
            <v>3.2 - Gás e Outros Materiais Engarrafados</v>
          </cell>
          <cell r="F25" t="str">
            <v>00.331.788/0024-05</v>
          </cell>
          <cell r="G25" t="str">
            <v>AIR LIQUIDE BRASIL LTDA</v>
          </cell>
          <cell r="H25" t="str">
            <v>B</v>
          </cell>
          <cell r="I25" t="str">
            <v>S</v>
          </cell>
          <cell r="J25" t="str">
            <v>000195842</v>
          </cell>
          <cell r="K25" t="str">
            <v>21/07/2026</v>
          </cell>
          <cell r="L25" t="str">
            <v>26260700331788002405552000001958421902733315</v>
          </cell>
          <cell r="M25" t="str">
            <v>26 - Pernambuco</v>
          </cell>
          <cell r="N25">
            <v>225.67</v>
          </cell>
        </row>
        <row r="26">
          <cell r="C26" t="str">
            <v>UPAE ESCADA - CG Nº 021/2022</v>
          </cell>
          <cell r="E26" t="str">
            <v>3.2 - Gás e Outros Materiais Engarrafados</v>
          </cell>
          <cell r="F26" t="str">
            <v>00.331.788/0024-05</v>
          </cell>
          <cell r="G26" t="str">
            <v>AIR LIQUIDE BRASIL LTDA</v>
          </cell>
          <cell r="H26" t="str">
            <v>B</v>
          </cell>
          <cell r="I26" t="str">
            <v>S</v>
          </cell>
          <cell r="J26" t="str">
            <v>0195708</v>
          </cell>
          <cell r="K26" t="str">
            <v>15/07/2026</v>
          </cell>
          <cell r="L26" t="str">
            <v>26260700331788002405552000001957081742310074</v>
          </cell>
          <cell r="M26" t="str">
            <v>26 - Pernambuco</v>
          </cell>
          <cell r="N26">
            <v>1365.48</v>
          </cell>
        </row>
        <row r="27">
          <cell r="C27" t="str">
            <v>UPAE ESCADA - CG Nº 021/2022</v>
          </cell>
          <cell r="E27" t="str">
            <v>3.11 - Material Laboratorial</v>
          </cell>
          <cell r="F27" t="str">
            <v>17.010.735/0001-07</v>
          </cell>
          <cell r="G27" t="str">
            <v>DERMATOFLORA LTDA ME</v>
          </cell>
          <cell r="H27" t="str">
            <v>B</v>
          </cell>
          <cell r="I27" t="str">
            <v>S</v>
          </cell>
          <cell r="J27" t="str">
            <v>000008724</v>
          </cell>
          <cell r="K27" t="str">
            <v>14/07/2026</v>
          </cell>
          <cell r="L27" t="str">
            <v>26260717010735000107550010000087241125939753</v>
          </cell>
          <cell r="M27" t="str">
            <v>26 - Pernambuco</v>
          </cell>
          <cell r="N27">
            <v>48.9</v>
          </cell>
        </row>
        <row r="28">
          <cell r="C28" t="str">
            <v>UPAE ESCADA - CG Nº 021/2022</v>
          </cell>
          <cell r="E28" t="str">
            <v>3.11 - Material Laboratorial</v>
          </cell>
          <cell r="F28" t="str">
            <v>10.779.833/0001-56</v>
          </cell>
          <cell r="G28" t="str">
            <v>MEDICAL MERCANTIL DE APARELHAGEM MEDICA LTDA</v>
          </cell>
          <cell r="H28" t="str">
            <v>B</v>
          </cell>
          <cell r="I28" t="str">
            <v>S</v>
          </cell>
          <cell r="J28" t="str">
            <v>000680544</v>
          </cell>
          <cell r="K28" t="str">
            <v>08/07/2026</v>
          </cell>
          <cell r="L28" t="str">
            <v>26260710779833000156550010006805441682570000</v>
          </cell>
          <cell r="M28" t="str">
            <v>26 - Pernambuco</v>
          </cell>
          <cell r="N28">
            <v>350</v>
          </cell>
        </row>
        <row r="29">
          <cell r="C29" t="str">
            <v>UPAE ESCADA - CG Nº 021/2022</v>
          </cell>
          <cell r="E29" t="str">
            <v>3.7 - Material de Limpeza e Produtos de Hgienização</v>
          </cell>
          <cell r="F29" t="str">
            <v>61.170.012/0001-59</v>
          </cell>
          <cell r="G29" t="str">
            <v>C M DISTRIBUIDORA LTDA</v>
          </cell>
          <cell r="H29" t="str">
            <v>B</v>
          </cell>
          <cell r="I29" t="str">
            <v>S</v>
          </cell>
          <cell r="J29" t="str">
            <v>000002511</v>
          </cell>
          <cell r="K29" t="str">
            <v>16/07/2026</v>
          </cell>
          <cell r="L29" t="str">
            <v>26260761170012000159550010000025111293249210</v>
          </cell>
          <cell r="M29" t="str">
            <v>26 - Pernambuco</v>
          </cell>
          <cell r="N29">
            <v>982</v>
          </cell>
        </row>
        <row r="30">
          <cell r="C30" t="str">
            <v>UPAE ESCADA - CG Nº 021/2022</v>
          </cell>
          <cell r="E30" t="str">
            <v>3.7 - Material de Limpeza e Produtos de Hgienização</v>
          </cell>
          <cell r="F30" t="str">
            <v>37.859.942/0001-30</v>
          </cell>
          <cell r="G30" t="str">
            <v>MAX PAPERS - FABRICACAO DE PRODUTOS DE PAPEL LTDA</v>
          </cell>
          <cell r="H30" t="str">
            <v>B</v>
          </cell>
          <cell r="I30" t="str">
            <v>S</v>
          </cell>
          <cell r="J30" t="str">
            <v>000009839</v>
          </cell>
          <cell r="K30" t="str">
            <v>28/07/2026</v>
          </cell>
          <cell r="L30" t="str">
            <v>26260737859942000130550010000098391000098403</v>
          </cell>
          <cell r="M30" t="str">
            <v>26 - Pernambuco</v>
          </cell>
          <cell r="N30">
            <v>3784</v>
          </cell>
        </row>
        <row r="31">
          <cell r="C31" t="str">
            <v>UPAE ESCADA - CG Nº 021/2022</v>
          </cell>
          <cell r="E31" t="str">
            <v>3.7 - Material de Limpeza e Produtos de Hgienização</v>
          </cell>
          <cell r="F31" t="str">
            <v>18.577.850/0001-12</v>
          </cell>
          <cell r="G31" t="str">
            <v>MATTOS DISTRIBUIDORA DE PRODUTOS DE LIMPEZA LTDA</v>
          </cell>
          <cell r="H31" t="str">
            <v>B</v>
          </cell>
          <cell r="I31" t="str">
            <v>S</v>
          </cell>
          <cell r="J31" t="str">
            <v>000012160</v>
          </cell>
          <cell r="K31" t="str">
            <v>06/07/2026</v>
          </cell>
          <cell r="L31" t="str">
            <v>26260718577850000112550010000121601000121611</v>
          </cell>
          <cell r="M31" t="str">
            <v>26 - Pernambuco</v>
          </cell>
          <cell r="N31">
            <v>184</v>
          </cell>
        </row>
        <row r="32">
          <cell r="C32" t="str">
            <v>UPAE ESCADA - CG Nº 021/2022</v>
          </cell>
          <cell r="E32" t="str">
            <v>3.7 - Material de Limpeza e Produtos de Hgienização</v>
          </cell>
          <cell r="F32" t="str">
            <v>18.577.850/0001-12</v>
          </cell>
          <cell r="G32" t="str">
            <v>MATTOS DISTRIBUIDORA DE PRODUTOS DE LIMPEZA LTDA</v>
          </cell>
          <cell r="H32" t="str">
            <v>B</v>
          </cell>
          <cell r="I32" t="str">
            <v>S</v>
          </cell>
          <cell r="J32" t="str">
            <v>000012160</v>
          </cell>
          <cell r="K32" t="str">
            <v>06/07/2026</v>
          </cell>
          <cell r="L32" t="str">
            <v>26260718577850000112550010000121601000121611</v>
          </cell>
          <cell r="M32" t="str">
            <v>26 - Pernambuco</v>
          </cell>
          <cell r="N32">
            <v>579</v>
          </cell>
        </row>
        <row r="33">
          <cell r="C33" t="str">
            <v>UPAE ESCADA - CG Nº 021/2022</v>
          </cell>
          <cell r="E33" t="str">
            <v>3.7 - Material de Limpeza e Produtos de Hgienização</v>
          </cell>
          <cell r="F33" t="str">
            <v>64.299.077/0001-97</v>
          </cell>
          <cell r="G33" t="str">
            <v>W DOS SANTOS TELLES LTDA</v>
          </cell>
          <cell r="H33" t="str">
            <v>B</v>
          </cell>
          <cell r="I33" t="str">
            <v>S</v>
          </cell>
          <cell r="J33" t="str">
            <v>2058</v>
          </cell>
          <cell r="K33" t="str">
            <v>23/07/2026</v>
          </cell>
          <cell r="L33" t="str">
            <v>26260764299077000197550010000020581787222384</v>
          </cell>
          <cell r="M33" t="str">
            <v>26 - Pernambuco</v>
          </cell>
          <cell r="N33">
            <v>207.78</v>
          </cell>
        </row>
        <row r="34">
          <cell r="C34" t="str">
            <v>UPAE ESCADA - CG Nº 021/2022</v>
          </cell>
          <cell r="E34" t="str">
            <v>3.7 - Material de Limpeza e Produtos de Hgienização</v>
          </cell>
          <cell r="F34" t="str">
            <v>20.300.157/0017-07</v>
          </cell>
          <cell r="G34" t="str">
            <v>NOVO ATACADO COMERCIO DE ALIMENTOS LTDA</v>
          </cell>
          <cell r="H34" t="str">
            <v>B</v>
          </cell>
          <cell r="I34" t="str">
            <v>S</v>
          </cell>
          <cell r="J34" t="str">
            <v>34097</v>
          </cell>
          <cell r="K34" t="str">
            <v>06/07/2026</v>
          </cell>
          <cell r="L34" t="str">
            <v>26260720300157001707550010000340971586629213</v>
          </cell>
          <cell r="M34" t="str">
            <v>26 - Pernambuco</v>
          </cell>
          <cell r="N34">
            <v>19.37</v>
          </cell>
        </row>
        <row r="35">
          <cell r="C35" t="str">
            <v>UPAE ESCADA - CG Nº 021/2022</v>
          </cell>
          <cell r="E35" t="str">
            <v>3.14 - Alimentação Preparada</v>
          </cell>
          <cell r="F35" t="str">
            <v>30.743.270/0001-53</v>
          </cell>
          <cell r="G35" t="str">
            <v>TRIUNFO COMERC. DE ALIMENTOS PAPEIS E MAT. DE LIMP. EIRELI</v>
          </cell>
          <cell r="H35" t="str">
            <v>B</v>
          </cell>
          <cell r="I35" t="str">
            <v>S</v>
          </cell>
          <cell r="J35" t="str">
            <v>000040654</v>
          </cell>
          <cell r="K35" t="str">
            <v>09/07/2026</v>
          </cell>
          <cell r="L35" t="str">
            <v>26260730743270000153550010000406541655104188</v>
          </cell>
          <cell r="M35" t="str">
            <v>26 - Pernambuco</v>
          </cell>
          <cell r="N35">
            <v>600</v>
          </cell>
        </row>
        <row r="36">
          <cell r="C36" t="str">
            <v>UPAE ESCADA - CG Nº 021/2022</v>
          </cell>
          <cell r="E36" t="str">
            <v>3.14 - Alimentação Preparada</v>
          </cell>
          <cell r="F36" t="str">
            <v>30.743.270/0001-53</v>
          </cell>
          <cell r="G36" t="str">
            <v>TRIUNFO COMERC. DE ALIMENTOS PAPEIS E MAT. DE LIMP. EIRELI</v>
          </cell>
          <cell r="H36" t="str">
            <v>B</v>
          </cell>
          <cell r="I36" t="str">
            <v>S</v>
          </cell>
          <cell r="J36" t="str">
            <v>000040769</v>
          </cell>
          <cell r="K36" t="str">
            <v>16/07/2026</v>
          </cell>
          <cell r="L36" t="str">
            <v>26260730743270000153550010000407691321427580</v>
          </cell>
          <cell r="M36" t="str">
            <v>26 - Pernambuco</v>
          </cell>
          <cell r="N36">
            <v>65.8</v>
          </cell>
        </row>
        <row r="37">
          <cell r="C37" t="str">
            <v>UPAE ESCADA - CG Nº 021/2022</v>
          </cell>
          <cell r="E37" t="str">
            <v>3.14 - Alimentação Preparada</v>
          </cell>
          <cell r="F37" t="str">
            <v>20.300.157/0017-07</v>
          </cell>
          <cell r="G37" t="str">
            <v>NOVO ATACADO COMERCIO DE ALIMENTOS LTDA</v>
          </cell>
          <cell r="H37" t="str">
            <v>B</v>
          </cell>
          <cell r="I37" t="str">
            <v>S</v>
          </cell>
          <cell r="J37" t="str">
            <v>34097</v>
          </cell>
          <cell r="K37" t="str">
            <v>06/07/2026</v>
          </cell>
          <cell r="L37" t="str">
            <v>26260720300157001707550010000340971586629213</v>
          </cell>
          <cell r="M37" t="str">
            <v>26 - Pernambuco</v>
          </cell>
          <cell r="N37">
            <v>12.19</v>
          </cell>
        </row>
        <row r="38">
          <cell r="C38" t="str">
            <v>UPAE ESCADA - CG Nº 021/2022</v>
          </cell>
          <cell r="E38" t="str">
            <v>3.14 - Alimentação Preparada</v>
          </cell>
          <cell r="F38" t="str">
            <v>20.300.157/0017-07</v>
          </cell>
          <cell r="G38" t="str">
            <v>NOVO ATACADO COMERCIO DE ALIMENTOS LTDA</v>
          </cell>
          <cell r="H38" t="str">
            <v>B</v>
          </cell>
          <cell r="I38" t="str">
            <v>S</v>
          </cell>
          <cell r="J38" t="str">
            <v>34097</v>
          </cell>
          <cell r="K38" t="str">
            <v>06/07/2026</v>
          </cell>
          <cell r="L38" t="str">
            <v>26260720300157001707550010000340971586629213</v>
          </cell>
          <cell r="M38" t="str">
            <v>26 - Pernambuco</v>
          </cell>
          <cell r="N38">
            <v>96.67</v>
          </cell>
        </row>
        <row r="39">
          <cell r="C39" t="str">
            <v>UPAE ESCADA - CG Nº 021/2022</v>
          </cell>
          <cell r="E39" t="str">
            <v>3.6 - Material de Expediente</v>
          </cell>
          <cell r="F39" t="str">
            <v>60.435.804/0001-45</v>
          </cell>
          <cell r="G39" t="str">
            <v>NORTE SUL COMERCIAL DISTRIBUIDORA LTDA</v>
          </cell>
          <cell r="H39" t="str">
            <v>B</v>
          </cell>
          <cell r="I39" t="str">
            <v>S</v>
          </cell>
          <cell r="J39" t="str">
            <v>000000753</v>
          </cell>
          <cell r="K39" t="str">
            <v>31/07/2026</v>
          </cell>
          <cell r="L39" t="str">
            <v>35260760435804000145550030000007531779612992</v>
          </cell>
          <cell r="M39" t="str">
            <v>35 - São Paulo</v>
          </cell>
          <cell r="N39">
            <v>1885</v>
          </cell>
        </row>
        <row r="40">
          <cell r="C40" t="str">
            <v>UPAE ESCADA - CG Nº 021/2022</v>
          </cell>
          <cell r="E40" t="str">
            <v>3.6 - Material de Expediente</v>
          </cell>
          <cell r="F40" t="str">
            <v>30.968.983/0001-15</v>
          </cell>
          <cell r="G40" t="str">
            <v>J B CAMPELO PEREIRA</v>
          </cell>
          <cell r="H40" t="str">
            <v>S</v>
          </cell>
          <cell r="I40" t="str">
            <v>S</v>
          </cell>
          <cell r="J40" t="str">
            <v>00000758</v>
          </cell>
          <cell r="K40" t="str">
            <v>22/07/2026</v>
          </cell>
          <cell r="L40" t="str">
            <v>AMNJ-T8JHB</v>
          </cell>
          <cell r="M40" t="str">
            <v>26 - Pernambuco</v>
          </cell>
          <cell r="N40">
            <v>15</v>
          </cell>
        </row>
        <row r="41">
          <cell r="C41" t="str">
            <v>UPAE ESCADA - CG Nº 021/2022</v>
          </cell>
          <cell r="E41" t="str">
            <v>3.6 - Material de Expediente</v>
          </cell>
          <cell r="F41" t="str">
            <v>00.815.518/0001-83</v>
          </cell>
          <cell r="G41" t="str">
            <v>O ESCADAO MATERIAIS DE CONSTRUCAO LTDA</v>
          </cell>
          <cell r="H41" t="str">
            <v>B</v>
          </cell>
          <cell r="I41" t="str">
            <v>S</v>
          </cell>
          <cell r="J41" t="str">
            <v>000035678</v>
          </cell>
          <cell r="K41" t="str">
            <v>22/07/2026</v>
          </cell>
          <cell r="L41" t="str">
            <v>26260700815518000183550010000356781618668376</v>
          </cell>
          <cell r="M41" t="str">
            <v>26 - Pernambuco</v>
          </cell>
          <cell r="N41">
            <v>11.5</v>
          </cell>
        </row>
        <row r="42">
          <cell r="C42" t="str">
            <v>UPAE ESCADA - CG Nº 021/2022</v>
          </cell>
          <cell r="E42" t="str">
            <v>3.6 - Material de Expediente</v>
          </cell>
          <cell r="F42" t="str">
            <v>30.743.270/0001-53</v>
          </cell>
          <cell r="G42" t="str">
            <v>TRIUNFO COMERC. DE ALIMENTOS PAPEIS E MAT. DE LIMP. EIRELI</v>
          </cell>
          <cell r="H42" t="str">
            <v>B</v>
          </cell>
          <cell r="I42" t="str">
            <v>S</v>
          </cell>
          <cell r="J42" t="str">
            <v>000040768</v>
          </cell>
          <cell r="K42" t="str">
            <v>16/07/2026</v>
          </cell>
          <cell r="L42" t="str">
            <v>26260730743270000153550010000407681423723750</v>
          </cell>
          <cell r="M42" t="str">
            <v>26 - Pernambuco</v>
          </cell>
          <cell r="N42">
            <v>4518</v>
          </cell>
        </row>
        <row r="43">
          <cell r="C43" t="str">
            <v>UPAE ESCADA - CG Nº 021/2022</v>
          </cell>
          <cell r="E43" t="str">
            <v>3.6 - Material de Expediente</v>
          </cell>
          <cell r="F43" t="str">
            <v>42.561.028/0001-48</v>
          </cell>
          <cell r="G43" t="str">
            <v>ASTORIA PRINT SHOP LTDA</v>
          </cell>
          <cell r="H43" t="str">
            <v>B</v>
          </cell>
          <cell r="I43" t="str">
            <v>S</v>
          </cell>
          <cell r="J43" t="str">
            <v>239</v>
          </cell>
          <cell r="K43" t="str">
            <v>06/07/2026</v>
          </cell>
          <cell r="L43" t="str">
            <v>26116062242561028000148000000000023926071483954930</v>
          </cell>
          <cell r="M43" t="str">
            <v>26 - Pernambuco</v>
          </cell>
          <cell r="N43">
            <v>105</v>
          </cell>
        </row>
        <row r="44">
          <cell r="C44" t="str">
            <v>UPAE ESCADA - CG Nº 021/2022</v>
          </cell>
          <cell r="E44" t="str">
            <v>3.6 - Material de Expediente</v>
          </cell>
          <cell r="F44" t="str">
            <v>64.860.483/0001-87</v>
          </cell>
          <cell r="G44" t="str">
            <v>64.860.483 LAERTHY OLIVEIRA DO NASCIMENTO</v>
          </cell>
          <cell r="H44" t="str">
            <v>B</v>
          </cell>
          <cell r="I44" t="str">
            <v>S</v>
          </cell>
          <cell r="J44" t="str">
            <v>61</v>
          </cell>
          <cell r="K44" t="str">
            <v>18/07/2026</v>
          </cell>
          <cell r="L44" t="str">
            <v>26116062264860483000187000000000006126070245795610</v>
          </cell>
          <cell r="M44" t="str">
            <v>26 - Pernambuco</v>
          </cell>
          <cell r="N44">
            <v>1240</v>
          </cell>
        </row>
        <row r="45">
          <cell r="C45" t="str">
            <v>UPAE ESCADA - CG Nº 021/2022</v>
          </cell>
          <cell r="E45" t="str">
            <v xml:space="preserve">3.9 - Material para Manutenção de Bens Imóveis </v>
          </cell>
          <cell r="F45" t="str">
            <v>00.815.518/0001-83</v>
          </cell>
          <cell r="G45" t="str">
            <v>O ESCADAO MATERIAIS DE CONSTRUCAO LTDA</v>
          </cell>
          <cell r="H45" t="str">
            <v>B</v>
          </cell>
          <cell r="I45" t="str">
            <v>S</v>
          </cell>
          <cell r="J45" t="str">
            <v>000035678</v>
          </cell>
          <cell r="K45" t="str">
            <v>22/07/2026</v>
          </cell>
          <cell r="L45" t="str">
            <v>26260700815518000183550010000356781618668376</v>
          </cell>
          <cell r="M45" t="str">
            <v>26 - Pernambuco</v>
          </cell>
          <cell r="N45">
            <v>372</v>
          </cell>
        </row>
        <row r="46">
          <cell r="C46" t="str">
            <v>UPAE ESCADA - CG Nº 021/2022</v>
          </cell>
          <cell r="E46" t="str">
            <v xml:space="preserve">3.9 - Material para Manutenção de Bens Imóveis </v>
          </cell>
          <cell r="F46" t="str">
            <v>00.815.518/0001-83</v>
          </cell>
          <cell r="G46" t="str">
            <v>O ESCADAO MATERIAIS DE CONSTRUCAO LTDA</v>
          </cell>
          <cell r="H46" t="str">
            <v>B</v>
          </cell>
          <cell r="I46" t="str">
            <v>S</v>
          </cell>
          <cell r="J46" t="str">
            <v>000035751</v>
          </cell>
          <cell r="K46" t="str">
            <v>31/07/2026</v>
          </cell>
          <cell r="L46" t="str">
            <v>26260700815518000183550010000357511999152186</v>
          </cell>
          <cell r="M46" t="str">
            <v>26 - Pernambuco</v>
          </cell>
          <cell r="N46">
            <v>326</v>
          </cell>
        </row>
        <row r="47">
          <cell r="C47" t="str">
            <v>UPAE ESCADA - CG Nº 021/2022</v>
          </cell>
          <cell r="E47" t="str">
            <v xml:space="preserve">3.9 - Material para Manutenção de Bens Imóveis </v>
          </cell>
          <cell r="F47" t="str">
            <v>00.815.518/0001-83</v>
          </cell>
          <cell r="G47" t="str">
            <v>O ESCADAO MATERIAIS DE CONSTRUCAO LTDA</v>
          </cell>
          <cell r="H47" t="str">
            <v>B</v>
          </cell>
          <cell r="I47" t="str">
            <v>S</v>
          </cell>
          <cell r="J47" t="str">
            <v>000035752</v>
          </cell>
          <cell r="K47" t="str">
            <v>31/07/2026</v>
          </cell>
          <cell r="L47" t="str">
            <v>26260700815518000183550010000357521479809137</v>
          </cell>
          <cell r="M47" t="str">
            <v>26 - Pernambuco</v>
          </cell>
          <cell r="N47">
            <v>131</v>
          </cell>
        </row>
        <row r="48">
          <cell r="C48" t="str">
            <v>UPAE ESCADA - CG Nº 021/2022</v>
          </cell>
          <cell r="E48" t="str">
            <v xml:space="preserve">3.9 - Material para Manutenção de Bens Imóveis </v>
          </cell>
          <cell r="F48" t="str">
            <v>00.906.766/0002-10</v>
          </cell>
          <cell r="G48" t="str">
            <v>SSR COMERCIO E SERVICOS LTDA</v>
          </cell>
          <cell r="H48" t="str">
            <v>B</v>
          </cell>
          <cell r="I48" t="str">
            <v>S</v>
          </cell>
          <cell r="J48" t="str">
            <v>172017</v>
          </cell>
          <cell r="K48" t="str">
            <v>10/07/2026</v>
          </cell>
          <cell r="L48" t="str">
            <v>35260700906766000210550010001720171968125920</v>
          </cell>
          <cell r="M48" t="str">
            <v>35 - São Paulo</v>
          </cell>
          <cell r="N48">
            <v>1980</v>
          </cell>
        </row>
        <row r="49">
          <cell r="C49" t="str">
            <v>UPAE ESCADA - CG Nº 021/2022</v>
          </cell>
          <cell r="E49" t="str">
            <v xml:space="preserve">3.9 - Material para Manutenção de Bens Imóveis </v>
          </cell>
          <cell r="F49" t="str">
            <v>00.815.518/0001-83</v>
          </cell>
          <cell r="G49" t="str">
            <v>O ESCADAO MATERIAIS DE CONSTRUCAO LTDA</v>
          </cell>
          <cell r="H49" t="str">
            <v>B</v>
          </cell>
          <cell r="I49" t="str">
            <v>S</v>
          </cell>
          <cell r="J49" t="str">
            <v>210432</v>
          </cell>
          <cell r="K49" t="str">
            <v>27/07/2026</v>
          </cell>
          <cell r="L49" t="str">
            <v>26260700815518000183650020002104321409541947</v>
          </cell>
          <cell r="M49" t="str">
            <v>26 - Pernambuco</v>
          </cell>
          <cell r="N49">
            <v>283</v>
          </cell>
        </row>
        <row r="50">
          <cell r="C50" t="str">
            <v>UPAE ESCADA - CG Nº 021/2022</v>
          </cell>
          <cell r="E50" t="str">
            <v xml:space="preserve">3.9 - Material para Manutenção de Bens Imóveis </v>
          </cell>
          <cell r="F50" t="str">
            <v>41.248.067/0013-60</v>
          </cell>
          <cell r="G50" t="str">
            <v>FBS COMERCIO DE TINTAS LTDA</v>
          </cell>
          <cell r="H50" t="str">
            <v>B</v>
          </cell>
          <cell r="I50" t="str">
            <v>S</v>
          </cell>
          <cell r="J50" t="str">
            <v>2190</v>
          </cell>
          <cell r="K50" t="str">
            <v>28/07/2026</v>
          </cell>
          <cell r="L50" t="str">
            <v>26260741248067001360550010000021901863511551</v>
          </cell>
          <cell r="M50" t="str">
            <v>26 - Pernambuco</v>
          </cell>
          <cell r="N50">
            <v>3995</v>
          </cell>
        </row>
        <row r="51">
          <cell r="C51" t="str">
            <v>UPAE ESCADA - CG Nº 021/2022</v>
          </cell>
          <cell r="E51" t="str">
            <v xml:space="preserve">3.10 - Material para Manutenção de Bens Móveis </v>
          </cell>
          <cell r="F51" t="str">
            <v>51.413.651/0001-44</v>
          </cell>
          <cell r="G51" t="str">
            <v>PROSPEQTUS LTDA</v>
          </cell>
          <cell r="H51" t="str">
            <v>B</v>
          </cell>
          <cell r="I51" t="str">
            <v>S</v>
          </cell>
          <cell r="J51" t="str">
            <v>000002095</v>
          </cell>
          <cell r="K51" t="str">
            <v>27/07/2026</v>
          </cell>
          <cell r="L51" t="str">
            <v>26260751413651000144550010000020951640650367</v>
          </cell>
          <cell r="M51" t="str">
            <v>26 - Pernambuco</v>
          </cell>
          <cell r="N51">
            <v>74.09</v>
          </cell>
        </row>
        <row r="52">
          <cell r="C52" t="str">
            <v>UPAE ESCADA - CG Nº 021/2022</v>
          </cell>
          <cell r="E52" t="str">
            <v xml:space="preserve">3.10 - Material para Manutenção de Bens Móveis </v>
          </cell>
          <cell r="F52" t="str">
            <v>10.779.833/0001-56</v>
          </cell>
          <cell r="G52" t="str">
            <v>MEDICAL MERCANTIL DE APARELHAGEM MEDICA LTDA</v>
          </cell>
          <cell r="H52" t="str">
            <v>B</v>
          </cell>
          <cell r="I52" t="str">
            <v>S</v>
          </cell>
          <cell r="J52" t="str">
            <v>000681351</v>
          </cell>
          <cell r="K52" t="str">
            <v>15/07/2026</v>
          </cell>
          <cell r="L52" t="str">
            <v>26260710779833000156550010006813511683377008</v>
          </cell>
          <cell r="M52" t="str">
            <v>26 - Pernambuco</v>
          </cell>
          <cell r="N52">
            <v>46.6</v>
          </cell>
        </row>
        <row r="53">
          <cell r="C53" t="str">
            <v>UPAE ESCADA - CG Nº 021/2022</v>
          </cell>
          <cell r="E53" t="str">
            <v xml:space="preserve">3.8 - Uniformes, Tecidos e Aviamentos </v>
          </cell>
          <cell r="F53" t="str">
            <v>51.413.651/0001-44</v>
          </cell>
          <cell r="G53" t="str">
            <v>PROSPEQTUS LTDA</v>
          </cell>
          <cell r="H53" t="str">
            <v>B</v>
          </cell>
          <cell r="I53" t="str">
            <v>S</v>
          </cell>
          <cell r="J53" t="str">
            <v>000002096</v>
          </cell>
          <cell r="K53" t="str">
            <v>27/07/2026</v>
          </cell>
          <cell r="L53" t="str">
            <v>26260751413651000144550010000020961045603967</v>
          </cell>
          <cell r="M53" t="str">
            <v>26 - Pernambuco</v>
          </cell>
          <cell r="N53">
            <v>239.68</v>
          </cell>
        </row>
        <row r="54">
          <cell r="E54" t="str">
            <v/>
          </cell>
          <cell r="H54" t="str">
            <v>S</v>
          </cell>
          <cell r="I54" t="str">
            <v>N</v>
          </cell>
        </row>
        <row r="55">
          <cell r="C55" t="str">
            <v>UPAE ESCADA - CG Nº 021/2022</v>
          </cell>
          <cell r="E55" t="str">
            <v xml:space="preserve">5.25 - Serviços Bancários </v>
          </cell>
          <cell r="F55">
            <v>9039744002642</v>
          </cell>
          <cell r="G55" t="str">
            <v>TARIFAS BANCÁRIAS</v>
          </cell>
          <cell r="H55" t="str">
            <v>S</v>
          </cell>
          <cell r="I55" t="str">
            <v>N</v>
          </cell>
          <cell r="K55">
            <v>46234</v>
          </cell>
          <cell r="M55" t="str">
            <v>26 - Pernambuco</v>
          </cell>
          <cell r="N55">
            <v>470.4</v>
          </cell>
        </row>
        <row r="56">
          <cell r="C56" t="str">
            <v>UPAE ESCADA - CG Nº 021/2022</v>
          </cell>
          <cell r="E56" t="str">
            <v>5.9 - Telefonia Móvel</v>
          </cell>
          <cell r="F56">
            <v>2558157000162</v>
          </cell>
          <cell r="G56" t="str">
            <v>TELEFONICA BRASIL S.A. (VIVO)</v>
          </cell>
          <cell r="H56" t="str">
            <v>S</v>
          </cell>
          <cell r="I56" t="str">
            <v>S</v>
          </cell>
          <cell r="J56" t="str">
            <v> 740716</v>
          </cell>
          <cell r="K56">
            <v>46239</v>
          </cell>
          <cell r="L56" t="str">
            <v> </v>
          </cell>
          <cell r="M56" t="str">
            <v>2611606 - Recife - PE</v>
          </cell>
          <cell r="N56">
            <v>447.89</v>
          </cell>
        </row>
        <row r="57">
          <cell r="C57" t="str">
            <v>UPAE ESCADA - CG Nº 021/2022</v>
          </cell>
          <cell r="E57" t="str">
            <v>5.18 - Teledonia Fixa</v>
          </cell>
          <cell r="F57" t="str">
            <v>41.664.220/0001-35</v>
          </cell>
          <cell r="G57" t="str">
            <v>DB3 SERVICOS DE TELECOMUNICACOES</v>
          </cell>
          <cell r="H57" t="str">
            <v>S</v>
          </cell>
          <cell r="I57" t="str">
            <v>S</v>
          </cell>
          <cell r="J57">
            <v>514419</v>
          </cell>
          <cell r="K57">
            <v>46237</v>
          </cell>
          <cell r="M57" t="str">
            <v>2611606 - Recife - PE</v>
          </cell>
          <cell r="N57">
            <v>500.51</v>
          </cell>
        </row>
        <row r="58">
          <cell r="C58" t="str">
            <v>UPAE ESCADA - CG Nº 021/2022</v>
          </cell>
          <cell r="E58" t="str">
            <v>5.18 - Teledonia Fixa</v>
          </cell>
          <cell r="F58" t="str">
            <v>71.208.516/0165-00</v>
          </cell>
          <cell r="G58" t="str">
            <v>ALGAR TELECOM S/A</v>
          </cell>
          <cell r="H58" t="str">
            <v>S</v>
          </cell>
          <cell r="I58" t="str">
            <v>S</v>
          </cell>
          <cell r="J58">
            <v>552305341</v>
          </cell>
          <cell r="K58">
            <v>46237</v>
          </cell>
          <cell r="L58" t="str">
            <v> </v>
          </cell>
          <cell r="M58" t="str">
            <v>2609600 - Olinda - PE</v>
          </cell>
          <cell r="N58">
            <v>1219.57</v>
          </cell>
        </row>
        <row r="59">
          <cell r="C59" t="str">
            <v>UPAE ESCADA - CG Nº 021/2022</v>
          </cell>
          <cell r="E59" t="str">
            <v>5.18 - Teledonia Fixa</v>
          </cell>
          <cell r="F59" t="str">
            <v>41.644.220/0001-35</v>
          </cell>
          <cell r="G59" t="str">
            <v>DB3 SERVICOS DE TELECOMUNICACOES</v>
          </cell>
          <cell r="H59" t="str">
            <v>S</v>
          </cell>
          <cell r="I59" t="str">
            <v>S</v>
          </cell>
          <cell r="J59">
            <v>116560</v>
          </cell>
          <cell r="K59">
            <v>46235</v>
          </cell>
          <cell r="M59" t="str">
            <v>2611606 - Recife - PE</v>
          </cell>
          <cell r="N59">
            <v>1000</v>
          </cell>
        </row>
        <row r="60">
          <cell r="C60" t="str">
            <v>UPAE ESCADA - CG Nº 021/2022</v>
          </cell>
          <cell r="E60" t="str">
            <v>5.13 - Água e Esgoto</v>
          </cell>
          <cell r="F60" t="str">
            <v>09.769.035/0001-64</v>
          </cell>
          <cell r="G60" t="str">
            <v>COMPESA-COMPANHIA PERNAMBUCANA DE SANEAMENTO</v>
          </cell>
          <cell r="H60" t="str">
            <v>S</v>
          </cell>
          <cell r="I60" t="str">
            <v>S</v>
          </cell>
          <cell r="J60" t="str">
            <v>202607105609986</v>
          </cell>
          <cell r="K60">
            <v>46244</v>
          </cell>
          <cell r="M60" t="str">
            <v>2611606 - Recife - PE</v>
          </cell>
          <cell r="N60">
            <v>2392.1999999999998</v>
          </cell>
        </row>
        <row r="61">
          <cell r="C61" t="str">
            <v>UPAE ESCADA - CG Nº 021/2022</v>
          </cell>
          <cell r="E61" t="str">
            <v>5.12 - Energia Elétrica</v>
          </cell>
          <cell r="F61" t="str">
            <v>10.835.932/0001-08</v>
          </cell>
          <cell r="G61" t="str">
            <v>COMPANHIA ENERGÉTICA DE PERNAMBUCO -  NEOENERGIA</v>
          </cell>
          <cell r="H61" t="str">
            <v>S</v>
          </cell>
          <cell r="I61" t="str">
            <v>S</v>
          </cell>
          <cell r="J61" t="str">
            <v>423168793</v>
          </cell>
          <cell r="K61">
            <v>46239</v>
          </cell>
          <cell r="L61" t="str">
            <v>2626 0810 8359 3200 0108 6600 0423 1687 9310 2775 2666</v>
          </cell>
          <cell r="M61" t="str">
            <v>2611606 - Recife - PE</v>
          </cell>
          <cell r="N61">
            <v>13411.43</v>
          </cell>
        </row>
        <row r="62">
          <cell r="C62" t="str">
            <v>UPAE ESCADA - CG Nº 021/2022</v>
          </cell>
          <cell r="E62" t="str">
            <v>5.3 - Locação de Máquinas e Equipamentos</v>
          </cell>
          <cell r="F62" t="str">
            <v>24.801.362/0001-40</v>
          </cell>
          <cell r="G62" t="str">
            <v>AMD TECNOLOGIA DA INFORMACAO E SISTEMAS LTDA</v>
          </cell>
          <cell r="H62" t="str">
            <v>S</v>
          </cell>
          <cell r="I62" t="str">
            <v>S</v>
          </cell>
          <cell r="J62">
            <v>2936</v>
          </cell>
          <cell r="K62">
            <v>46235</v>
          </cell>
          <cell r="M62" t="str">
            <v>2611606 - Recife - PE</v>
          </cell>
          <cell r="N62">
            <v>249</v>
          </cell>
        </row>
        <row r="63">
          <cell r="C63" t="str">
            <v>UPAE ESCADA - CG Nº 021/2022</v>
          </cell>
          <cell r="E63" t="str">
            <v>5.3 - Locação de Máquinas e Equipamentos</v>
          </cell>
          <cell r="F63" t="str">
            <v>24.801.362/0001-40</v>
          </cell>
          <cell r="G63" t="str">
            <v>AMD TECNOLOGIA DA INFORMACAO E SISTEMAS LTDA</v>
          </cell>
          <cell r="H63" t="str">
            <v>S</v>
          </cell>
          <cell r="I63" t="str">
            <v>S</v>
          </cell>
          <cell r="J63">
            <v>2940</v>
          </cell>
          <cell r="K63">
            <v>46235</v>
          </cell>
          <cell r="M63" t="str">
            <v>2611606 - Recife - PE</v>
          </cell>
          <cell r="N63">
            <v>1971</v>
          </cell>
        </row>
        <row r="64">
          <cell r="C64" t="str">
            <v>UPAE ESCADA - CG Nº 021/2022</v>
          </cell>
          <cell r="E64" t="str">
            <v>5.3 - Locação de Máquinas e Equipamentos</v>
          </cell>
          <cell r="F64" t="str">
            <v>24.801.362/0001-40</v>
          </cell>
          <cell r="G64" t="str">
            <v>AMD TECNOLOGIA DA INFORMACAO E SISTEMAS LTDA</v>
          </cell>
          <cell r="H64" t="str">
            <v>S</v>
          </cell>
          <cell r="I64" t="str">
            <v>S</v>
          </cell>
          <cell r="J64">
            <v>2919</v>
          </cell>
          <cell r="K64">
            <v>46235</v>
          </cell>
          <cell r="M64" t="str">
            <v>2611606 - Recife - PE</v>
          </cell>
          <cell r="N64">
            <v>11767</v>
          </cell>
        </row>
        <row r="65">
          <cell r="C65" t="str">
            <v>UPAE ESCADA - CG Nº 021/2022</v>
          </cell>
          <cell r="E65" t="str">
            <v>5.3 - Locação de Máquinas e Equipamentos</v>
          </cell>
          <cell r="F65" t="str">
            <v>24.801.362/0001-40</v>
          </cell>
          <cell r="G65" t="str">
            <v>AMD TECNOLOGIA DA INFORMACAO E SISTEMAS LTDA</v>
          </cell>
          <cell r="H65" t="str">
            <v>S</v>
          </cell>
          <cell r="I65" t="str">
            <v>S</v>
          </cell>
          <cell r="J65">
            <v>2952</v>
          </cell>
          <cell r="K65">
            <v>46235</v>
          </cell>
          <cell r="M65" t="str">
            <v>2611606 - Recife - PE</v>
          </cell>
          <cell r="N65">
            <v>1014</v>
          </cell>
        </row>
        <row r="66">
          <cell r="C66" t="str">
            <v>UPAE ESCADA - CG Nº 021/2022</v>
          </cell>
          <cell r="E66" t="str">
            <v>5.3 - Locação de Máquinas e Equipamentos</v>
          </cell>
          <cell r="F66" t="str">
            <v xml:space="preserve">26.081.685/0001-31 </v>
          </cell>
          <cell r="G66" t="str">
            <v>CG REFRIGERAÇÕES LTDA</v>
          </cell>
          <cell r="H66" t="str">
            <v>S</v>
          </cell>
          <cell r="I66" t="str">
            <v>S</v>
          </cell>
          <cell r="J66">
            <v>87</v>
          </cell>
          <cell r="K66">
            <v>46237</v>
          </cell>
          <cell r="M66" t="str">
            <v>2611606 - Recife - PE</v>
          </cell>
          <cell r="N66">
            <v>320</v>
          </cell>
        </row>
        <row r="67">
          <cell r="C67" t="str">
            <v>UPAE ESCADA - CG Nº 021/2022</v>
          </cell>
          <cell r="E67" t="str">
            <v>5.3 - Locação de Máquinas e Equipamentos</v>
          </cell>
          <cell r="F67" t="str">
            <v>20.265.080/0001-14</v>
          </cell>
          <cell r="G67" t="str">
            <v>JM SILVA MAQUINAS E EQUIPAMENTOS LTDA</v>
          </cell>
          <cell r="H67" t="str">
            <v>S</v>
          </cell>
          <cell r="I67" t="str">
            <v>S</v>
          </cell>
          <cell r="J67" t="str">
            <v>4</v>
          </cell>
          <cell r="K67">
            <v>46206</v>
          </cell>
          <cell r="L67" t="str">
            <v>26116062265033205000119000000000000426074210194109</v>
          </cell>
          <cell r="M67" t="str">
            <v>2611606 - Recife - PE</v>
          </cell>
          <cell r="N67">
            <v>1280</v>
          </cell>
        </row>
        <row r="68">
          <cell r="C68" t="str">
            <v>UPAE ESCADA - CG Nº 021/2022</v>
          </cell>
          <cell r="E68" t="str">
            <v>5.3 - Locação de Máquinas e Equipamentos</v>
          </cell>
          <cell r="F68" t="str">
            <v>00.845.661/0001-18</v>
          </cell>
          <cell r="G68" t="str">
            <v>OFFICE TOTA S.A (INCORPORADORA DA SCM PARTICIPACOES S.A.)</v>
          </cell>
          <cell r="H68" t="str">
            <v>S</v>
          </cell>
          <cell r="I68" t="str">
            <v>S</v>
          </cell>
          <cell r="J68">
            <v>1132</v>
          </cell>
          <cell r="K68">
            <v>46216</v>
          </cell>
          <cell r="M68" t="str">
            <v>2611606 - Recife - PE</v>
          </cell>
          <cell r="N68">
            <v>1520</v>
          </cell>
        </row>
        <row r="69">
          <cell r="C69" t="str">
            <v>UPAE ESCADA - CG Nº 021/2022</v>
          </cell>
          <cell r="E69" t="str">
            <v>5.3 - Locação de Máquinas e Equipamentos</v>
          </cell>
          <cell r="F69" t="str">
            <v>10.279.299/0001-19</v>
          </cell>
          <cell r="G69" t="str">
            <v>RGRAPH COMERCIO E SERVICOS LTDA</v>
          </cell>
          <cell r="H69" t="str">
            <v>S</v>
          </cell>
          <cell r="I69" t="str">
            <v>S</v>
          </cell>
          <cell r="J69">
            <v>11277</v>
          </cell>
          <cell r="K69">
            <v>46242</v>
          </cell>
          <cell r="M69" t="str">
            <v>2611606 - Recife - PE</v>
          </cell>
          <cell r="N69">
            <v>4020</v>
          </cell>
        </row>
        <row r="70">
          <cell r="C70" t="str">
            <v>UPAE ESCADA - CG Nº 021/2022</v>
          </cell>
          <cell r="E70" t="str">
            <v>5.3 - Locação de Máquinas e Equipamentos</v>
          </cell>
          <cell r="F70" t="str">
            <v>43.559.107/0001-87</v>
          </cell>
          <cell r="G70" t="str">
            <v>SARAH LIMA GUSMAO NERES (UNISERVICE)</v>
          </cell>
          <cell r="H70" t="str">
            <v>S</v>
          </cell>
          <cell r="I70" t="str">
            <v>S</v>
          </cell>
          <cell r="J70">
            <v>550</v>
          </cell>
          <cell r="K70">
            <v>46237</v>
          </cell>
          <cell r="L70" t="str">
            <v>26116062243559107000187000000000055026084538477765</v>
          </cell>
          <cell r="M70" t="str">
            <v>2611606 - Recife - PE</v>
          </cell>
          <cell r="N70">
            <v>530</v>
          </cell>
        </row>
        <row r="71">
          <cell r="C71" t="str">
            <v>UPAE ESCADA - CG Nº 021/2022</v>
          </cell>
          <cell r="E71" t="str">
            <v>5.1 - Locação de Equipamentos Médicos-Hospitalares</v>
          </cell>
          <cell r="F71" t="str">
            <v>00.331.788/0024-05</v>
          </cell>
          <cell r="G71" t="str">
            <v>AIR LIQUIDE BRASIL LTDA</v>
          </cell>
          <cell r="H71" t="str">
            <v>S</v>
          </cell>
          <cell r="I71" t="str">
            <v>S</v>
          </cell>
          <cell r="J71" t="str">
            <v>0060949</v>
          </cell>
          <cell r="K71">
            <v>46233</v>
          </cell>
          <cell r="M71" t="str">
            <v>2607901 - Jaboatão dos Guararapes - PE</v>
          </cell>
          <cell r="N71">
            <v>403.17</v>
          </cell>
        </row>
        <row r="72">
          <cell r="C72" t="str">
            <v>UPAE ESCADA - CG Nº 021/2022</v>
          </cell>
          <cell r="E72" t="str">
            <v>5.1 - Locação de Equipamentos Médicos-Hospitalares</v>
          </cell>
          <cell r="F72" t="str">
            <v>54.884.440/0001-88</v>
          </cell>
          <cell r="G72" t="str">
            <v>VALMIG COMERCIO E ASSESSORIA TECNICA DE EQUIPAMENTOS LTDA</v>
          </cell>
          <cell r="H72" t="str">
            <v>S</v>
          </cell>
          <cell r="I72" t="str">
            <v>S</v>
          </cell>
          <cell r="J72">
            <v>13497</v>
          </cell>
          <cell r="K72">
            <v>46235</v>
          </cell>
          <cell r="M72" t="str">
            <v>3519071 - Hortolândia - SP</v>
          </cell>
          <cell r="N72">
            <v>2300</v>
          </cell>
        </row>
        <row r="73">
          <cell r="C73" t="str">
            <v>UPAE ESCADA - CG Nº 021/2022</v>
          </cell>
          <cell r="E73" t="str">
            <v>5.19 - Serviços Gráficos, de Encadernação e de Emolduração</v>
          </cell>
          <cell r="F73" t="str">
            <v>10.473.437/0001-04</v>
          </cell>
          <cell r="G73" t="str">
            <v>FOTO BELEZA ARTES COMERCIO LTDA</v>
          </cell>
          <cell r="H73" t="str">
            <v>S</v>
          </cell>
          <cell r="I73" t="str">
            <v>S</v>
          </cell>
          <cell r="J73" t="str">
            <v>396</v>
          </cell>
          <cell r="K73">
            <v>46237</v>
          </cell>
          <cell r="L73" t="str">
            <v>2611606221047343700010400000000039626086187620024</v>
          </cell>
          <cell r="M73" t="str">
            <v>2611606 - Recife - PE</v>
          </cell>
          <cell r="N73">
            <v>44.6</v>
          </cell>
        </row>
        <row r="74">
          <cell r="C74" t="str">
            <v>UPAE ESCADA - CG Nº 021/2022</v>
          </cell>
          <cell r="E74" t="str">
            <v>4.99 - Outros Serviços de Terceiros Pessoa Física</v>
          </cell>
          <cell r="F74" t="str">
            <v>008.062.094-96</v>
          </cell>
          <cell r="G74" t="str">
            <v>ELAINE CRISTINA DE SOUZA S NASCIMENTO</v>
          </cell>
          <cell r="H74" t="str">
            <v>S</v>
          </cell>
          <cell r="I74" t="str">
            <v>N</v>
          </cell>
          <cell r="J74" t="str">
            <v>N/A</v>
          </cell>
          <cell r="K74">
            <v>46238</v>
          </cell>
          <cell r="M74" t="str">
            <v>2611606 - Recife - PE</v>
          </cell>
          <cell r="N74">
            <v>167.5</v>
          </cell>
        </row>
        <row r="75">
          <cell r="C75" t="str">
            <v>UPAE ESCADA - CG Nº 021/2022</v>
          </cell>
          <cell r="E75" t="str">
            <v>4.99 - Outros Serviços de Terceiros Pessoa Física</v>
          </cell>
          <cell r="F75" t="str">
            <v>008.062.094-96</v>
          </cell>
          <cell r="G75" t="str">
            <v>ELAINE CRISTINA DE SOUZA S NASCIMENTO</v>
          </cell>
          <cell r="H75" t="str">
            <v>S</v>
          </cell>
          <cell r="I75" t="str">
            <v>N</v>
          </cell>
          <cell r="J75" t="str">
            <v>N/A</v>
          </cell>
          <cell r="K75">
            <v>46238</v>
          </cell>
          <cell r="M75" t="str">
            <v>2611606 - Recife - PE</v>
          </cell>
          <cell r="N75">
            <v>178.52</v>
          </cell>
        </row>
        <row r="76">
          <cell r="C76" t="str">
            <v>UPAE ESCADA - CG Nº 021/2022</v>
          </cell>
          <cell r="E76" t="str">
            <v>4.99 - Outros Serviços de Terceiros Pessoa Física</v>
          </cell>
          <cell r="F76" t="str">
            <v>008.062.094-96</v>
          </cell>
          <cell r="G76" t="str">
            <v>ELAINE CRISTINA DE SOUZA S NASCIMENTO</v>
          </cell>
          <cell r="H76" t="str">
            <v>S</v>
          </cell>
          <cell r="I76" t="str">
            <v>N</v>
          </cell>
          <cell r="J76" t="str">
            <v>N/A</v>
          </cell>
          <cell r="K76">
            <v>46238</v>
          </cell>
          <cell r="M76" t="str">
            <v>2611606 - Recife - PE</v>
          </cell>
          <cell r="N76">
            <v>130.85</v>
          </cell>
        </row>
        <row r="77">
          <cell r="C77" t="str">
            <v>UPAE ESCADA - CG Nº 021/2022</v>
          </cell>
          <cell r="E77" t="str">
            <v>4.99 - Outros Serviços de Terceiros Pessoa Física</v>
          </cell>
          <cell r="F77" t="str">
            <v>008.062.094-96</v>
          </cell>
          <cell r="G77" t="str">
            <v>ELAINE CRISTINA DE SOUZA S NASCIMENTO</v>
          </cell>
          <cell r="H77" t="str">
            <v>S</v>
          </cell>
          <cell r="I77" t="str">
            <v>N</v>
          </cell>
          <cell r="J77" t="str">
            <v>N/A</v>
          </cell>
          <cell r="K77">
            <v>46238</v>
          </cell>
          <cell r="M77" t="str">
            <v>2611606 - Recife - PE</v>
          </cell>
          <cell r="N77">
            <v>130.85</v>
          </cell>
        </row>
        <row r="78">
          <cell r="C78" t="str">
            <v>UPAE ESCADA - CG Nº 021/2022</v>
          </cell>
          <cell r="E78" t="str">
            <v>4.99 - Outros Serviços de Terceiros Pessoa Física</v>
          </cell>
          <cell r="F78" t="str">
            <v>080.136.644-57</v>
          </cell>
          <cell r="G78" t="str">
            <v>SILMARA VERISSIMO DOS SANTOS</v>
          </cell>
          <cell r="H78" t="str">
            <v>S</v>
          </cell>
          <cell r="I78" t="str">
            <v>S</v>
          </cell>
          <cell r="J78" t="str">
            <v>NA</v>
          </cell>
          <cell r="K78" t="str">
            <v>17/06/2026</v>
          </cell>
          <cell r="M78" t="str">
            <v>2611606 - Recife - PE</v>
          </cell>
          <cell r="N78">
            <v>132.82</v>
          </cell>
        </row>
        <row r="79">
          <cell r="C79" t="str">
            <v>UPAE ESCADA - CG Nº 021/2022</v>
          </cell>
          <cell r="E79" t="str">
            <v>5.16 - Serviços Médico-Hospitalares, Odotonlogia e Laboratoriais</v>
          </cell>
          <cell r="F79" t="str">
            <v>24.218.500/0001-62</v>
          </cell>
          <cell r="G79" t="str">
            <v>AC SERVICOS DE MEDICINA INTEGRADA LTDA</v>
          </cell>
          <cell r="H79" t="str">
            <v>S</v>
          </cell>
          <cell r="I79" t="str">
            <v>S</v>
          </cell>
          <cell r="J79" t="str">
            <v>2600000000251</v>
          </cell>
          <cell r="K79">
            <v>46239</v>
          </cell>
          <cell r="L79" t="str">
            <v>26096001224218500000162260000000025126089083243853</v>
          </cell>
          <cell r="M79" t="str">
            <v>2609600 - Olinda - PE</v>
          </cell>
          <cell r="N79">
            <v>1320</v>
          </cell>
        </row>
        <row r="80">
          <cell r="C80" t="str">
            <v>UPAE ESCADA - CG Nº 021/2022</v>
          </cell>
          <cell r="E80" t="str">
            <v>5.16 - Serviços Médico-Hospitalares, Odotonlogia e Laboratoriais</v>
          </cell>
          <cell r="F80" t="str">
            <v>28.943.994/0001-07</v>
          </cell>
          <cell r="G80" t="str">
            <v>DWL SERVICOS MEDICOS LTDA</v>
          </cell>
          <cell r="H80" t="str">
            <v>S</v>
          </cell>
          <cell r="I80" t="str">
            <v>S</v>
          </cell>
          <cell r="J80" t="str">
            <v>194</v>
          </cell>
          <cell r="K80">
            <v>46239</v>
          </cell>
          <cell r="L80" t="str">
            <v>26116062228943994000107000000000019426082253146857</v>
          </cell>
          <cell r="M80" t="str">
            <v>2611606 - Recife - PE</v>
          </cell>
          <cell r="N80">
            <v>7095</v>
          </cell>
        </row>
        <row r="81">
          <cell r="C81" t="str">
            <v>UPAE ESCADA - CG Nº 021/2022</v>
          </cell>
          <cell r="E81" t="str">
            <v>5.16 - Serviços Médico-Hospitalares, Odotonlogia e Laboratoriais</v>
          </cell>
          <cell r="F81" t="str">
            <v>42.201.972/0001-94</v>
          </cell>
          <cell r="G81" t="str">
            <v>FL SERVICOS MEDICOS LTDA</v>
          </cell>
          <cell r="H81" t="str">
            <v>S</v>
          </cell>
          <cell r="I81" t="str">
            <v>S</v>
          </cell>
          <cell r="J81" t="str">
            <v>86</v>
          </cell>
          <cell r="K81">
            <v>46239</v>
          </cell>
          <cell r="L81" t="str">
            <v>26116062242201972000194000000000008626085523016810</v>
          </cell>
          <cell r="M81" t="str">
            <v>2611606 - Recife - PE</v>
          </cell>
          <cell r="N81">
            <v>1925</v>
          </cell>
        </row>
        <row r="82">
          <cell r="C82" t="str">
            <v>UPAE ESCADA - CG Nº 021/2022</v>
          </cell>
          <cell r="E82" t="str">
            <v>5.16 - Serviços Médico-Hospitalares, Odotonlogia e Laboratoriais</v>
          </cell>
          <cell r="F82" t="str">
            <v>33.115.827/0001-08</v>
          </cell>
          <cell r="G82" t="str">
            <v>FORMED SERVICOS MEDICOS LTDA</v>
          </cell>
          <cell r="H82" t="str">
            <v>S</v>
          </cell>
          <cell r="I82" t="str">
            <v>S</v>
          </cell>
          <cell r="J82" t="str">
            <v>2600000000116</v>
          </cell>
          <cell r="K82">
            <v>46244</v>
          </cell>
          <cell r="L82" t="str">
            <v>26096001233115827000108260000000011626081238112841</v>
          </cell>
          <cell r="M82" t="str">
            <v>2609600 - Olinda - PE</v>
          </cell>
          <cell r="N82">
            <v>4510</v>
          </cell>
        </row>
        <row r="83">
          <cell r="C83" t="str">
            <v>UPAE ESCADA - CG Nº 021/2022</v>
          </cell>
          <cell r="E83" t="str">
            <v>5.16 - Serviços Médico-Hospitalares, Odotonlogia e Laboratoriais</v>
          </cell>
          <cell r="F83" t="str">
            <v>27.800.145/0001-23</v>
          </cell>
          <cell r="G83" t="str">
            <v>GRW SAUDE LTDA</v>
          </cell>
          <cell r="H83" t="str">
            <v>S</v>
          </cell>
          <cell r="I83" t="str">
            <v>S</v>
          </cell>
          <cell r="J83" t="str">
            <v>107</v>
          </cell>
          <cell r="K83">
            <v>46240</v>
          </cell>
          <cell r="L83" t="str">
            <v>26116062227800145000123000000000010726081532647473</v>
          </cell>
          <cell r="M83" t="str">
            <v>2611606 - Recife - PE</v>
          </cell>
          <cell r="N83">
            <v>6820</v>
          </cell>
        </row>
        <row r="84">
          <cell r="C84" t="str">
            <v>UPAE ESCADA - CG Nº 021/2022</v>
          </cell>
          <cell r="E84" t="str">
            <v>5.16 - Serviços Médico-Hospitalares, Odotonlogia e Laboratoriais</v>
          </cell>
          <cell r="F84" t="str">
            <v>66.709.645/0001-06</v>
          </cell>
          <cell r="G84" t="str">
            <v>JULIO CESAR MARQUES GOUVEIA DE MELO SERVICOS MEDICOS</v>
          </cell>
          <cell r="H84" t="str">
            <v>S</v>
          </cell>
          <cell r="I84" t="str">
            <v>S</v>
          </cell>
          <cell r="J84" t="str">
            <v>11</v>
          </cell>
          <cell r="K84">
            <v>46241</v>
          </cell>
          <cell r="L84" t="str">
            <v>26116062266709645000106000000000001126086604335120</v>
          </cell>
          <cell r="M84" t="str">
            <v>2609600 - Olinda - PE</v>
          </cell>
          <cell r="N84">
            <v>8500</v>
          </cell>
        </row>
        <row r="85">
          <cell r="C85" t="str">
            <v>UPAE ESCADA - CG Nº 021/2022</v>
          </cell>
          <cell r="E85" t="str">
            <v>5.16 - Serviços Médico-Hospitalares, Odotonlogia e Laboratoriais</v>
          </cell>
          <cell r="F85" t="str">
            <v>40.418.018/0001-22</v>
          </cell>
          <cell r="G85" t="str">
            <v>MA CONSULTORIOS MEDICOS INTEGRADOS LTDA</v>
          </cell>
          <cell r="H85" t="str">
            <v>S</v>
          </cell>
          <cell r="I85" t="str">
            <v>S</v>
          </cell>
          <cell r="J85" t="str">
            <v>2600000000069</v>
          </cell>
          <cell r="K85">
            <v>46239</v>
          </cell>
          <cell r="L85" t="str">
            <v>26096001240418018000122260000000006926087509350935</v>
          </cell>
          <cell r="M85" t="str">
            <v>2611606 - Recife - PE</v>
          </cell>
          <cell r="N85">
            <v>5500</v>
          </cell>
        </row>
        <row r="86">
          <cell r="C86" t="str">
            <v>UPAE ESCADA - CG Nº 021/2022</v>
          </cell>
          <cell r="E86" t="str">
            <v>5.16 - Serviços Médico-Hospitalares, Odotonlogia e Laboratoriais</v>
          </cell>
          <cell r="F86" t="str">
            <v>52.355.127/0001-27</v>
          </cell>
          <cell r="G86" t="str">
            <v>MASTERMED PE III GESTAO MEDICA LTDA</v>
          </cell>
          <cell r="H86" t="str">
            <v>S</v>
          </cell>
          <cell r="I86" t="str">
            <v>S</v>
          </cell>
          <cell r="J86" t="str">
            <v>2600000001936</v>
          </cell>
          <cell r="K86">
            <v>46239</v>
          </cell>
          <cell r="L86" t="str">
            <v>26096001252355127000127260000000193626080477076125</v>
          </cell>
          <cell r="M86" t="str">
            <v>2609600 - Olinda - PE</v>
          </cell>
          <cell r="N86">
            <v>3355</v>
          </cell>
        </row>
        <row r="87">
          <cell r="C87" t="str">
            <v>UPAE ESCADA - CG Nº 021/2022</v>
          </cell>
          <cell r="E87" t="str">
            <v>5.16 - Serviços Médico-Hospitalares, Odotonlogia e Laboratoriais</v>
          </cell>
          <cell r="F87" t="str">
            <v>24.881.506/0001-15</v>
          </cell>
          <cell r="G87" t="str">
            <v>MEDICANDO: ATENDIMENTO MEDICO ESPECIALIZADO</v>
          </cell>
          <cell r="H87" t="str">
            <v>S</v>
          </cell>
          <cell r="I87" t="str">
            <v>S</v>
          </cell>
          <cell r="J87" t="str">
            <v>2600000000143</v>
          </cell>
          <cell r="K87">
            <v>46241</v>
          </cell>
          <cell r="L87" t="str">
            <v>26096001224881506000115260000000014326087214288076</v>
          </cell>
          <cell r="M87" t="str">
            <v>2611606 - Recife - PE</v>
          </cell>
          <cell r="N87">
            <v>6160</v>
          </cell>
        </row>
        <row r="88">
          <cell r="C88" t="str">
            <v>UPAE ESCADA - CG Nº 021/2022</v>
          </cell>
          <cell r="E88" t="str">
            <v>5.16 - Serviços Médico-Hospitalares, Odotonlogia e Laboratoriais</v>
          </cell>
          <cell r="F88" t="str">
            <v>51.242.159/0001-53</v>
          </cell>
          <cell r="G88" t="str">
            <v>MG SERVICOS MEDICOS LTDA</v>
          </cell>
          <cell r="H88" t="str">
            <v>S</v>
          </cell>
          <cell r="I88" t="str">
            <v>S</v>
          </cell>
          <cell r="J88" t="str">
            <v>27</v>
          </cell>
          <cell r="K88">
            <v>46247</v>
          </cell>
          <cell r="L88" t="str">
            <v>26116062251242159000153000000000002726089262464071</v>
          </cell>
          <cell r="M88" t="str">
            <v>2611606 - Recife - PE</v>
          </cell>
          <cell r="N88">
            <v>9075</v>
          </cell>
        </row>
        <row r="89">
          <cell r="C89" t="str">
            <v>UPAE ESCADA - CG Nº 021/2022</v>
          </cell>
          <cell r="E89" t="str">
            <v>5.16 - Serviços Médico-Hospitalares, Odotonlogia e Laboratoriais</v>
          </cell>
          <cell r="F89" t="str">
            <v xml:space="preserve"> 45.007.120/0001-59</v>
          </cell>
          <cell r="G89" t="str">
            <v>NUMIDES LTDA</v>
          </cell>
          <cell r="H89" t="str">
            <v>S</v>
          </cell>
          <cell r="I89" t="str">
            <v>S</v>
          </cell>
          <cell r="J89" t="str">
            <v>136</v>
          </cell>
          <cell r="K89">
            <v>46241</v>
          </cell>
          <cell r="M89" t="str">
            <v>2604106 - Caruaru - PE</v>
          </cell>
          <cell r="N89">
            <v>8382</v>
          </cell>
        </row>
        <row r="90">
          <cell r="C90" t="str">
            <v>UPAE ESCADA - CG Nº 021/2022</v>
          </cell>
          <cell r="E90" t="str">
            <v>5.16 - Serviços Médico-Hospitalares, Odotonlogia e Laboratoriais</v>
          </cell>
          <cell r="F90" t="str">
            <v>34.761.993/0001-36</v>
          </cell>
          <cell r="G90" t="str">
            <v xml:space="preserve">PIN SAUDE SERVICOS MEDICOS LTDA </v>
          </cell>
          <cell r="H90" t="str">
            <v>S</v>
          </cell>
          <cell r="I90" t="str">
            <v>S</v>
          </cell>
          <cell r="J90" t="str">
            <v>2600000000501</v>
          </cell>
          <cell r="K90">
            <v>46239</v>
          </cell>
          <cell r="L90" t="str">
            <v>26096001234761993000136260000000050126085659384905</v>
          </cell>
          <cell r="M90" t="str">
            <v>2611606 - Recife - PE</v>
          </cell>
          <cell r="N90">
            <v>20020</v>
          </cell>
        </row>
        <row r="91">
          <cell r="C91" t="str">
            <v>UPAE ESCADA - CG Nº 021/2022</v>
          </cell>
          <cell r="E91" t="str">
            <v>5.16 - Serviços Médico-Hospitalares, Odotonlogia e Laboratoriais</v>
          </cell>
          <cell r="F91" t="str">
            <v>51.018.327/0001-21</v>
          </cell>
          <cell r="G91" t="str">
            <v>SAFEMED SAUDE LTDA</v>
          </cell>
          <cell r="H91" t="str">
            <v>S</v>
          </cell>
          <cell r="I91" t="str">
            <v>S</v>
          </cell>
          <cell r="J91" t="str">
            <v>2600000000994</v>
          </cell>
          <cell r="K91">
            <v>46241</v>
          </cell>
          <cell r="L91" t="str">
            <v>26096001251018327000121260000000099426085456516798</v>
          </cell>
          <cell r="M91" t="str">
            <v>2609600 - Olinda - PE</v>
          </cell>
          <cell r="N91">
            <v>997.5</v>
          </cell>
        </row>
        <row r="92">
          <cell r="C92" t="str">
            <v>UPAE ESCADA - CG Nº 021/2022</v>
          </cell>
          <cell r="E92" t="str">
            <v>5.16 - Serviços Médico-Hospitalares, Odotonlogia e Laboratoriais</v>
          </cell>
          <cell r="F92" t="str">
            <v>46.999.480/0001-47</v>
          </cell>
          <cell r="G92" t="str">
            <v>SIMONE AUGUSTA ATIVIDADES MEDICAS LTDA</v>
          </cell>
          <cell r="H92" t="str">
            <v>S</v>
          </cell>
          <cell r="I92" t="str">
            <v>S</v>
          </cell>
          <cell r="J92" t="str">
            <v>34</v>
          </cell>
          <cell r="K92">
            <v>46244</v>
          </cell>
          <cell r="L92" t="str">
            <v>26116062246999480000147000000000003426086413588850</v>
          </cell>
          <cell r="M92" t="str">
            <v>2611606 - Recife - PE</v>
          </cell>
          <cell r="N92">
            <v>6072</v>
          </cell>
        </row>
        <row r="93">
          <cell r="C93" t="str">
            <v>UPAE ESCADA - CG Nº 021/2022</v>
          </cell>
          <cell r="E93" t="str">
            <v>5.16 - Serviços Médico-Hospitalares, Odotonlogia e Laboratoriais</v>
          </cell>
          <cell r="F93" t="str">
            <v>22.032.128/0001-70</v>
          </cell>
          <cell r="G93" t="str">
            <v>UNICLIMVAS UNIDADE DE CLINICA MEDICA VASCULAR</v>
          </cell>
          <cell r="H93" t="str">
            <v>S</v>
          </cell>
          <cell r="I93" t="str">
            <v>S</v>
          </cell>
          <cell r="J93">
            <v>70</v>
          </cell>
          <cell r="K93">
            <v>46239</v>
          </cell>
          <cell r="L93" t="str">
            <v>26116062222032128000170000000000007026082307739633</v>
          </cell>
          <cell r="M93" t="str">
            <v>2611606 - Recife - PE</v>
          </cell>
          <cell r="N93">
            <v>10670</v>
          </cell>
        </row>
        <row r="94">
          <cell r="C94" t="str">
            <v>UPAE ESCADA - CG Nº 021/2022</v>
          </cell>
          <cell r="E94" t="str">
            <v>5.16 - Serviços Médico-Hospitalares, Odotonlogia e Laboratoriais</v>
          </cell>
          <cell r="F94" t="str">
            <v>41.032.814/0001-95</v>
          </cell>
          <cell r="G94" t="str">
            <v>UNIDADE UROLOGICA DE PERNAMBUCO LTDA</v>
          </cell>
          <cell r="H94" t="str">
            <v>S</v>
          </cell>
          <cell r="I94" t="str">
            <v>S</v>
          </cell>
          <cell r="J94" t="str">
            <v>409</v>
          </cell>
          <cell r="K94">
            <v>46241</v>
          </cell>
          <cell r="M94" t="str">
            <v>2611606 - Recife - PE</v>
          </cell>
          <cell r="N94">
            <v>7755</v>
          </cell>
        </row>
        <row r="95">
          <cell r="C95" t="str">
            <v>UPAE ESCADA - CG Nº 021/2022</v>
          </cell>
          <cell r="E95" t="str">
            <v>5.16 - Serviços Médico-Hospitalares, Odotonlogia e Laboratoriais</v>
          </cell>
          <cell r="F95" t="str">
            <v>48.937.351/0001-50</v>
          </cell>
          <cell r="G95" t="str">
            <v>WL SERVICES LTDA</v>
          </cell>
          <cell r="H95" t="str">
            <v>S</v>
          </cell>
          <cell r="I95" t="str">
            <v>S</v>
          </cell>
          <cell r="J95" t="str">
            <v>26</v>
          </cell>
          <cell r="K95">
            <v>46246</v>
          </cell>
          <cell r="L95" t="str">
            <v>26116062248937351000150000000000002626085133237050</v>
          </cell>
          <cell r="M95" t="str">
            <v>2611606 - Recife - PE</v>
          </cell>
          <cell r="N95">
            <v>5500</v>
          </cell>
        </row>
        <row r="96">
          <cell r="C96" t="str">
            <v>UPAE ESCADA - CG Nº 021/2022</v>
          </cell>
          <cell r="E96" t="str">
            <v>5.16 - Serviços Médico-Hospitalares, Odotonlogia e Laboratoriais</v>
          </cell>
          <cell r="F96" t="str">
            <v>60.124.519/0001-03</v>
          </cell>
          <cell r="G96" t="str">
            <v>MARIA GLEICE DE SOUZA NOGUEIRA-FONOAUDIOLOGIA LTDA - DEVOLVIDO</v>
          </cell>
          <cell r="H96" t="str">
            <v>S</v>
          </cell>
          <cell r="I96" t="str">
            <v>S</v>
          </cell>
          <cell r="J96" t="str">
            <v>2600000000011</v>
          </cell>
          <cell r="K96">
            <v>46244</v>
          </cell>
          <cell r="L96" t="str">
            <v>26079011260124519000103260000000001126085507703606</v>
          </cell>
          <cell r="M96" t="str">
            <v>2607901 - Jaboatão dos Guararapes - PE</v>
          </cell>
          <cell r="N96">
            <v>8925</v>
          </cell>
        </row>
        <row r="97">
          <cell r="C97" t="str">
            <v>UPAE ESCADA - CG Nº 021/2022</v>
          </cell>
          <cell r="E97" t="str">
            <v>5.16 - Serviços Médico-Hospitalares, Odotonlogia e Laboratoriais</v>
          </cell>
          <cell r="F97" t="str">
            <v>60.124.519/0001-03</v>
          </cell>
          <cell r="G97" t="str">
            <v>MARIA GLEICE DE SOUZA NOGUEIRA-FONOAUDIOLOGIA LTDA - DEVOLVIDO</v>
          </cell>
          <cell r="H97" t="str">
            <v>S</v>
          </cell>
          <cell r="I97" t="str">
            <v>S</v>
          </cell>
          <cell r="J97" t="str">
            <v>2600000000013</v>
          </cell>
          <cell r="K97">
            <v>46244</v>
          </cell>
          <cell r="L97" t="str">
            <v>26079011260124519000103260000000001326089796145667</v>
          </cell>
          <cell r="M97" t="str">
            <v>2607901 - Jaboatão dos Guararapes - PE</v>
          </cell>
          <cell r="N97">
            <v>600</v>
          </cell>
        </row>
        <row r="98">
          <cell r="C98" t="str">
            <v>UPAE ESCADA - CG Nº 021/2022</v>
          </cell>
          <cell r="E98" t="str">
            <v>5.16 - Serviços Médico-Hospitalares, Odotonlogia e Laboratoriais</v>
          </cell>
          <cell r="F98" t="str">
            <v xml:space="preserve"> 04.539.279/0001-37</v>
          </cell>
          <cell r="G98" t="str">
            <v>CIENTÍFICALAB PRODUTOS LABORATORIAIS E SISTEMAS LTDA.</v>
          </cell>
          <cell r="H98" t="str">
            <v>S</v>
          </cell>
          <cell r="I98" t="str">
            <v>S</v>
          </cell>
          <cell r="J98">
            <v>16741</v>
          </cell>
          <cell r="K98">
            <v>46241</v>
          </cell>
          <cell r="L98" t="str">
            <v>35057081204539279000137000000001674126081433378438</v>
          </cell>
          <cell r="M98" t="str">
            <v>3505708 - Barueri - SP</v>
          </cell>
          <cell r="N98">
            <v>29482.62</v>
          </cell>
        </row>
        <row r="99">
          <cell r="C99" t="str">
            <v>UPAE ESCADA - CG Nº 021/2022</v>
          </cell>
          <cell r="E99" t="str">
            <v>5.99 - Outros Serviços de Terceiros Pessoa Jurídica</v>
          </cell>
          <cell r="F99" t="str">
            <v>32.352.786/0001-00</v>
          </cell>
          <cell r="G99" t="str">
            <v>CAMILLA LINS &amp; LUCIANO MOREIRA SERVICOS MEDICOS LTDA</v>
          </cell>
          <cell r="H99" t="str">
            <v>S</v>
          </cell>
          <cell r="I99" t="str">
            <v>S</v>
          </cell>
          <cell r="J99" t="str">
            <v>105</v>
          </cell>
          <cell r="K99">
            <v>46239</v>
          </cell>
          <cell r="L99" t="str">
            <v>26116062232352786000100000000000010526084511564044</v>
          </cell>
          <cell r="M99" t="str">
            <v>2611606 - Recife - PE</v>
          </cell>
          <cell r="N99">
            <v>4100</v>
          </cell>
        </row>
        <row r="100">
          <cell r="C100" t="str">
            <v>UPAE ESCADA - CG Nº 021/2022</v>
          </cell>
          <cell r="E100" t="str">
            <v>5.99 - Outros Serviços de Terceiros Pessoa Jurídica</v>
          </cell>
          <cell r="F100" t="str">
            <v>15.442.310/0001-33</v>
          </cell>
          <cell r="G100" t="str">
            <v>CARDIOSAUDE SERVICOS MEDICOS LTDA</v>
          </cell>
          <cell r="H100" t="str">
            <v>S</v>
          </cell>
          <cell r="I100" t="str">
            <v>S</v>
          </cell>
          <cell r="J100" t="str">
            <v>85</v>
          </cell>
          <cell r="K100">
            <v>46240</v>
          </cell>
          <cell r="L100" t="str">
            <v>26116062215442310000133000000000008526086599962148</v>
          </cell>
          <cell r="M100" t="str">
            <v>2611606 - Recife - PE</v>
          </cell>
          <cell r="N100">
            <v>8650</v>
          </cell>
        </row>
        <row r="101">
          <cell r="C101" t="str">
            <v>UPAE ESCADA - CG Nº 021/2022</v>
          </cell>
          <cell r="E101" t="str">
            <v>5.99 - Outros Serviços de Terceiros Pessoa Jurídica</v>
          </cell>
          <cell r="F101" t="str">
            <v>37.454.905/0001-41</v>
          </cell>
          <cell r="G101" t="str">
            <v>CLINICK SW MORAIS SERVICOS DE PRESTACOES HOSPITALARES LTDA</v>
          </cell>
          <cell r="H101" t="str">
            <v>S</v>
          </cell>
          <cell r="I101" t="str">
            <v>S</v>
          </cell>
          <cell r="J101" t="str">
            <v xml:space="preserve"> 00000031</v>
          </cell>
          <cell r="K101">
            <v>46240</v>
          </cell>
          <cell r="M101" t="str">
            <v>262600054 - Abreu e Lima - PE</v>
          </cell>
          <cell r="N101">
            <v>8000</v>
          </cell>
        </row>
        <row r="102">
          <cell r="C102" t="str">
            <v>UPAE ESCADA - CG Nº 021/2022</v>
          </cell>
          <cell r="E102" t="str">
            <v>5.99 - Outros Serviços de Terceiros Pessoa Jurídica</v>
          </cell>
          <cell r="F102" t="str">
            <v>29.266.040/0001-61</v>
          </cell>
          <cell r="G102" t="str">
            <v>DGI SERVICOS MEDICOS E HOSPITALARES</v>
          </cell>
          <cell r="H102" t="str">
            <v>S</v>
          </cell>
          <cell r="I102" t="str">
            <v>S</v>
          </cell>
          <cell r="J102" t="str">
            <v>2600000000051</v>
          </cell>
          <cell r="K102">
            <v>46239</v>
          </cell>
          <cell r="L102" t="str">
            <v>26079011229266040000161260000000005126081012350525</v>
          </cell>
          <cell r="M102" t="str">
            <v>2607901 - Jaboatão dos Guararapes - PE</v>
          </cell>
          <cell r="N102">
            <v>5115</v>
          </cell>
        </row>
        <row r="103">
          <cell r="C103" t="str">
            <v>UPAE ESCADA - CG Nº 021/2022</v>
          </cell>
          <cell r="E103" t="str">
            <v>5.99 - Outros Serviços de Terceiros Pessoa Jurídica</v>
          </cell>
          <cell r="F103" t="str">
            <v>42.201.972/0001-94</v>
          </cell>
          <cell r="G103" t="str">
            <v>FL SERVICOS MEDICOS LTDA</v>
          </cell>
          <cell r="H103" t="str">
            <v>S</v>
          </cell>
          <cell r="I103" t="str">
            <v>S</v>
          </cell>
          <cell r="J103" t="str">
            <v>86</v>
          </cell>
          <cell r="K103">
            <v>46239</v>
          </cell>
          <cell r="L103" t="str">
            <v>26116062242201972000194000000000008626085523016810</v>
          </cell>
          <cell r="M103" t="str">
            <v>2611606 - Recife - PE</v>
          </cell>
          <cell r="N103">
            <v>3300</v>
          </cell>
        </row>
        <row r="104">
          <cell r="C104" t="str">
            <v>UPAE ESCADA - CG Nº 021/2022</v>
          </cell>
          <cell r="E104" t="str">
            <v>5.99 - Outros Serviços de Terceiros Pessoa Jurídica</v>
          </cell>
          <cell r="F104" t="str">
            <v>27.800.145/0001-23</v>
          </cell>
          <cell r="G104" t="str">
            <v>GRW SAUDE LTDA</v>
          </cell>
          <cell r="H104" t="str">
            <v>S</v>
          </cell>
          <cell r="I104" t="str">
            <v>S</v>
          </cell>
          <cell r="J104" t="str">
            <v>107</v>
          </cell>
          <cell r="K104">
            <v>46240</v>
          </cell>
          <cell r="L104" t="str">
            <v>26116062227800145000123000000000010726081532647473</v>
          </cell>
          <cell r="M104" t="str">
            <v>2611606 - Recife - PE</v>
          </cell>
          <cell r="N104">
            <v>7960</v>
          </cell>
        </row>
        <row r="105">
          <cell r="C105" t="str">
            <v>UPAE ESCADA - CG Nº 021/2022</v>
          </cell>
          <cell r="E105" t="str">
            <v>5.99 - Outros Serviços de Terceiros Pessoa Jurídica</v>
          </cell>
          <cell r="F105" t="str">
            <v>17.214.633/0001-03</v>
          </cell>
          <cell r="G105" t="str">
            <v>JAB HOLOIMAGEM DIAGNOSTICOS LTDA</v>
          </cell>
          <cell r="H105" t="str">
            <v>S</v>
          </cell>
          <cell r="I105" t="str">
            <v>S</v>
          </cell>
          <cell r="J105" t="str">
            <v>173</v>
          </cell>
          <cell r="K105">
            <v>46245</v>
          </cell>
          <cell r="L105" t="str">
            <v>26116062217214633000103000000000017326089385874551</v>
          </cell>
          <cell r="M105" t="str">
            <v>2611606 - Recife - PE</v>
          </cell>
          <cell r="N105">
            <v>2400</v>
          </cell>
        </row>
        <row r="106">
          <cell r="C106" t="str">
            <v>UPAE ESCADA - CG Nº 021/2022</v>
          </cell>
          <cell r="E106" t="str">
            <v>5.99 - Outros Serviços de Terceiros Pessoa Jurídica</v>
          </cell>
          <cell r="F106" t="str">
            <v>19.309.563/0001-94</v>
          </cell>
          <cell r="G106" t="str">
            <v>PORTAL TELEMEDICINA LTDA</v>
          </cell>
          <cell r="H106" t="str">
            <v>S</v>
          </cell>
          <cell r="I106" t="str">
            <v>S</v>
          </cell>
          <cell r="J106" t="str">
            <v>38604</v>
          </cell>
          <cell r="K106">
            <v>46245</v>
          </cell>
          <cell r="L106" t="str">
            <v>35057081219309563000194000000003860426081222107400</v>
          </cell>
          <cell r="M106" t="str">
            <v>3505708 - Barueri - SP</v>
          </cell>
          <cell r="N106">
            <v>2274</v>
          </cell>
        </row>
        <row r="107">
          <cell r="C107" t="str">
            <v>UPAE ESCADA - CG Nº 021/2022</v>
          </cell>
          <cell r="E107" t="str">
            <v>5.99 - Outros Serviços de Terceiros Pessoa Jurídica</v>
          </cell>
          <cell r="F107" t="str">
            <v>51.018.327/0001-21</v>
          </cell>
          <cell r="G107" t="str">
            <v>SAFEMED SAUDE LTDA</v>
          </cell>
          <cell r="H107" t="str">
            <v>S</v>
          </cell>
          <cell r="I107" t="str">
            <v>S</v>
          </cell>
          <cell r="J107" t="str">
            <v>2600000000994</v>
          </cell>
          <cell r="K107">
            <v>46241</v>
          </cell>
          <cell r="L107" t="str">
            <v>26096001251018327000121260000000099426085456516798</v>
          </cell>
          <cell r="M107" t="str">
            <v>2609600 - Olinda - PE</v>
          </cell>
          <cell r="N107">
            <v>7535</v>
          </cell>
        </row>
        <row r="108">
          <cell r="C108" t="str">
            <v>UPAE ESCADA - CG Nº 021/2022</v>
          </cell>
          <cell r="E108" t="str">
            <v>5.99 - Outros Serviços de Terceiros Pessoa Jurídica</v>
          </cell>
          <cell r="F108" t="str">
            <v>07.901.268/0001-43</v>
          </cell>
          <cell r="G108" t="str">
            <v>SINGULAR SERVICOS DE SAUDE LTDA</v>
          </cell>
          <cell r="H108" t="str">
            <v>S</v>
          </cell>
          <cell r="I108" t="str">
            <v>S</v>
          </cell>
          <cell r="J108" t="str">
            <v>1903</v>
          </cell>
          <cell r="K108">
            <v>46238</v>
          </cell>
          <cell r="L108" t="str">
            <v>26116062207901268000143000000000190326080948344806</v>
          </cell>
          <cell r="M108" t="str">
            <v>2611606 - Recife - PE</v>
          </cell>
          <cell r="N108">
            <v>248.86</v>
          </cell>
        </row>
        <row r="109">
          <cell r="C109" t="str">
            <v>UPAE ESCADA - CG Nº 021/2022</v>
          </cell>
          <cell r="E109" t="str">
            <v>5.99 - Outros Serviços de Terceiros Pessoa Jurídica</v>
          </cell>
          <cell r="F109" t="str">
            <v>08.703.825/0001-84</v>
          </cell>
          <cell r="G109" t="str">
            <v>TELEPACS DIAGNOSTICO POR IMAGEM LTDA</v>
          </cell>
          <cell r="H109" t="str">
            <v>S</v>
          </cell>
          <cell r="I109" t="str">
            <v>S</v>
          </cell>
          <cell r="J109" t="str">
            <v>803</v>
          </cell>
          <cell r="K109">
            <v>46235</v>
          </cell>
          <cell r="L109" t="str">
            <v>31702062208703825000184000000000080326085479163913</v>
          </cell>
          <cell r="M109" t="str">
            <v>3170206 - Uberlândia - MG</v>
          </cell>
          <cell r="N109">
            <v>4088.77</v>
          </cell>
        </row>
        <row r="110">
          <cell r="C110" t="str">
            <v>UPAE ESCADA - CG Nº 021/2022</v>
          </cell>
          <cell r="E110" t="str">
            <v>5.10 - Detetização/Tratamento de Resíduos e Afins</v>
          </cell>
          <cell r="F110" t="str">
            <v>11.863.530/0001-80</v>
          </cell>
          <cell r="G110" t="str">
            <v>BRASCON GESTAO AMBIENTAL LTDA</v>
          </cell>
          <cell r="H110" t="str">
            <v>S</v>
          </cell>
          <cell r="I110" t="str">
            <v>S</v>
          </cell>
          <cell r="J110">
            <v>303763</v>
          </cell>
          <cell r="K110">
            <v>46237</v>
          </cell>
          <cell r="L110" t="str">
            <v>3MES3WS3G</v>
          </cell>
          <cell r="M110" t="str">
            <v>2611309 - Pombos - PE</v>
          </cell>
          <cell r="N110">
            <v>23.74</v>
          </cell>
        </row>
        <row r="111">
          <cell r="C111" t="str">
            <v>UPAE ESCADA - CG Nº 021/2022</v>
          </cell>
          <cell r="E111" t="str">
            <v>5.17 - Manutenção de Software, Certificação Digital e Microfilmagem</v>
          </cell>
          <cell r="F111" t="str">
            <v>03.689.347/0001-81</v>
          </cell>
          <cell r="G111" t="str">
            <v>ANDESUS SISTEMAS CONTRA INCENDIO LTDA</v>
          </cell>
          <cell r="H111" t="str">
            <v>S</v>
          </cell>
          <cell r="I111" t="str">
            <v>S</v>
          </cell>
          <cell r="J111">
            <v>736</v>
          </cell>
          <cell r="K111">
            <v>46205</v>
          </cell>
          <cell r="L111" t="str">
            <v>26116062203689347000181000000000073626079994311855</v>
          </cell>
          <cell r="M111" t="str">
            <v>2611606 - Recife - PE</v>
          </cell>
          <cell r="N111">
            <v>957.59</v>
          </cell>
        </row>
        <row r="112">
          <cell r="C112" t="str">
            <v>UPAE ESCADA - CG Nº 021/2022</v>
          </cell>
          <cell r="E112" t="str">
            <v>5.17 - Manutenção de Software, Certificação Digital e Microfilmagem</v>
          </cell>
          <cell r="F112" t="str">
            <v>04.069.709/0001-02</v>
          </cell>
          <cell r="G112" t="str">
            <v>BIONEXO S.A.</v>
          </cell>
          <cell r="H112" t="str">
            <v>S</v>
          </cell>
          <cell r="I112" t="str">
            <v>S</v>
          </cell>
          <cell r="J112">
            <v>661756</v>
          </cell>
          <cell r="K112">
            <v>46205</v>
          </cell>
          <cell r="L112" t="str">
            <v>PRIL-PCDR</v>
          </cell>
          <cell r="M112" t="str">
            <v>3550308 - São Paulo - SP</v>
          </cell>
          <cell r="N112">
            <v>1097.23</v>
          </cell>
        </row>
        <row r="113">
          <cell r="C113" t="str">
            <v>UPAE ESCADA - CG Nº 021/2022</v>
          </cell>
          <cell r="E113" t="str">
            <v>5.17 - Manutenção de Software, Certificação Digital e Microfilmagem</v>
          </cell>
          <cell r="F113" t="str">
            <v>12.499.520/0001-70</v>
          </cell>
          <cell r="G113" t="str">
            <v xml:space="preserve">CLICKSIGN GESTAO DE DOCUMENTOS S/A </v>
          </cell>
          <cell r="H113" t="str">
            <v>S</v>
          </cell>
          <cell r="I113" t="str">
            <v>S</v>
          </cell>
          <cell r="J113">
            <v>706207</v>
          </cell>
          <cell r="K113">
            <v>46242</v>
          </cell>
          <cell r="L113" t="str">
            <v>132S.5687.4935.5667099-R</v>
          </cell>
          <cell r="M113" t="str">
            <v>3505708 - Barueri - SP</v>
          </cell>
          <cell r="N113">
            <v>99.03</v>
          </cell>
        </row>
        <row r="114">
          <cell r="C114" t="str">
            <v>UPAE ESCADA - CG Nº 021/2022</v>
          </cell>
          <cell r="E114" t="str">
            <v>5.17 - Manutenção de Software, Certificação Digital e Microfilmagem</v>
          </cell>
          <cell r="F114" t="str">
            <v>43.184.527/0001-26</v>
          </cell>
          <cell r="G114" t="str">
            <v>CONECTE - SE LTDA</v>
          </cell>
          <cell r="H114" t="str">
            <v>S</v>
          </cell>
          <cell r="I114" t="str">
            <v>S</v>
          </cell>
          <cell r="J114">
            <v>4442</v>
          </cell>
          <cell r="K114">
            <v>46246</v>
          </cell>
          <cell r="L114" t="str">
            <v>26116062243184527000126000000000444226084980748297</v>
          </cell>
          <cell r="M114" t="str">
            <v>2611606 - Recife - PE</v>
          </cell>
          <cell r="N114">
            <v>48.37</v>
          </cell>
        </row>
        <row r="115">
          <cell r="C115" t="str">
            <v>UPAE ESCADA - CG Nº 021/2022</v>
          </cell>
          <cell r="E115" t="str">
            <v>5.17 - Manutenção de Software, Certificação Digital e Microfilmagem</v>
          </cell>
          <cell r="F115" t="str">
            <v>07.358.108/0001-08</v>
          </cell>
          <cell r="G115" t="str">
            <v>EVEO S.A</v>
          </cell>
          <cell r="H115" t="str">
            <v>S</v>
          </cell>
          <cell r="I115" t="str">
            <v>S</v>
          </cell>
          <cell r="J115">
            <v>87658</v>
          </cell>
          <cell r="K115">
            <v>46237</v>
          </cell>
          <cell r="L115" t="str">
            <v>35503081207358108000108000000008765826084002146615</v>
          </cell>
          <cell r="M115" t="str">
            <v>3550308 - São Paulo - SP</v>
          </cell>
          <cell r="N115">
            <v>215.9</v>
          </cell>
        </row>
        <row r="116">
          <cell r="C116" t="str">
            <v>UPAE ESCADA - CG Nº 021/2022</v>
          </cell>
          <cell r="E116" t="str">
            <v>5.17 - Manutenção de Software, Certificação Digital e Microfilmagem</v>
          </cell>
          <cell r="F116" t="str">
            <v>05.620.302/0002-67</v>
          </cell>
          <cell r="G116" t="str">
            <v>GREEN PAPER FREE SOLUCOES SEM PAPEL LTDA</v>
          </cell>
          <cell r="H116" t="str">
            <v>S</v>
          </cell>
          <cell r="I116" t="str">
            <v>S</v>
          </cell>
          <cell r="J116" t="str">
            <v>2600000002885</v>
          </cell>
          <cell r="K116">
            <v>46240</v>
          </cell>
          <cell r="L116" t="str">
            <v>26060021205620302000267260000000288526084403617277</v>
          </cell>
          <cell r="M116" t="str">
            <v>2606002 - Garanhuns - PE</v>
          </cell>
          <cell r="N116">
            <v>2109.15</v>
          </cell>
        </row>
        <row r="117">
          <cell r="C117" t="str">
            <v>UPAE ESCADA - CG Nº 021/2022</v>
          </cell>
          <cell r="E117" t="str">
            <v>5.17 - Manutenção de Software, Certificação Digital e Microfilmagem</v>
          </cell>
          <cell r="F117" t="str">
            <v>09.071.679/0001-84</v>
          </cell>
          <cell r="G117" t="str">
            <v>MARIO DE OLIVEIRA TELECOMUNICAÇÕES</v>
          </cell>
          <cell r="H117" t="str">
            <v>S</v>
          </cell>
          <cell r="I117" t="str">
            <v>S</v>
          </cell>
          <cell r="J117" t="str">
            <v>0231</v>
          </cell>
          <cell r="K117" t="str">
            <v>04/08/2026</v>
          </cell>
          <cell r="M117" t="str">
            <v>2607604 - Ilha de Itamaracá - PE</v>
          </cell>
          <cell r="N117">
            <v>1369.96</v>
          </cell>
        </row>
        <row r="118">
          <cell r="C118" t="str">
            <v>UPAE ESCADA - CG Nº 021/2022</v>
          </cell>
          <cell r="E118" t="str">
            <v>5.17 - Manutenção de Software, Certificação Digital e Microfilmagem</v>
          </cell>
          <cell r="F118" t="str">
            <v>92.306.257/0007-80</v>
          </cell>
          <cell r="G118" t="str">
            <v>MV INFORMATICA DO NORDESTE LTDA</v>
          </cell>
          <cell r="H118" t="str">
            <v>S</v>
          </cell>
          <cell r="I118" t="str">
            <v>S</v>
          </cell>
          <cell r="J118">
            <v>11296</v>
          </cell>
          <cell r="K118">
            <v>46238</v>
          </cell>
          <cell r="L118" t="str">
            <v>26116062292306257000780000000001129626081864564504</v>
          </cell>
          <cell r="M118" t="str">
            <v>2611606 - Recife - PE</v>
          </cell>
          <cell r="N118">
            <v>14642.79</v>
          </cell>
        </row>
        <row r="119">
          <cell r="C119" t="str">
            <v>UPAE ESCADA - CG Nº 021/2022</v>
          </cell>
          <cell r="E119" t="str">
            <v>5.17 - Manutenção de Software, Certificação Digital e Microfilmagem</v>
          </cell>
          <cell r="F119" t="str">
            <v>03.124.977/0001-09</v>
          </cell>
          <cell r="G119" t="str">
            <v>MV SISTEMAS DE MEDICINA DIAGNOSTICA LTDA</v>
          </cell>
          <cell r="H119" t="str">
            <v>S</v>
          </cell>
          <cell r="I119" t="str">
            <v>S</v>
          </cell>
          <cell r="J119">
            <v>6153</v>
          </cell>
          <cell r="K119">
            <v>46209</v>
          </cell>
          <cell r="L119" t="str">
            <v>JMDFMPYX5Z8OBO1IAP2W61M51JPQSTY W</v>
          </cell>
          <cell r="M119" t="str">
            <v>3305802 - Teresopolis - RJ</v>
          </cell>
          <cell r="N119">
            <v>841.18</v>
          </cell>
        </row>
        <row r="120">
          <cell r="E120" t="str">
            <v/>
          </cell>
          <cell r="J120">
            <v>28</v>
          </cell>
        </row>
        <row r="121">
          <cell r="C121" t="str">
            <v>UPAE ESCADA - CG Nº 021/2022</v>
          </cell>
          <cell r="E121" t="str">
            <v>5.17 - Manutenção de Software, Certificação Digital e Microfilmagem</v>
          </cell>
          <cell r="F121" t="str">
            <v>31.713.822/0001-43</v>
          </cell>
          <cell r="G121" t="str">
            <v>RBRC IMMUNIE BRASIL LTDA</v>
          </cell>
          <cell r="H121" t="str">
            <v>S</v>
          </cell>
          <cell r="I121" t="str">
            <v>S</v>
          </cell>
          <cell r="J121">
            <v>2600000000233</v>
          </cell>
          <cell r="K121">
            <v>46210</v>
          </cell>
          <cell r="L121" t="str">
            <v>26096001231713822000143260000000023326074143315476</v>
          </cell>
          <cell r="M121" t="str">
            <v>2609600 - Olinda - PE</v>
          </cell>
          <cell r="N121">
            <v>69.3</v>
          </cell>
        </row>
        <row r="122">
          <cell r="C122" t="str">
            <v>UPAE ESCADA - CG Nº 021/2022</v>
          </cell>
          <cell r="E122" t="str">
            <v>5.17 - Manutenção de Software, Certificação Digital e Microfilmagem</v>
          </cell>
          <cell r="F122" t="str">
            <v>09.236.362/0001-50</v>
          </cell>
          <cell r="G122" t="str">
            <v>SELECTY TECNOLOGIA PARA RH LTDA</v>
          </cell>
          <cell r="H122" t="str">
            <v>S</v>
          </cell>
          <cell r="I122" t="str">
            <v>S</v>
          </cell>
          <cell r="J122" t="str">
            <v>2406</v>
          </cell>
          <cell r="K122">
            <v>46238</v>
          </cell>
          <cell r="L122" t="str">
            <v>41069022209236362000150000000000240626085730536986</v>
          </cell>
          <cell r="M122" t="str">
            <v>2611606 - Recife - PE</v>
          </cell>
          <cell r="N122">
            <v>79.67</v>
          </cell>
        </row>
        <row r="123">
          <cell r="C123" t="str">
            <v>UPAE ESCADA - CG Nº 021/2022</v>
          </cell>
          <cell r="E123" t="str">
            <v>5.17 - Manutenção de Software, Certificação Digital e Microfilmagem</v>
          </cell>
          <cell r="F123" t="str">
            <v>43.201.535.0001-33</v>
          </cell>
          <cell r="G123" t="str">
            <v xml:space="preserve">SISTEMAS ESTRATÉGICOS LTDA </v>
          </cell>
          <cell r="H123" t="str">
            <v>S</v>
          </cell>
          <cell r="I123" t="str">
            <v>S</v>
          </cell>
          <cell r="J123">
            <v>2216</v>
          </cell>
          <cell r="K123">
            <v>46213</v>
          </cell>
          <cell r="L123" t="str">
            <v>26116062243201535000133000000000221626075933895438</v>
          </cell>
          <cell r="M123" t="str">
            <v>2611606 - Recife - PE</v>
          </cell>
          <cell r="N123">
            <v>338.74</v>
          </cell>
        </row>
        <row r="124">
          <cell r="C124" t="str">
            <v>UPAE ESCADA - CG Nº 021/2022</v>
          </cell>
          <cell r="E124" t="str">
            <v>5.17 - Manutenção de Software, Certificação Digital e Microfilmagem</v>
          </cell>
          <cell r="F124" t="str">
            <v>53.113.791/0001-22</v>
          </cell>
          <cell r="G124" t="str">
            <v>TOTVS</v>
          </cell>
          <cell r="H124" t="str">
            <v>S</v>
          </cell>
          <cell r="I124" t="str">
            <v>S</v>
          </cell>
          <cell r="J124">
            <v>4520383</v>
          </cell>
          <cell r="K124">
            <v>46205</v>
          </cell>
          <cell r="L124" t="str">
            <v>35503081253113791000122000000452038326071417762934</v>
          </cell>
          <cell r="M124" t="str">
            <v>3550308 - São Paulo - SP</v>
          </cell>
          <cell r="N124">
            <v>119.97</v>
          </cell>
        </row>
        <row r="125">
          <cell r="C125" t="str">
            <v>UPAE ESCADA - CG Nº 021/2022</v>
          </cell>
          <cell r="E125" t="str">
            <v>5.17 - Manutenção de Software, Certificação Digital e Microfilmagem</v>
          </cell>
          <cell r="F125" t="str">
            <v>53.113.791/0001-22</v>
          </cell>
          <cell r="G125" t="str">
            <v>TOTVS</v>
          </cell>
          <cell r="H125" t="str">
            <v>S</v>
          </cell>
          <cell r="I125" t="str">
            <v>S</v>
          </cell>
          <cell r="J125">
            <v>4520325</v>
          </cell>
          <cell r="K125">
            <v>46205</v>
          </cell>
          <cell r="L125" t="str">
            <v>35503081253113791000122000000452032526074110437779</v>
          </cell>
          <cell r="M125" t="str">
            <v>3550308 - São Paulo - SP</v>
          </cell>
          <cell r="N125">
            <v>616.79</v>
          </cell>
        </row>
        <row r="126">
          <cell r="C126" t="str">
            <v>UPAE ESCADA - CG Nº 021/2022</v>
          </cell>
          <cell r="E126" t="str">
            <v>5.17 - Manutenção de Software, Certificação Digital e Microfilmagem</v>
          </cell>
          <cell r="F126" t="str">
            <v>53.113.791/0001-22</v>
          </cell>
          <cell r="G126" t="str">
            <v>TOTVS</v>
          </cell>
          <cell r="H126" t="str">
            <v>S</v>
          </cell>
          <cell r="I126" t="str">
            <v>S</v>
          </cell>
          <cell r="J126">
            <v>4520327</v>
          </cell>
          <cell r="K126">
            <v>46205</v>
          </cell>
          <cell r="L126" t="str">
            <v>35503081253113791000122000000452032726077035309898</v>
          </cell>
          <cell r="M126" t="str">
            <v>3550308 - São Paulo - SP</v>
          </cell>
          <cell r="N126">
            <v>130.22999999999999</v>
          </cell>
        </row>
        <row r="127">
          <cell r="C127" t="str">
            <v>UPAE ESCADA - CG Nº 021/2022</v>
          </cell>
          <cell r="E127" t="str">
            <v>5.17 - Manutenção de Software, Certificação Digital e Microfilmagem</v>
          </cell>
          <cell r="F127" t="str">
            <v>53.113.791/0001-22</v>
          </cell>
          <cell r="G127" t="str">
            <v>TOTVS</v>
          </cell>
          <cell r="H127" t="str">
            <v>S</v>
          </cell>
          <cell r="I127" t="str">
            <v>S</v>
          </cell>
          <cell r="J127">
            <v>4520328</v>
          </cell>
          <cell r="K127">
            <v>46205</v>
          </cell>
          <cell r="L127" t="str">
            <v>35503081253113791000122000000452032826073094279895</v>
          </cell>
          <cell r="M127" t="str">
            <v>3550308 - São Paulo - SP</v>
          </cell>
          <cell r="N127">
            <v>117.59</v>
          </cell>
        </row>
        <row r="128">
          <cell r="C128" t="str">
            <v>UPAE ESCADA - CG Nº 021/2022</v>
          </cell>
          <cell r="E128" t="str">
            <v>5.17 - Manutenção de Software, Certificação Digital e Microfilmagem</v>
          </cell>
          <cell r="F128" t="str">
            <v>53.113.791/0001-22</v>
          </cell>
          <cell r="G128" t="str">
            <v>TOTVS</v>
          </cell>
          <cell r="H128" t="str">
            <v>S</v>
          </cell>
          <cell r="I128" t="str">
            <v>S</v>
          </cell>
          <cell r="J128">
            <v>4520326</v>
          </cell>
          <cell r="K128">
            <v>46205</v>
          </cell>
          <cell r="L128" t="str">
            <v>35503081253113791000122000000452032626073014210730</v>
          </cell>
          <cell r="M128" t="str">
            <v>3550308 - São Paulo - SP</v>
          </cell>
          <cell r="N128">
            <v>49.03</v>
          </cell>
        </row>
        <row r="129">
          <cell r="C129" t="str">
            <v>UPAE ESCADA - CG Nº 021/2022</v>
          </cell>
          <cell r="E129" t="str">
            <v>5.17 - Manutenção de Software, Certificação Digital e Microfilmagem</v>
          </cell>
          <cell r="F129" t="str">
            <v>53.113.791/0001-22</v>
          </cell>
          <cell r="G129" t="str">
            <v>TOTVS</v>
          </cell>
          <cell r="H129" t="str">
            <v>S</v>
          </cell>
          <cell r="I129" t="str">
            <v>S</v>
          </cell>
          <cell r="J129" t="str">
            <v>4520247</v>
          </cell>
          <cell r="K129">
            <v>46205</v>
          </cell>
          <cell r="L129" t="str">
            <v>35503081253113791000122000000452024726079298909551</v>
          </cell>
          <cell r="M129" t="str">
            <v>3550308 - São Paulo - SP</v>
          </cell>
          <cell r="N129">
            <v>82.21</v>
          </cell>
        </row>
        <row r="130">
          <cell r="C130" t="str">
            <v>UPAE ESCADA - CG Nº 021/2022</v>
          </cell>
          <cell r="E130" t="str">
            <v>5.17 - Manutenção de Software, Certificação Digital e Microfilmagem</v>
          </cell>
          <cell r="F130" t="str">
            <v>45.384.884/0001-63</v>
          </cell>
          <cell r="G130" t="str">
            <v>WEBDOX DO BRASIL LTDA</v>
          </cell>
          <cell r="H130" t="str">
            <v>S</v>
          </cell>
          <cell r="I130" t="str">
            <v>S</v>
          </cell>
          <cell r="J130">
            <v>4565</v>
          </cell>
          <cell r="K130">
            <v>46239</v>
          </cell>
          <cell r="M130" t="str">
            <v>3550308 - São Paulo - SP</v>
          </cell>
          <cell r="N130">
            <v>2800</v>
          </cell>
        </row>
        <row r="131">
          <cell r="C131" t="str">
            <v>UPAE ESCADA - CG Nº 021/2022</v>
          </cell>
          <cell r="E131" t="str">
            <v>5.99 - Outros Serviços de Terceiros Pessoa Jurídica</v>
          </cell>
          <cell r="F131" t="str">
            <v>58.921.792/0001-17</v>
          </cell>
          <cell r="G131" t="str">
            <v>PLANISA PLANEJAMENTO E ORGANIZACAO DE INSTITUICOES DE SAUDE</v>
          </cell>
          <cell r="H131" t="str">
            <v>S</v>
          </cell>
          <cell r="I131" t="str">
            <v>S</v>
          </cell>
          <cell r="J131" t="str">
            <v>041823</v>
          </cell>
          <cell r="K131">
            <v>46206</v>
          </cell>
          <cell r="L131" t="str">
            <v xml:space="preserve"> 355030812589217920001 170000000041 82326070489866820</v>
          </cell>
          <cell r="M131" t="str">
            <v>3550308 - São Paulo - SP</v>
          </cell>
          <cell r="N131">
            <v>4380.6899999999996</v>
          </cell>
        </row>
        <row r="132">
          <cell r="C132" t="str">
            <v>UPAE ESCADA - CG Nº 021/2022</v>
          </cell>
          <cell r="E132" t="str">
            <v>5.2 - Serviços Técnicos Profissionais</v>
          </cell>
          <cell r="F132" t="str">
            <v>09.425.434/0001-08</v>
          </cell>
          <cell r="G132" t="str">
            <v>BLACK ADVOGADOS ASSOCIADOS</v>
          </cell>
          <cell r="H132" t="str">
            <v>S</v>
          </cell>
          <cell r="I132" t="str">
            <v>S</v>
          </cell>
          <cell r="J132" t="str">
            <v>227</v>
          </cell>
          <cell r="K132">
            <v>46239</v>
          </cell>
          <cell r="M132" t="str">
            <v>2611606 - Recife - PE</v>
          </cell>
          <cell r="N132">
            <v>8179.2</v>
          </cell>
        </row>
        <row r="133">
          <cell r="C133" t="str">
            <v>UPAE ESCADA - CG Nº 021/2022</v>
          </cell>
          <cell r="E133" t="str">
            <v>5.2 - Serviços Técnicos Profissionais</v>
          </cell>
          <cell r="F133" t="str">
            <v>35.521.046/0001-30</v>
          </cell>
          <cell r="G133" t="str">
            <v>TGI - CONSULTORIA EM GESTAO EMPRESARIAL LTDA</v>
          </cell>
          <cell r="H133" t="str">
            <v>S</v>
          </cell>
          <cell r="I133" t="str">
            <v>S</v>
          </cell>
          <cell r="J133" t="str">
            <v>1234</v>
          </cell>
          <cell r="K133">
            <v>46238</v>
          </cell>
          <cell r="M133" t="str">
            <v>2611606 - Recife - PE</v>
          </cell>
          <cell r="N133">
            <v>3600</v>
          </cell>
        </row>
        <row r="134">
          <cell r="C134" t="str">
            <v>UPAE ESCADA - CG Nº 021/2022</v>
          </cell>
          <cell r="E134" t="str">
            <v>5.2 - Serviços Técnicos Profissionais</v>
          </cell>
          <cell r="F134" t="str">
            <v>35.676.951/0001-60</v>
          </cell>
          <cell r="G134" t="str">
            <v>IMGL CONSULTORIA &amp; TREINAMENTO LTDA</v>
          </cell>
          <cell r="H134" t="str">
            <v>S</v>
          </cell>
          <cell r="I134" t="str">
            <v>S</v>
          </cell>
          <cell r="J134" t="str">
            <v>128</v>
          </cell>
          <cell r="K134" t="str">
            <v>31/07/2026</v>
          </cell>
          <cell r="L134" t="str">
            <v>26116062235676951000160000000000012826077430454652</v>
          </cell>
          <cell r="M134" t="str">
            <v>2611606 - Recife - PE</v>
          </cell>
          <cell r="N134">
            <v>546.20000000000005</v>
          </cell>
        </row>
        <row r="135">
          <cell r="C135" t="str">
            <v>UPAE ESCADA - CG Nº 021/2022</v>
          </cell>
          <cell r="E135" t="str">
            <v>5.10 - Detetização/Tratamento de Resíduos e Afins</v>
          </cell>
          <cell r="F135" t="str">
            <v>10.333.266/0001-00</v>
          </cell>
          <cell r="G135" t="str">
            <v>CARLOS ANTONIO DE OLIVEIRA MILET JUNIOR</v>
          </cell>
          <cell r="H135" t="str">
            <v>S</v>
          </cell>
          <cell r="I135" t="str">
            <v>S</v>
          </cell>
          <cell r="J135" t="str">
            <v>481</v>
          </cell>
          <cell r="K135">
            <v>46238</v>
          </cell>
          <cell r="L135" t="str">
            <v>26116062210333266000100000000000048126087633659480</v>
          </cell>
          <cell r="M135" t="str">
            <v>2611606 - Recife - PE</v>
          </cell>
          <cell r="N135">
            <v>360</v>
          </cell>
        </row>
        <row r="136">
          <cell r="C136" t="str">
            <v>UPAE ESCADA - CG Nº 021/2022</v>
          </cell>
          <cell r="E136" t="str">
            <v>5.23 - Limpeza e Conservação</v>
          </cell>
          <cell r="F136" t="str">
            <v>12.682.965/0001-90</v>
          </cell>
          <cell r="G136" t="str">
            <v>CARDOSO SERVICOS DE JARDINAGENS LTDA</v>
          </cell>
          <cell r="H136" t="str">
            <v>S</v>
          </cell>
          <cell r="I136" t="str">
            <v>S</v>
          </cell>
          <cell r="J136" t="str">
            <v>2600000000146</v>
          </cell>
          <cell r="K136">
            <v>46241</v>
          </cell>
          <cell r="L136" t="str">
            <v>26079011212682965000190260000000014626089032858326</v>
          </cell>
          <cell r="M136" t="str">
            <v>2607901 - Jaboatão dos Guararapes - PE</v>
          </cell>
          <cell r="N136">
            <v>937.13</v>
          </cell>
        </row>
        <row r="137">
          <cell r="C137" t="str">
            <v>UPAE ESCADA - CG Nº 021/2022</v>
          </cell>
          <cell r="E137" t="str">
            <v>5.99 - Outros Serviços de Terceiros Pessoa Jurídica</v>
          </cell>
          <cell r="F137" t="str">
            <v>09.024.660/0001-87</v>
          </cell>
          <cell r="G137" t="str">
            <v>A SAE SERVICOS DE ENTREGA RAPIDA DE DOCUMENTOSE TERCEIRIZACOES LTDA</v>
          </cell>
          <cell r="H137" t="str">
            <v>S</v>
          </cell>
          <cell r="I137" t="str">
            <v>S</v>
          </cell>
          <cell r="J137" t="str">
            <v>735</v>
          </cell>
          <cell r="K137">
            <v>46237</v>
          </cell>
          <cell r="L137" t="str">
            <v>26116062209024660000187000000000073526086511028723</v>
          </cell>
          <cell r="M137" t="str">
            <v>2611606 - Recife - PE</v>
          </cell>
          <cell r="N137">
            <v>1021.99</v>
          </cell>
        </row>
        <row r="138">
          <cell r="C138" t="str">
            <v>UPAE ESCADA - CG Nº 021/2022</v>
          </cell>
          <cell r="E138" t="str">
            <v>5.99 - Outros Serviços de Terceiros Pessoa Jurídica</v>
          </cell>
          <cell r="F138" t="str">
            <v>11.735.586/0001-59</v>
          </cell>
          <cell r="G138" t="str">
            <v>FUNDACAO DE APOIO AO DESENVOLVIMENTO DA UNIVERSIDADE FEDERAL DE PERNAMBUCO</v>
          </cell>
          <cell r="H138" t="str">
            <v>S</v>
          </cell>
          <cell r="I138" t="str">
            <v>S</v>
          </cell>
          <cell r="J138" t="str">
            <v>2463</v>
          </cell>
          <cell r="K138">
            <v>46238</v>
          </cell>
          <cell r="L138" t="str">
            <v>26116062211735586000159000000000246326082614313810</v>
          </cell>
          <cell r="M138" t="str">
            <v>2611606 - Recife - PE</v>
          </cell>
          <cell r="N138">
            <v>75.42</v>
          </cell>
        </row>
        <row r="139">
          <cell r="C139" t="str">
            <v>UPAE ESCADA - CG Nº 021/2022</v>
          </cell>
          <cell r="E139" t="str">
            <v>5.99 - Outros Serviços de Terceiros Pessoa Jurídica</v>
          </cell>
          <cell r="F139" t="str">
            <v>10.816.775/0002-74</v>
          </cell>
          <cell r="G139" t="str">
            <v>INSPETORIA SALESIANA DO NORDESTE DO BRASIL</v>
          </cell>
          <cell r="H139" t="str">
            <v>S</v>
          </cell>
          <cell r="I139" t="str">
            <v>S</v>
          </cell>
          <cell r="J139" t="str">
            <v>1966</v>
          </cell>
          <cell r="K139">
            <v>46205</v>
          </cell>
          <cell r="L139" t="str">
            <v>26116062210816775000274000000000196626072600639079</v>
          </cell>
          <cell r="M139" t="str">
            <v>2611606 - Recife - PE</v>
          </cell>
          <cell r="N139">
            <v>140</v>
          </cell>
        </row>
        <row r="140">
          <cell r="C140" t="str">
            <v>UPAE ESCADA - CG Nº 021/2022</v>
          </cell>
          <cell r="E140" t="str">
            <v>5.99 - Outros Serviços de Terceiros Pessoa Jurídica</v>
          </cell>
          <cell r="F140" t="str">
            <v>04.324.995/0001-05</v>
          </cell>
          <cell r="G140" t="str">
            <v>VOZ- ASSESSORIA DE COMUNICACAO LTDA</v>
          </cell>
          <cell r="H140" t="str">
            <v>S</v>
          </cell>
          <cell r="I140" t="str">
            <v>S</v>
          </cell>
          <cell r="J140" t="str">
            <v>332</v>
          </cell>
          <cell r="K140">
            <v>46237</v>
          </cell>
          <cell r="M140" t="str">
            <v>2611606 - Recife - PE</v>
          </cell>
          <cell r="N140">
            <v>562.5</v>
          </cell>
        </row>
        <row r="141">
          <cell r="C141" t="str">
            <v>UPAE ESCADA - CG Nº 021/2022</v>
          </cell>
          <cell r="E141" t="str">
            <v>5.5 - Reparo e Manutenção de Máquinas e Equipamentos</v>
          </cell>
          <cell r="F141" t="str">
            <v>27.117.678/0001-05</v>
          </cell>
          <cell r="G141" t="str">
            <v>ELETRONICA DO FUTURO LTDA</v>
          </cell>
          <cell r="H141" t="str">
            <v>S</v>
          </cell>
          <cell r="I141" t="str">
            <v>S</v>
          </cell>
          <cell r="J141" t="str">
            <v>215</v>
          </cell>
          <cell r="K141" t="str">
            <v>03/08/2026</v>
          </cell>
          <cell r="L141" t="str">
            <v>26116062227117678000105000000000021526085463948632</v>
          </cell>
          <cell r="M141" t="str">
            <v>2611606 - Recife - PE</v>
          </cell>
          <cell r="N141">
            <v>960</v>
          </cell>
        </row>
        <row r="142">
          <cell r="C142" t="str">
            <v>UPAE ESCADA - CG Nº 021/2022</v>
          </cell>
          <cell r="E142" t="str">
            <v>5.5 - Reparo e Manutenção de Máquinas e Equipamentos</v>
          </cell>
          <cell r="F142" t="str">
            <v>40.893.042/0001-13</v>
          </cell>
          <cell r="G142" t="str">
            <v>GERASTEP GERADORES ASSISTENCIA TECNICA E PECAS LTDA</v>
          </cell>
          <cell r="H142" t="str">
            <v>S</v>
          </cell>
          <cell r="I142" t="str">
            <v>S</v>
          </cell>
          <cell r="J142" t="str">
            <v>5368</v>
          </cell>
          <cell r="K142">
            <v>46205</v>
          </cell>
          <cell r="L142" t="str">
            <v>26116062240893042000113000000000536826076918429406</v>
          </cell>
          <cell r="M142" t="str">
            <v>2611606 - Recife - PE</v>
          </cell>
          <cell r="N142">
            <v>760</v>
          </cell>
        </row>
        <row r="143">
          <cell r="C143" t="str">
            <v>UPAE ESCADA - CG Nº 021/2022</v>
          </cell>
          <cell r="E143" t="str">
            <v>5.5 - Reparo e Manutenção de Máquinas e Equipamentos</v>
          </cell>
          <cell r="F143" t="str">
            <v>23.677.697/0001-35</v>
          </cell>
          <cell r="G143" t="str">
            <v>HYDRA ENGENHARIALTDA</v>
          </cell>
          <cell r="H143" t="str">
            <v>S</v>
          </cell>
          <cell r="I143" t="str">
            <v>S</v>
          </cell>
          <cell r="J143">
            <v>253</v>
          </cell>
          <cell r="K143">
            <v>46210</v>
          </cell>
          <cell r="L143" t="str">
            <v>26116062223677697000135000000000025326082757275089</v>
          </cell>
          <cell r="M143" t="str">
            <v>2611606 - Recife - PE</v>
          </cell>
          <cell r="N143">
            <v>2400</v>
          </cell>
        </row>
        <row r="144">
          <cell r="C144" t="str">
            <v>UPAE ESCADA - CG Nº 021/2022</v>
          </cell>
          <cell r="E144" t="str">
            <v>5.5 - Reparo e Manutenção de Máquinas e Equipamentos</v>
          </cell>
          <cell r="F144">
            <v>26332434000182</v>
          </cell>
          <cell r="G144" t="str">
            <v>LOGICO PROJETOS CONSULTORIA E SERVICOS DE CLIMATIZACAO LTDA</v>
          </cell>
          <cell r="H144" t="str">
            <v>S</v>
          </cell>
          <cell r="I144" t="str">
            <v>S</v>
          </cell>
          <cell r="J144" t="str">
            <v>138</v>
          </cell>
          <cell r="K144">
            <v>46238</v>
          </cell>
          <cell r="L144" t="str">
            <v>26116062226332434000182000000000013826085927246127</v>
          </cell>
          <cell r="M144" t="str">
            <v>2611606 - Recife - PE</v>
          </cell>
          <cell r="N144">
            <v>7200</v>
          </cell>
        </row>
        <row r="145">
          <cell r="C145" t="str">
            <v>UPAE ESCADA - CG Nº 021/2022</v>
          </cell>
          <cell r="E145" t="str">
            <v>5.5 - Reparo e Manutenção de Máquinas e Equipamentos</v>
          </cell>
          <cell r="F145" t="str">
            <v>17.104.250/0001-74</v>
          </cell>
          <cell r="G145" t="str">
            <v>VIRTUABIL CONSULT EMPRESARIAL E SERVIÇOS DE PRECISÃO LTDA</v>
          </cell>
          <cell r="H145" t="str">
            <v>S</v>
          </cell>
          <cell r="I145" t="str">
            <v>S</v>
          </cell>
          <cell r="J145" t="str">
            <v>786</v>
          </cell>
          <cell r="K145">
            <v>46240</v>
          </cell>
          <cell r="L145" t="str">
            <v>26116062217104250000174000000000078626085938639596</v>
          </cell>
          <cell r="M145" t="str">
            <v>2611606 - Recife - PE</v>
          </cell>
          <cell r="N145">
            <v>160</v>
          </cell>
        </row>
        <row r="146">
          <cell r="C146" t="str">
            <v>UPAE ESCADA - CG Nº 021/2022</v>
          </cell>
          <cell r="E146" t="str">
            <v>5.18 - Teledonia Fixa</v>
          </cell>
          <cell r="F146" t="str">
            <v>41.664.220/0001-35</v>
          </cell>
          <cell r="G146" t="str">
            <v>DB3 SERVICOS DE TELECOMUNICACOES</v>
          </cell>
          <cell r="H146" t="str">
            <v>S</v>
          </cell>
          <cell r="I146" t="str">
            <v>S</v>
          </cell>
          <cell r="J146">
            <v>514233</v>
          </cell>
          <cell r="K146">
            <v>46217</v>
          </cell>
          <cell r="M146" t="str">
            <v>2611606 - Recife - PE</v>
          </cell>
          <cell r="N146">
            <v>233.57</v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8992"/>
  <sheetViews>
    <sheetView showGridLines="0" tabSelected="1" topLeftCell="A40" zoomScale="90" zoomScaleNormal="90" workbookViewId="0">
      <selection activeCell="A47" sqref="A47:XFD47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9039744002642</v>
      </c>
      <c r="B2" s="4" t="str">
        <f>'[1]TCE - ANEXO IV - Preencher'!C11</f>
        <v>UPAE ESCADA - CG Nº 021/2022</v>
      </c>
      <c r="C2" s="4" t="str">
        <f>'[1]TCE - ANEXO IV - Preencher'!E11</f>
        <v>1.99 - Outras Despesas com Pessoal</v>
      </c>
      <c r="D2" s="3" t="str">
        <f>'[1]TCE - ANEXO IV - Preencher'!F11</f>
        <v>33.608.308/0001-73</v>
      </c>
      <c r="E2" s="5" t="str">
        <f>'[1]TCE - ANEXO IV - Preencher'!G11</f>
        <v>MONGERAL AEGON SEGUROS E PREVIDENCIA SA</v>
      </c>
      <c r="F2" s="5" t="str">
        <f>'[1]TCE - ANEXO IV - Preencher'!H11</f>
        <v>S</v>
      </c>
      <c r="G2" s="5" t="str">
        <f>'[1]TCE - ANEXO IV - Preencher'!I11</f>
        <v>N</v>
      </c>
      <c r="H2" s="5" t="str">
        <f>'[1]TCE - ANEXO IV - Preencher'!J11</f>
        <v>33</v>
      </c>
      <c r="I2" s="6">
        <f>IF('[1]TCE - ANEXO IV - Preencher'!K11="","",'[1]TCE - ANEXO IV - Preencher'!K11)</f>
        <v>46244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3304557</v>
      </c>
      <c r="L2" s="7">
        <f>'[1]TCE - ANEXO IV - Preencher'!N11</f>
        <v>65</v>
      </c>
    </row>
    <row r="3" spans="1:12" s="8" customFormat="1" ht="19.5" customHeight="1" x14ac:dyDescent="0.25">
      <c r="A3" s="3">
        <f>IFERROR(VLOOKUP(B3,'[1]DADOS (OCULTAR)'!$Q$3:$S$136,3,0),"")</f>
        <v>9039744002642</v>
      </c>
      <c r="B3" s="4" t="str">
        <f>'[1]TCE - ANEXO IV - Preencher'!C12</f>
        <v>UPAE ESCADA - CG Nº 021/2022</v>
      </c>
      <c r="C3" s="4" t="str">
        <f>'[1]TCE - ANEXO IV - Preencher'!E12</f>
        <v>1.99 - Outras Despesas com Pessoal</v>
      </c>
      <c r="D3" s="3" t="str">
        <f>'[1]TCE - ANEXO IV - Preencher'!F12</f>
        <v>04.740.876/0001-25</v>
      </c>
      <c r="E3" s="5" t="str">
        <f>'[1]TCE - ANEXO IV - Preencher'!G12</f>
        <v>ALELO INSTITUICAO DE PAGAMENTO SA</v>
      </c>
      <c r="F3" s="5" t="str">
        <f>'[1]TCE - ANEXO IV - Preencher'!H12</f>
        <v>S</v>
      </c>
      <c r="G3" s="5" t="str">
        <f>'[1]TCE - ANEXO IV - Preencher'!I12</f>
        <v>S</v>
      </c>
      <c r="H3" s="5">
        <f>'[1]TCE - ANEXO IV - Preencher'!J12</f>
        <v>0</v>
      </c>
      <c r="I3" s="6">
        <f>IF('[1]TCE - ANEXO IV - Preencher'!K12="","",'[1]TCE - ANEXO IV - Preencher'!K12)</f>
        <v>46203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3505708</v>
      </c>
      <c r="L3" s="7">
        <f>'[1]TCE - ANEXO IV - Preencher'!N12</f>
        <v>23705.75</v>
      </c>
    </row>
    <row r="4" spans="1:12" s="8" customFormat="1" ht="19.5" customHeight="1" x14ac:dyDescent="0.25">
      <c r="A4" s="3">
        <f>IFERROR(VLOOKUP(B4,'[1]DADOS (OCULTAR)'!$Q$3:$S$136,3,0),"")</f>
        <v>9039744002642</v>
      </c>
      <c r="B4" s="4" t="str">
        <f>'[1]TCE - ANEXO IV - Preencher'!C13</f>
        <v>UPAE ESCADA - CG Nº 021/2022</v>
      </c>
      <c r="C4" s="4" t="str">
        <f>'[1]TCE - ANEXO IV - Preencher'!E13</f>
        <v>1.99 - Outras Despesas com Pessoal</v>
      </c>
      <c r="D4" s="3" t="str">
        <f>'[1]TCE - ANEXO IV - Preencher'!F13</f>
        <v>04.740.876/0001-25</v>
      </c>
      <c r="E4" s="5" t="str">
        <f>'[1]TCE - ANEXO IV - Preencher'!G13</f>
        <v>ALELO INSTITUICAO DE PAGAMENTO SA</v>
      </c>
      <c r="F4" s="5" t="str">
        <f>'[1]TCE - ANEXO IV - Preencher'!H13</f>
        <v>S</v>
      </c>
      <c r="G4" s="5" t="str">
        <f>'[1]TCE - ANEXO IV - Preencher'!I13</f>
        <v>S</v>
      </c>
      <c r="H4" s="5">
        <f>'[1]TCE - ANEXO IV - Preencher'!J13</f>
        <v>0</v>
      </c>
      <c r="I4" s="6">
        <f>IF('[1]TCE - ANEXO IV - Preencher'!K13="","",'[1]TCE - ANEXO IV - Preencher'!K13)</f>
        <v>46205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3505708</v>
      </c>
      <c r="L4" s="7">
        <f>'[1]TCE - ANEXO IV - Preencher'!N13</f>
        <v>185.36</v>
      </c>
    </row>
    <row r="5" spans="1:12" s="8" customFormat="1" ht="19.5" customHeight="1" x14ac:dyDescent="0.25">
      <c r="A5" s="3">
        <f>IFERROR(VLOOKUP(B5,'[1]DADOS (OCULTAR)'!$Q$3:$S$136,3,0),"")</f>
        <v>9039744002642</v>
      </c>
      <c r="B5" s="4" t="str">
        <f>'[1]TCE - ANEXO IV - Preencher'!C14</f>
        <v>UPAE ESCADA - CG Nº 021/2022</v>
      </c>
      <c r="C5" s="4" t="str">
        <f>'[1]TCE - ANEXO IV - Preencher'!E14</f>
        <v>1.99 - Outras Despesas com Pessoal</v>
      </c>
      <c r="D5" s="3" t="str">
        <f>'[1]TCE - ANEXO IV - Preencher'!F14</f>
        <v>09.759.606/0001-80</v>
      </c>
      <c r="E5" s="5" t="str">
        <f>'[1]TCE - ANEXO IV - Preencher'!G14</f>
        <v>SIND EMP TRANS PAS EST PERNAMBUCO</v>
      </c>
      <c r="F5" s="5" t="str">
        <f>'[1]TCE - ANEXO IV - Preencher'!H14</f>
        <v>S</v>
      </c>
      <c r="G5" s="5" t="str">
        <f>'[1]TCE - ANEXO IV - Preencher'!I14</f>
        <v>N</v>
      </c>
      <c r="H5" s="5" t="str">
        <f>'[1]TCE - ANEXO IV - Preencher'!J14</f>
        <v>26518003</v>
      </c>
      <c r="I5" s="6">
        <f>IF('[1]TCE - ANEXO IV - Preencher'!K14="","",'[1]TCE - ANEXO IV - Preencher'!K14)</f>
        <v>46203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2611606</v>
      </c>
      <c r="L5" s="7">
        <f>'[1]TCE - ANEXO IV - Preencher'!N14</f>
        <v>240.21</v>
      </c>
    </row>
    <row r="6" spans="1:12" s="8" customFormat="1" ht="19.5" customHeight="1" x14ac:dyDescent="0.25">
      <c r="A6" s="3">
        <f>IFERROR(VLOOKUP(B6,'[1]DADOS (OCULTAR)'!$Q$3:$S$136,3,0),"")</f>
        <v>9039744002642</v>
      </c>
      <c r="B6" s="4" t="str">
        <f>'[1]TCE - ANEXO IV - Preencher'!C15</f>
        <v>UPAE ESCADA - CG Nº 021/2022</v>
      </c>
      <c r="C6" s="4" t="str">
        <f>'[1]TCE - ANEXO IV - Preencher'!E15</f>
        <v>1.99 - Outras Despesas com Pessoal</v>
      </c>
      <c r="D6" s="3" t="str">
        <f>'[1]TCE - ANEXO IV - Preencher'!F15</f>
        <v>24.441.891/0001-80</v>
      </c>
      <c r="E6" s="5" t="str">
        <f>'[1]TCE - ANEXO IV - Preencher'!G15</f>
        <v>RODOVIÁRIA BORBOREMA LTDA</v>
      </c>
      <c r="F6" s="5" t="str">
        <f>'[1]TCE - ANEXO IV - Preencher'!H15</f>
        <v>S</v>
      </c>
      <c r="G6" s="5" t="str">
        <f>'[1]TCE - ANEXO IV - Preencher'!I15</f>
        <v>N</v>
      </c>
      <c r="H6" s="5" t="str">
        <f>'[1]TCE - ANEXO IV - Preencher'!J15</f>
        <v>51591</v>
      </c>
      <c r="I6" s="6">
        <f>IF('[1]TCE - ANEXO IV - Preencher'!K15="","",'[1]TCE - ANEXO IV - Preencher'!K15)</f>
        <v>46203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2611606</v>
      </c>
      <c r="L6" s="7">
        <f>'[1]TCE - ANEXO IV - Preencher'!N15</f>
        <v>2803</v>
      </c>
    </row>
    <row r="7" spans="1:12" s="8" customFormat="1" ht="19.5" customHeight="1" x14ac:dyDescent="0.25">
      <c r="A7" s="3">
        <f>IFERROR(VLOOKUP(B7,'[1]DADOS (OCULTAR)'!$Q$3:$S$136,3,0),"")</f>
        <v>9039744002642</v>
      </c>
      <c r="B7" s="4" t="str">
        <f>'[1]TCE - ANEXO IV - Preencher'!C16</f>
        <v>UPAE ESCADA - CG Nº 021/2022</v>
      </c>
      <c r="C7" s="4" t="str">
        <f>'[1]TCE - ANEXO IV - Preencher'!E16</f>
        <v>1.99 - Outras Despesas com Pessoal</v>
      </c>
      <c r="D7" s="3" t="str">
        <f>'[1]TCE - ANEXO IV - Preencher'!F16</f>
        <v>24.441.891/0001-80</v>
      </c>
      <c r="E7" s="5" t="str">
        <f>'[1]TCE - ANEXO IV - Preencher'!G16</f>
        <v>RODOVIÁRIA BORBOREMA LTDA</v>
      </c>
      <c r="F7" s="5" t="str">
        <f>'[1]TCE - ANEXO IV - Preencher'!H16</f>
        <v>S</v>
      </c>
      <c r="G7" s="5" t="str">
        <f>'[1]TCE - ANEXO IV - Preencher'!I16</f>
        <v>N</v>
      </c>
      <c r="H7" s="5" t="str">
        <f>'[1]TCE - ANEXO IV - Preencher'!J16</f>
        <v>51620</v>
      </c>
      <c r="I7" s="6">
        <f>IF('[1]TCE - ANEXO IV - Preencher'!K16="","",'[1]TCE - ANEXO IV - Preencher'!K16)</f>
        <v>46203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2611606</v>
      </c>
      <c r="L7" s="7">
        <f>'[1]TCE - ANEXO IV - Preencher'!N16</f>
        <v>320</v>
      </c>
    </row>
    <row r="8" spans="1:12" s="8" customFormat="1" ht="19.5" customHeight="1" x14ac:dyDescent="0.25">
      <c r="A8" s="3">
        <f>IFERROR(VLOOKUP(B8,'[1]DADOS (OCULTAR)'!$Q$3:$S$136,3,0),"")</f>
        <v>9039744002642</v>
      </c>
      <c r="B8" s="4" t="str">
        <f>'[1]TCE - ANEXO IV - Preencher'!C17</f>
        <v>UPAE ESCADA - CG Nº 021/2022</v>
      </c>
      <c r="C8" s="4" t="str">
        <f>'[1]TCE - ANEXO IV - Preencher'!E17</f>
        <v>3.12 - Material Hospitalar</v>
      </c>
      <c r="D8" s="3" t="str">
        <f>'[1]TCE - ANEXO IV - Preencher'!F17</f>
        <v>47.171.763/0001-69</v>
      </c>
      <c r="E8" s="5" t="str">
        <f>'[1]TCE - ANEXO IV - Preencher'!G17</f>
        <v>MVL HOSPITALAR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000002783</v>
      </c>
      <c r="I8" s="6" t="str">
        <f>IF('[1]TCE - ANEXO IV - Preencher'!K17="","",'[1]TCE - ANEXO IV - Preencher'!K17)</f>
        <v>17/07/2026</v>
      </c>
      <c r="J8" s="5" t="str">
        <f>'[1]TCE - ANEXO IV - Preencher'!L17</f>
        <v>26260747171763000169550010000027831480900000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4555</v>
      </c>
    </row>
    <row r="9" spans="1:12" s="8" customFormat="1" ht="19.5" customHeight="1" x14ac:dyDescent="0.25">
      <c r="A9" s="3">
        <f>IFERROR(VLOOKUP(B9,'[1]DADOS (OCULTAR)'!$Q$3:$S$136,3,0),"")</f>
        <v>9039744002642</v>
      </c>
      <c r="B9" s="4" t="str">
        <f>'[1]TCE - ANEXO IV - Preencher'!C18</f>
        <v>UPAE ESCADA - CG Nº 021/2022</v>
      </c>
      <c r="C9" s="4" t="str">
        <f>'[1]TCE - ANEXO IV - Preencher'!E18</f>
        <v>3.12 - Material Hospitalar</v>
      </c>
      <c r="D9" s="3" t="str">
        <f>'[1]TCE - ANEXO IV - Preencher'!F18</f>
        <v>47.171.763/0001-69</v>
      </c>
      <c r="E9" s="5" t="str">
        <f>'[1]TCE - ANEXO IV - Preencher'!G18</f>
        <v>MVL HOSPITALAR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000002807</v>
      </c>
      <c r="I9" s="6" t="str">
        <f>IF('[1]TCE - ANEXO IV - Preencher'!K18="","",'[1]TCE - ANEXO IV - Preencher'!K18)</f>
        <v>24/07/2026</v>
      </c>
      <c r="J9" s="5" t="str">
        <f>'[1]TCE - ANEXO IV - Preencher'!L18</f>
        <v>26260747171763000169550010000028071483300008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364.4</v>
      </c>
    </row>
    <row r="10" spans="1:12" s="8" customFormat="1" ht="19.5" customHeight="1" x14ac:dyDescent="0.25">
      <c r="A10" s="3">
        <f>IFERROR(VLOOKUP(B10,'[1]DADOS (OCULTAR)'!$Q$3:$S$136,3,0),"")</f>
        <v>9039744002642</v>
      </c>
      <c r="B10" s="4" t="str">
        <f>'[1]TCE - ANEXO IV - Preencher'!C19</f>
        <v>UPAE ESCADA - CG Nº 021/2022</v>
      </c>
      <c r="C10" s="4" t="str">
        <f>'[1]TCE - ANEXO IV - Preencher'!E19</f>
        <v>3.12 - Material Hospitalar</v>
      </c>
      <c r="D10" s="3" t="str">
        <f>'[1]TCE - ANEXO IV - Preencher'!F19</f>
        <v>13.441.051/0002-81</v>
      </c>
      <c r="E10" s="5" t="str">
        <f>'[1]TCE - ANEXO IV - Preencher'!G19</f>
        <v>CL COMERCIO DE MATERIAIS MEDICOS HOSPITALARES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000026410</v>
      </c>
      <c r="I10" s="6" t="str">
        <f>IF('[1]TCE - ANEXO IV - Preencher'!K19="","",'[1]TCE - ANEXO IV - Preencher'!K19)</f>
        <v>15/07/2026</v>
      </c>
      <c r="J10" s="5" t="str">
        <f>'[1]TCE - ANEXO IV - Preencher'!L19</f>
        <v>26260713441051000281550010000264101518005128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1275</v>
      </c>
    </row>
    <row r="11" spans="1:12" s="8" customFormat="1" ht="19.5" customHeight="1" x14ac:dyDescent="0.25">
      <c r="A11" s="3">
        <f>IFERROR(VLOOKUP(B11,'[1]DADOS (OCULTAR)'!$Q$3:$S$136,3,0),"")</f>
        <v>9039744002642</v>
      </c>
      <c r="B11" s="4" t="str">
        <f>'[1]TCE - ANEXO IV - Preencher'!C20</f>
        <v>UPAE ESCADA - CG Nº 021/2022</v>
      </c>
      <c r="C11" s="4" t="str">
        <f>'[1]TCE - ANEXO IV - Preencher'!E20</f>
        <v>3.12 - Material Hospitalar</v>
      </c>
      <c r="D11" s="3" t="str">
        <f>'[1]TCE - ANEXO IV - Preencher'!F20</f>
        <v>15.218.561/0001-39</v>
      </c>
      <c r="E11" s="5" t="str">
        <f>'[1]TCE - ANEXO IV - Preencher'!G20</f>
        <v>NNMED DISTRIBUIÇÃO, IMPORTAÇÃO E EXPORTAÇÃO DE MEDICAMENTOS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000209547</v>
      </c>
      <c r="I11" s="6" t="str">
        <f>IF('[1]TCE - ANEXO IV - Preencher'!K20="","",'[1]TCE - ANEXO IV - Preencher'!K20)</f>
        <v>19/06/2026</v>
      </c>
      <c r="J11" s="5" t="str">
        <f>'[1]TCE - ANEXO IV - Preencher'!L20</f>
        <v>25260615218561000139550010002095471229834212</v>
      </c>
      <c r="K11" s="5" t="str">
        <f>IF(F11="B",LEFT('[1]TCE - ANEXO IV - Preencher'!M20,2),IF(F11="S",LEFT('[1]TCE - ANEXO IV - Preencher'!M20,7),IF('[1]TCE - ANEXO IV - Preencher'!H20="","")))</f>
        <v>25</v>
      </c>
      <c r="L11" s="7">
        <f>'[1]TCE - ANEXO IV - Preencher'!N20</f>
        <v>714</v>
      </c>
    </row>
    <row r="12" spans="1:12" s="8" customFormat="1" ht="19.5" customHeight="1" x14ac:dyDescent="0.25">
      <c r="A12" s="3">
        <f>IFERROR(VLOOKUP(B12,'[1]DADOS (OCULTAR)'!$Q$3:$S$136,3,0),"")</f>
        <v>9039744002642</v>
      </c>
      <c r="B12" s="4" t="str">
        <f>'[1]TCE - ANEXO IV - Preencher'!C21</f>
        <v>UPAE ESCADA - CG Nº 021/2022</v>
      </c>
      <c r="C12" s="4" t="str">
        <f>'[1]TCE - ANEXO IV - Preencher'!E21</f>
        <v>3.12 - Material Hospitalar</v>
      </c>
      <c r="D12" s="3" t="str">
        <f>'[1]TCE - ANEXO IV - Preencher'!F21</f>
        <v>10.779.833/0001-56</v>
      </c>
      <c r="E12" s="5" t="str">
        <f>'[1]TCE - ANEXO IV - Preencher'!G21</f>
        <v>MEDICAL MERCANTIL DE APARELHAGEM MEDICA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000680995</v>
      </c>
      <c r="I12" s="6" t="str">
        <f>IF('[1]TCE - ANEXO IV - Preencher'!K21="","",'[1]TCE - ANEXO IV - Preencher'!K21)</f>
        <v>13/07/2026</v>
      </c>
      <c r="J12" s="5" t="str">
        <f>'[1]TCE - ANEXO IV - Preencher'!L21</f>
        <v>26260710779833000156550010006809951683021001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3400</v>
      </c>
    </row>
    <row r="13" spans="1:12" s="8" customFormat="1" ht="19.5" customHeight="1" x14ac:dyDescent="0.25">
      <c r="A13" s="3">
        <f>IFERROR(VLOOKUP(B13,'[1]DADOS (OCULTAR)'!$Q$3:$S$136,3,0),"")</f>
        <v>9039744002642</v>
      </c>
      <c r="B13" s="4" t="str">
        <f>'[1]TCE - ANEXO IV - Preencher'!C22</f>
        <v>UPAE ESCADA - CG Nº 021/2022</v>
      </c>
      <c r="C13" s="4" t="str">
        <f>'[1]TCE - ANEXO IV - Preencher'!E22</f>
        <v>3.12 - Material Hospitalar</v>
      </c>
      <c r="D13" s="3" t="str">
        <f>'[1]TCE - ANEXO IV - Preencher'!F22</f>
        <v>10.779.833/0001-56</v>
      </c>
      <c r="E13" s="5" t="str">
        <f>'[1]TCE - ANEXO IV - Preencher'!G22</f>
        <v>MEDICAL MERCANTIL DE APARELHAGEM MEDICA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000681351</v>
      </c>
      <c r="I13" s="6" t="str">
        <f>IF('[1]TCE - ANEXO IV - Preencher'!K22="","",'[1]TCE - ANEXO IV - Preencher'!K22)</f>
        <v>15/07/2026</v>
      </c>
      <c r="J13" s="5" t="str">
        <f>'[1]TCE - ANEXO IV - Preencher'!L22</f>
        <v>26260710779833000156550010006813511683377008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336</v>
      </c>
    </row>
    <row r="14" spans="1:12" s="8" customFormat="1" ht="19.5" customHeight="1" x14ac:dyDescent="0.25">
      <c r="A14" s="3">
        <f>IFERROR(VLOOKUP(B14,'[1]DADOS (OCULTAR)'!$Q$3:$S$136,3,0),"")</f>
        <v>9039744002642</v>
      </c>
      <c r="B14" s="4" t="str">
        <f>'[1]TCE - ANEXO IV - Preencher'!C23</f>
        <v>UPAE ESCADA - CG Nº 021/2022</v>
      </c>
      <c r="C14" s="4" t="str">
        <f>'[1]TCE - ANEXO IV - Preencher'!E23</f>
        <v>3.12 - Material Hospitalar</v>
      </c>
      <c r="D14" s="3" t="str">
        <f>'[1]TCE - ANEXO IV - Preencher'!F23</f>
        <v>66.437.831/0001-33</v>
      </c>
      <c r="E14" s="5" t="str">
        <f>'[1]TCE - ANEXO IV - Preencher'!G23</f>
        <v>HTS TECNOLOGIA EM SAUDE COMERCIO IMPORT E EXPORT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256324</v>
      </c>
      <c r="I14" s="6" t="str">
        <f>IF('[1]TCE - ANEXO IV - Preencher'!K23="","",'[1]TCE - ANEXO IV - Preencher'!K23)</f>
        <v>14/07/2026</v>
      </c>
      <c r="J14" s="5" t="str">
        <f>'[1]TCE - ANEXO IV - Preencher'!L23</f>
        <v>31260766437831000133550010002563241022995342</v>
      </c>
      <c r="K14" s="5" t="str">
        <f>IF(F14="B",LEFT('[1]TCE - ANEXO IV - Preencher'!M23,2),IF(F14="S",LEFT('[1]TCE - ANEXO IV - Preencher'!M23,7),IF('[1]TCE - ANEXO IV - Preencher'!H23="","")))</f>
        <v>31</v>
      </c>
      <c r="L14" s="7">
        <f>'[1]TCE - ANEXO IV - Preencher'!N23</f>
        <v>640</v>
      </c>
    </row>
    <row r="15" spans="1:12" s="8" customFormat="1" ht="19.5" customHeight="1" x14ac:dyDescent="0.25">
      <c r="A15" s="3">
        <f>IFERROR(VLOOKUP(B15,'[1]DADOS (OCULTAR)'!$Q$3:$S$136,3,0),"")</f>
        <v>9039744002642</v>
      </c>
      <c r="B15" s="4" t="str">
        <f>'[1]TCE - ANEXO IV - Preencher'!C24</f>
        <v>UPAE ESCADA - CG Nº 021/2022</v>
      </c>
      <c r="C15" s="4" t="str">
        <f>'[1]TCE - ANEXO IV - Preencher'!E24</f>
        <v>3.4 - Material Farmacológico</v>
      </c>
      <c r="D15" s="3" t="str">
        <f>'[1]TCE - ANEXO IV - Preencher'!F24</f>
        <v>17.010.735/0001-07</v>
      </c>
      <c r="E15" s="5" t="str">
        <f>'[1]TCE - ANEXO IV - Preencher'!G24</f>
        <v>DERMATOFLORA LTDA ME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000008724</v>
      </c>
      <c r="I15" s="6" t="str">
        <f>IF('[1]TCE - ANEXO IV - Preencher'!K24="","",'[1]TCE - ANEXO IV - Preencher'!K24)</f>
        <v>14/07/2026</v>
      </c>
      <c r="J15" s="5" t="str">
        <f>'[1]TCE - ANEXO IV - Preencher'!L24</f>
        <v>26260717010735000107550010000087241125939753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136</v>
      </c>
    </row>
    <row r="16" spans="1:12" s="8" customFormat="1" ht="19.5" customHeight="1" x14ac:dyDescent="0.25">
      <c r="A16" s="3">
        <f>IFERROR(VLOOKUP(B16,'[1]DADOS (OCULTAR)'!$Q$3:$S$136,3,0),"")</f>
        <v>9039744002642</v>
      </c>
      <c r="B16" s="4" t="str">
        <f>'[1]TCE - ANEXO IV - Preencher'!C25</f>
        <v>UPAE ESCADA - CG Nº 021/2022</v>
      </c>
      <c r="C16" s="4" t="str">
        <f>'[1]TCE - ANEXO IV - Preencher'!E25</f>
        <v>3.2 - Gás e Outros Materiais Engarrafados</v>
      </c>
      <c r="D16" s="3" t="str">
        <f>'[1]TCE - ANEXO IV - Preencher'!F25</f>
        <v>00.331.788/0024-05</v>
      </c>
      <c r="E16" s="5" t="str">
        <f>'[1]TCE - ANEXO IV - Preencher'!G25</f>
        <v>AIR LIQUIDE BRASIL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000195842</v>
      </c>
      <c r="I16" s="6" t="str">
        <f>IF('[1]TCE - ANEXO IV - Preencher'!K25="","",'[1]TCE - ANEXO IV - Preencher'!K25)</f>
        <v>21/07/2026</v>
      </c>
      <c r="J16" s="5" t="str">
        <f>'[1]TCE - ANEXO IV - Preencher'!L25</f>
        <v>26260700331788002405552000001958421902733315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225.67</v>
      </c>
    </row>
    <row r="17" spans="1:12" s="8" customFormat="1" ht="19.5" customHeight="1" x14ac:dyDescent="0.25">
      <c r="A17" s="3">
        <f>IFERROR(VLOOKUP(B17,'[1]DADOS (OCULTAR)'!$Q$3:$S$136,3,0),"")</f>
        <v>9039744002642</v>
      </c>
      <c r="B17" s="4" t="str">
        <f>'[1]TCE - ANEXO IV - Preencher'!C26</f>
        <v>UPAE ESCADA - CG Nº 021/2022</v>
      </c>
      <c r="C17" s="4" t="str">
        <f>'[1]TCE - ANEXO IV - Preencher'!E26</f>
        <v>3.2 - Gás e Outros Materiais Engarrafados</v>
      </c>
      <c r="D17" s="3" t="str">
        <f>'[1]TCE - ANEXO IV - Preencher'!F26</f>
        <v>00.331.788/0024-05</v>
      </c>
      <c r="E17" s="5" t="str">
        <f>'[1]TCE - ANEXO IV - Preencher'!G26</f>
        <v>AIR LIQUIDE BRASIL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0195708</v>
      </c>
      <c r="I17" s="6" t="str">
        <f>IF('[1]TCE - ANEXO IV - Preencher'!K26="","",'[1]TCE - ANEXO IV - Preencher'!K26)</f>
        <v>15/07/2026</v>
      </c>
      <c r="J17" s="5" t="str">
        <f>'[1]TCE - ANEXO IV - Preencher'!L26</f>
        <v>26260700331788002405552000001957081742310074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1365.48</v>
      </c>
    </row>
    <row r="18" spans="1:12" s="8" customFormat="1" ht="19.5" customHeight="1" x14ac:dyDescent="0.25">
      <c r="A18" s="3">
        <f>IFERROR(VLOOKUP(B18,'[1]DADOS (OCULTAR)'!$Q$3:$S$136,3,0),"")</f>
        <v>9039744002642</v>
      </c>
      <c r="B18" s="4" t="str">
        <f>'[1]TCE - ANEXO IV - Preencher'!C27</f>
        <v>UPAE ESCADA - CG Nº 021/2022</v>
      </c>
      <c r="C18" s="4" t="str">
        <f>'[1]TCE - ANEXO IV - Preencher'!E27</f>
        <v>3.11 - Material Laboratorial</v>
      </c>
      <c r="D18" s="3" t="str">
        <f>'[1]TCE - ANEXO IV - Preencher'!F27</f>
        <v>17.010.735/0001-07</v>
      </c>
      <c r="E18" s="5" t="str">
        <f>'[1]TCE - ANEXO IV - Preencher'!G27</f>
        <v>DERMATOFLORA LTDA ME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000008724</v>
      </c>
      <c r="I18" s="6" t="str">
        <f>IF('[1]TCE - ANEXO IV - Preencher'!K27="","",'[1]TCE - ANEXO IV - Preencher'!K27)</f>
        <v>14/07/2026</v>
      </c>
      <c r="J18" s="5" t="str">
        <f>'[1]TCE - ANEXO IV - Preencher'!L27</f>
        <v>26260717010735000107550010000087241125939753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48.9</v>
      </c>
    </row>
    <row r="19" spans="1:12" s="8" customFormat="1" ht="19.5" customHeight="1" x14ac:dyDescent="0.25">
      <c r="A19" s="3">
        <f>IFERROR(VLOOKUP(B19,'[1]DADOS (OCULTAR)'!$Q$3:$S$136,3,0),"")</f>
        <v>9039744002642</v>
      </c>
      <c r="B19" s="4" t="str">
        <f>'[1]TCE - ANEXO IV - Preencher'!C28</f>
        <v>UPAE ESCADA - CG Nº 021/2022</v>
      </c>
      <c r="C19" s="4" t="str">
        <f>'[1]TCE - ANEXO IV - Preencher'!E28</f>
        <v>3.11 - Material Laboratorial</v>
      </c>
      <c r="D19" s="3" t="str">
        <f>'[1]TCE - ANEXO IV - Preencher'!F28</f>
        <v>10.779.833/0001-56</v>
      </c>
      <c r="E19" s="5" t="str">
        <f>'[1]TCE - ANEXO IV - Preencher'!G28</f>
        <v>MEDICAL MERCANTIL DE APARELHAGEM MEDICA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000680544</v>
      </c>
      <c r="I19" s="6" t="str">
        <f>IF('[1]TCE - ANEXO IV - Preencher'!K28="","",'[1]TCE - ANEXO IV - Preencher'!K28)</f>
        <v>08/07/2026</v>
      </c>
      <c r="J19" s="5" t="str">
        <f>'[1]TCE - ANEXO IV - Preencher'!L28</f>
        <v>26260710779833000156550010006805441682570000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350</v>
      </c>
    </row>
    <row r="20" spans="1:12" s="8" customFormat="1" ht="19.5" customHeight="1" x14ac:dyDescent="0.25">
      <c r="A20" s="3">
        <f>IFERROR(VLOOKUP(B20,'[1]DADOS (OCULTAR)'!$Q$3:$S$136,3,0),"")</f>
        <v>9039744002642</v>
      </c>
      <c r="B20" s="4" t="str">
        <f>'[1]TCE - ANEXO IV - Preencher'!C29</f>
        <v>UPAE ESCADA - CG Nº 021/2022</v>
      </c>
      <c r="C20" s="4" t="str">
        <f>'[1]TCE - ANEXO IV - Preencher'!E29</f>
        <v>3.7 - Material de Limpeza e Produtos de Hgienização</v>
      </c>
      <c r="D20" s="3" t="str">
        <f>'[1]TCE - ANEXO IV - Preencher'!F29</f>
        <v>61.170.012/0001-59</v>
      </c>
      <c r="E20" s="5" t="str">
        <f>'[1]TCE - ANEXO IV - Preencher'!G29</f>
        <v>C M DISTRIBUIDORA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000002511</v>
      </c>
      <c r="I20" s="6" t="str">
        <f>IF('[1]TCE - ANEXO IV - Preencher'!K29="","",'[1]TCE - ANEXO IV - Preencher'!K29)</f>
        <v>16/07/2026</v>
      </c>
      <c r="J20" s="5" t="str">
        <f>'[1]TCE - ANEXO IV - Preencher'!L29</f>
        <v>26260761170012000159550010000025111293249210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982</v>
      </c>
    </row>
    <row r="21" spans="1:12" s="8" customFormat="1" ht="19.5" customHeight="1" x14ac:dyDescent="0.25">
      <c r="A21" s="3">
        <f>IFERROR(VLOOKUP(B21,'[1]DADOS (OCULTAR)'!$Q$3:$S$136,3,0),"")</f>
        <v>9039744002642</v>
      </c>
      <c r="B21" s="4" t="str">
        <f>'[1]TCE - ANEXO IV - Preencher'!C30</f>
        <v>UPAE ESCADA - CG Nº 021/2022</v>
      </c>
      <c r="C21" s="4" t="str">
        <f>'[1]TCE - ANEXO IV - Preencher'!E30</f>
        <v>3.7 - Material de Limpeza e Produtos de Hgienização</v>
      </c>
      <c r="D21" s="3" t="str">
        <f>'[1]TCE - ANEXO IV - Preencher'!F30</f>
        <v>37.859.942/0001-30</v>
      </c>
      <c r="E21" s="5" t="str">
        <f>'[1]TCE - ANEXO IV - Preencher'!G30</f>
        <v>MAX PAPERS - FABRICACAO DE PRODUTOS DE PAPEL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000009839</v>
      </c>
      <c r="I21" s="6" t="str">
        <f>IF('[1]TCE - ANEXO IV - Preencher'!K30="","",'[1]TCE - ANEXO IV - Preencher'!K30)</f>
        <v>28/07/2026</v>
      </c>
      <c r="J21" s="5" t="str">
        <f>'[1]TCE - ANEXO IV - Preencher'!L30</f>
        <v>26260737859942000130550010000098391000098403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3784</v>
      </c>
    </row>
    <row r="22" spans="1:12" s="8" customFormat="1" ht="19.5" customHeight="1" x14ac:dyDescent="0.25">
      <c r="A22" s="3">
        <f>IFERROR(VLOOKUP(B22,'[1]DADOS (OCULTAR)'!$Q$3:$S$136,3,0),"")</f>
        <v>9039744002642</v>
      </c>
      <c r="B22" s="4" t="str">
        <f>'[1]TCE - ANEXO IV - Preencher'!C31</f>
        <v>UPAE ESCADA - CG Nº 021/2022</v>
      </c>
      <c r="C22" s="4" t="str">
        <f>'[1]TCE - ANEXO IV - Preencher'!E31</f>
        <v>3.7 - Material de Limpeza e Produtos de Hgienização</v>
      </c>
      <c r="D22" s="3" t="str">
        <f>'[1]TCE - ANEXO IV - Preencher'!F31</f>
        <v>18.577.850/0001-12</v>
      </c>
      <c r="E22" s="5" t="str">
        <f>'[1]TCE - ANEXO IV - Preencher'!G31</f>
        <v>MATTOS DISTRIBUIDORA DE PRODUTOS DE LIMPEZA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000012160</v>
      </c>
      <c r="I22" s="6" t="str">
        <f>IF('[1]TCE - ANEXO IV - Preencher'!K31="","",'[1]TCE - ANEXO IV - Preencher'!K31)</f>
        <v>06/07/2026</v>
      </c>
      <c r="J22" s="5" t="str">
        <f>'[1]TCE - ANEXO IV - Preencher'!L31</f>
        <v>26260718577850000112550010000121601000121611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184</v>
      </c>
    </row>
    <row r="23" spans="1:12" s="8" customFormat="1" ht="19.5" customHeight="1" x14ac:dyDescent="0.25">
      <c r="A23" s="3">
        <f>IFERROR(VLOOKUP(B23,'[1]DADOS (OCULTAR)'!$Q$3:$S$136,3,0),"")</f>
        <v>9039744002642</v>
      </c>
      <c r="B23" s="4" t="str">
        <f>'[1]TCE - ANEXO IV - Preencher'!C32</f>
        <v>UPAE ESCADA - CG Nº 021/2022</v>
      </c>
      <c r="C23" s="4" t="str">
        <f>'[1]TCE - ANEXO IV - Preencher'!E32</f>
        <v>3.7 - Material de Limpeza e Produtos de Hgienização</v>
      </c>
      <c r="D23" s="3" t="str">
        <f>'[1]TCE - ANEXO IV - Preencher'!F32</f>
        <v>18.577.850/0001-12</v>
      </c>
      <c r="E23" s="5" t="str">
        <f>'[1]TCE - ANEXO IV - Preencher'!G32</f>
        <v>MATTOS DISTRIBUIDORA DE PRODUTOS DE LIMPEZA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000012160</v>
      </c>
      <c r="I23" s="6" t="str">
        <f>IF('[1]TCE - ANEXO IV - Preencher'!K32="","",'[1]TCE - ANEXO IV - Preencher'!K32)</f>
        <v>06/07/2026</v>
      </c>
      <c r="J23" s="5" t="str">
        <f>'[1]TCE - ANEXO IV - Preencher'!L32</f>
        <v>26260718577850000112550010000121601000121611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579</v>
      </c>
    </row>
    <row r="24" spans="1:12" s="8" customFormat="1" ht="19.5" customHeight="1" x14ac:dyDescent="0.25">
      <c r="A24" s="3">
        <f>IFERROR(VLOOKUP(B24,'[1]DADOS (OCULTAR)'!$Q$3:$S$136,3,0),"")</f>
        <v>9039744002642</v>
      </c>
      <c r="B24" s="4" t="str">
        <f>'[1]TCE - ANEXO IV - Preencher'!C33</f>
        <v>UPAE ESCADA - CG Nº 021/2022</v>
      </c>
      <c r="C24" s="4" t="str">
        <f>'[1]TCE - ANEXO IV - Preencher'!E33</f>
        <v>3.7 - Material de Limpeza e Produtos de Hgienização</v>
      </c>
      <c r="D24" s="3" t="str">
        <f>'[1]TCE - ANEXO IV - Preencher'!F33</f>
        <v>64.299.077/0001-97</v>
      </c>
      <c r="E24" s="5" t="str">
        <f>'[1]TCE - ANEXO IV - Preencher'!G33</f>
        <v>W DOS SANTOS TELLES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2058</v>
      </c>
      <c r="I24" s="6" t="str">
        <f>IF('[1]TCE - ANEXO IV - Preencher'!K33="","",'[1]TCE - ANEXO IV - Preencher'!K33)</f>
        <v>23/07/2026</v>
      </c>
      <c r="J24" s="5" t="str">
        <f>'[1]TCE - ANEXO IV - Preencher'!L33</f>
        <v>26260764299077000197550010000020581787222384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207.78</v>
      </c>
    </row>
    <row r="25" spans="1:12" s="8" customFormat="1" ht="19.5" customHeight="1" x14ac:dyDescent="0.25">
      <c r="A25" s="3">
        <f>IFERROR(VLOOKUP(B25,'[1]DADOS (OCULTAR)'!$Q$3:$S$136,3,0),"")</f>
        <v>9039744002642</v>
      </c>
      <c r="B25" s="4" t="str">
        <f>'[1]TCE - ANEXO IV - Preencher'!C34</f>
        <v>UPAE ESCADA - CG Nº 021/2022</v>
      </c>
      <c r="C25" s="4" t="str">
        <f>'[1]TCE - ANEXO IV - Preencher'!E34</f>
        <v>3.7 - Material de Limpeza e Produtos de Hgienização</v>
      </c>
      <c r="D25" s="3" t="str">
        <f>'[1]TCE - ANEXO IV - Preencher'!F34</f>
        <v>20.300.157/0017-07</v>
      </c>
      <c r="E25" s="5" t="str">
        <f>'[1]TCE - ANEXO IV - Preencher'!G34</f>
        <v>NOVO ATACADO COMERCIO DE ALIMENTOS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34097</v>
      </c>
      <c r="I25" s="6" t="str">
        <f>IF('[1]TCE - ANEXO IV - Preencher'!K34="","",'[1]TCE - ANEXO IV - Preencher'!K34)</f>
        <v>06/07/2026</v>
      </c>
      <c r="J25" s="5" t="str">
        <f>'[1]TCE - ANEXO IV - Preencher'!L34</f>
        <v>26260720300157001707550010000340971586629213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19.37</v>
      </c>
    </row>
    <row r="26" spans="1:12" s="8" customFormat="1" ht="19.5" customHeight="1" x14ac:dyDescent="0.25">
      <c r="A26" s="3">
        <f>IFERROR(VLOOKUP(B26,'[1]DADOS (OCULTAR)'!$Q$3:$S$136,3,0),"")</f>
        <v>9039744002642</v>
      </c>
      <c r="B26" s="4" t="str">
        <f>'[1]TCE - ANEXO IV - Preencher'!C35</f>
        <v>UPAE ESCADA - CG Nº 021/2022</v>
      </c>
      <c r="C26" s="4" t="str">
        <f>'[1]TCE - ANEXO IV - Preencher'!E35</f>
        <v>3.14 - Alimentação Preparada</v>
      </c>
      <c r="D26" s="3" t="str">
        <f>'[1]TCE - ANEXO IV - Preencher'!F35</f>
        <v>30.743.270/0001-53</v>
      </c>
      <c r="E26" s="5" t="str">
        <f>'[1]TCE - ANEXO IV - Preencher'!G35</f>
        <v>TRIUNFO COMERC. DE ALIMENTOS PAPEIS E MAT. DE LIMP. EIRELI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000040654</v>
      </c>
      <c r="I26" s="6" t="str">
        <f>IF('[1]TCE - ANEXO IV - Preencher'!K35="","",'[1]TCE - ANEXO IV - Preencher'!K35)</f>
        <v>09/07/2026</v>
      </c>
      <c r="J26" s="5" t="str">
        <f>'[1]TCE - ANEXO IV - Preencher'!L35</f>
        <v>26260730743270000153550010000406541655104188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600</v>
      </c>
    </row>
    <row r="27" spans="1:12" s="8" customFormat="1" ht="19.5" customHeight="1" x14ac:dyDescent="0.25">
      <c r="A27" s="3">
        <f>IFERROR(VLOOKUP(B27,'[1]DADOS (OCULTAR)'!$Q$3:$S$136,3,0),"")</f>
        <v>9039744002642</v>
      </c>
      <c r="B27" s="4" t="str">
        <f>'[1]TCE - ANEXO IV - Preencher'!C36</f>
        <v>UPAE ESCADA - CG Nº 021/2022</v>
      </c>
      <c r="C27" s="4" t="str">
        <f>'[1]TCE - ANEXO IV - Preencher'!E36</f>
        <v>3.14 - Alimentação Preparada</v>
      </c>
      <c r="D27" s="3" t="str">
        <f>'[1]TCE - ANEXO IV - Preencher'!F36</f>
        <v>30.743.270/0001-53</v>
      </c>
      <c r="E27" s="5" t="str">
        <f>'[1]TCE - ANEXO IV - Preencher'!G36</f>
        <v>TRIUNFO COMERC. DE ALIMENTOS PAPEIS E MAT. DE LIMP. EIRELI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000040769</v>
      </c>
      <c r="I27" s="6" t="str">
        <f>IF('[1]TCE - ANEXO IV - Preencher'!K36="","",'[1]TCE - ANEXO IV - Preencher'!K36)</f>
        <v>16/07/2026</v>
      </c>
      <c r="J27" s="5" t="str">
        <f>'[1]TCE - ANEXO IV - Preencher'!L36</f>
        <v>26260730743270000153550010000407691321427580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65.8</v>
      </c>
    </row>
    <row r="28" spans="1:12" s="8" customFormat="1" ht="19.5" customHeight="1" x14ac:dyDescent="0.25">
      <c r="A28" s="3">
        <f>IFERROR(VLOOKUP(B28,'[1]DADOS (OCULTAR)'!$Q$3:$S$136,3,0),"")</f>
        <v>9039744002642</v>
      </c>
      <c r="B28" s="4" t="str">
        <f>'[1]TCE - ANEXO IV - Preencher'!C37</f>
        <v>UPAE ESCADA - CG Nº 021/2022</v>
      </c>
      <c r="C28" s="4" t="str">
        <f>'[1]TCE - ANEXO IV - Preencher'!E37</f>
        <v>3.14 - Alimentação Preparada</v>
      </c>
      <c r="D28" s="3" t="str">
        <f>'[1]TCE - ANEXO IV - Preencher'!F37</f>
        <v>20.300.157/0017-07</v>
      </c>
      <c r="E28" s="5" t="str">
        <f>'[1]TCE - ANEXO IV - Preencher'!G37</f>
        <v>NOVO ATACADO COMERCIO DE ALIMENTOS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34097</v>
      </c>
      <c r="I28" s="6" t="str">
        <f>IF('[1]TCE - ANEXO IV - Preencher'!K37="","",'[1]TCE - ANEXO IV - Preencher'!K37)</f>
        <v>06/07/2026</v>
      </c>
      <c r="J28" s="5" t="str">
        <f>'[1]TCE - ANEXO IV - Preencher'!L37</f>
        <v>26260720300157001707550010000340971586629213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12.19</v>
      </c>
    </row>
    <row r="29" spans="1:12" s="8" customFormat="1" ht="19.5" customHeight="1" x14ac:dyDescent="0.25">
      <c r="A29" s="3">
        <f>IFERROR(VLOOKUP(B29,'[1]DADOS (OCULTAR)'!$Q$3:$S$136,3,0),"")</f>
        <v>9039744002642</v>
      </c>
      <c r="B29" s="4" t="str">
        <f>'[1]TCE - ANEXO IV - Preencher'!C38</f>
        <v>UPAE ESCADA - CG Nº 021/2022</v>
      </c>
      <c r="C29" s="4" t="str">
        <f>'[1]TCE - ANEXO IV - Preencher'!E38</f>
        <v>3.14 - Alimentação Preparada</v>
      </c>
      <c r="D29" s="3" t="str">
        <f>'[1]TCE - ANEXO IV - Preencher'!F38</f>
        <v>20.300.157/0017-07</v>
      </c>
      <c r="E29" s="5" t="str">
        <f>'[1]TCE - ANEXO IV - Preencher'!G38</f>
        <v>NOVO ATACADO COMERCIO DE ALIMENTOS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34097</v>
      </c>
      <c r="I29" s="6" t="str">
        <f>IF('[1]TCE - ANEXO IV - Preencher'!K38="","",'[1]TCE - ANEXO IV - Preencher'!K38)</f>
        <v>06/07/2026</v>
      </c>
      <c r="J29" s="5" t="str">
        <f>'[1]TCE - ANEXO IV - Preencher'!L38</f>
        <v>26260720300157001707550010000340971586629213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96.67</v>
      </c>
    </row>
    <row r="30" spans="1:12" s="8" customFormat="1" ht="19.5" customHeight="1" x14ac:dyDescent="0.25">
      <c r="A30" s="3">
        <f>IFERROR(VLOOKUP(B30,'[1]DADOS (OCULTAR)'!$Q$3:$S$136,3,0),"")</f>
        <v>9039744002642</v>
      </c>
      <c r="B30" s="4" t="str">
        <f>'[1]TCE - ANEXO IV - Preencher'!C39</f>
        <v>UPAE ESCADA - CG Nº 021/2022</v>
      </c>
      <c r="C30" s="4" t="str">
        <f>'[1]TCE - ANEXO IV - Preencher'!E39</f>
        <v>3.6 - Material de Expediente</v>
      </c>
      <c r="D30" s="3" t="str">
        <f>'[1]TCE - ANEXO IV - Preencher'!F39</f>
        <v>60.435.804/0001-45</v>
      </c>
      <c r="E30" s="5" t="str">
        <f>'[1]TCE - ANEXO IV - Preencher'!G39</f>
        <v>NORTE SUL COMERCIAL DISTRIBUIDORA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000000753</v>
      </c>
      <c r="I30" s="6" t="str">
        <f>IF('[1]TCE - ANEXO IV - Preencher'!K39="","",'[1]TCE - ANEXO IV - Preencher'!K39)</f>
        <v>31/07/2026</v>
      </c>
      <c r="J30" s="5" t="str">
        <f>'[1]TCE - ANEXO IV - Preencher'!L39</f>
        <v>35260760435804000145550030000007531779612992</v>
      </c>
      <c r="K30" s="5" t="str">
        <f>IF(F30="B",LEFT('[1]TCE - ANEXO IV - Preencher'!M39,2),IF(F30="S",LEFT('[1]TCE - ANEXO IV - Preencher'!M39,7),IF('[1]TCE - ANEXO IV - Preencher'!H39="","")))</f>
        <v>35</v>
      </c>
      <c r="L30" s="7">
        <f>'[1]TCE - ANEXO IV - Preencher'!N39</f>
        <v>1885</v>
      </c>
    </row>
    <row r="31" spans="1:12" s="8" customFormat="1" ht="19.5" customHeight="1" x14ac:dyDescent="0.25">
      <c r="A31" s="3">
        <f>IFERROR(VLOOKUP(B31,'[1]DADOS (OCULTAR)'!$Q$3:$S$136,3,0),"")</f>
        <v>9039744002642</v>
      </c>
      <c r="B31" s="4" t="str">
        <f>'[1]TCE - ANEXO IV - Preencher'!C40</f>
        <v>UPAE ESCADA - CG Nº 021/2022</v>
      </c>
      <c r="C31" s="4" t="str">
        <f>'[1]TCE - ANEXO IV - Preencher'!E40</f>
        <v>3.6 - Material de Expediente</v>
      </c>
      <c r="D31" s="3" t="str">
        <f>'[1]TCE - ANEXO IV - Preencher'!F40</f>
        <v>30.968.983/0001-15</v>
      </c>
      <c r="E31" s="5" t="str">
        <f>'[1]TCE - ANEXO IV - Preencher'!G40</f>
        <v>J B CAMPELO PEREIRA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>00000758</v>
      </c>
      <c r="I31" s="6" t="str">
        <f>IF('[1]TCE - ANEXO IV - Preencher'!K40="","",'[1]TCE - ANEXO IV - Preencher'!K40)</f>
        <v>22/07/2026</v>
      </c>
      <c r="J31" s="5" t="str">
        <f>'[1]TCE - ANEXO IV - Preencher'!L40</f>
        <v>AMNJ-T8JHB</v>
      </c>
      <c r="K31" s="5" t="str">
        <f>IF(F31="B",LEFT('[1]TCE - ANEXO IV - Preencher'!M40,2),IF(F31="S",LEFT('[1]TCE - ANEXO IV - Preencher'!M40,7),IF('[1]TCE - ANEXO IV - Preencher'!H40="","")))</f>
        <v>26 - Pe</v>
      </c>
      <c r="L31" s="7">
        <f>'[1]TCE - ANEXO IV - Preencher'!N40</f>
        <v>15</v>
      </c>
    </row>
    <row r="32" spans="1:12" s="8" customFormat="1" ht="19.5" customHeight="1" x14ac:dyDescent="0.25">
      <c r="A32" s="3">
        <f>IFERROR(VLOOKUP(B32,'[1]DADOS (OCULTAR)'!$Q$3:$S$136,3,0),"")</f>
        <v>9039744002642</v>
      </c>
      <c r="B32" s="4" t="str">
        <f>'[1]TCE - ANEXO IV - Preencher'!C41</f>
        <v>UPAE ESCADA - CG Nº 021/2022</v>
      </c>
      <c r="C32" s="4" t="str">
        <f>'[1]TCE - ANEXO IV - Preencher'!E41</f>
        <v>3.6 - Material de Expediente</v>
      </c>
      <c r="D32" s="3" t="str">
        <f>'[1]TCE - ANEXO IV - Preencher'!F41</f>
        <v>00.815.518/0001-83</v>
      </c>
      <c r="E32" s="5" t="str">
        <f>'[1]TCE - ANEXO IV - Preencher'!G41</f>
        <v>O ESCADAO MATERIAIS DE CONSTRUCAO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000035678</v>
      </c>
      <c r="I32" s="6" t="str">
        <f>IF('[1]TCE - ANEXO IV - Preencher'!K41="","",'[1]TCE - ANEXO IV - Preencher'!K41)</f>
        <v>22/07/2026</v>
      </c>
      <c r="J32" s="5" t="str">
        <f>'[1]TCE - ANEXO IV - Preencher'!L41</f>
        <v>26260700815518000183550010000356781618668376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11.5</v>
      </c>
    </row>
    <row r="33" spans="1:12" s="8" customFormat="1" ht="19.5" customHeight="1" x14ac:dyDescent="0.25">
      <c r="A33" s="3">
        <f>IFERROR(VLOOKUP(B33,'[1]DADOS (OCULTAR)'!$Q$3:$S$136,3,0),"")</f>
        <v>9039744002642</v>
      </c>
      <c r="B33" s="4" t="str">
        <f>'[1]TCE - ANEXO IV - Preencher'!C42</f>
        <v>UPAE ESCADA - CG Nº 021/2022</v>
      </c>
      <c r="C33" s="4" t="str">
        <f>'[1]TCE - ANEXO IV - Preencher'!E42</f>
        <v>3.6 - Material de Expediente</v>
      </c>
      <c r="D33" s="3" t="str">
        <f>'[1]TCE - ANEXO IV - Preencher'!F42</f>
        <v>30.743.270/0001-53</v>
      </c>
      <c r="E33" s="5" t="str">
        <f>'[1]TCE - ANEXO IV - Preencher'!G42</f>
        <v>TRIUNFO COMERC. DE ALIMENTOS PAPEIS E MAT. DE LIMP. EIRELI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000040768</v>
      </c>
      <c r="I33" s="6" t="str">
        <f>IF('[1]TCE - ANEXO IV - Preencher'!K42="","",'[1]TCE - ANEXO IV - Preencher'!K42)</f>
        <v>16/07/2026</v>
      </c>
      <c r="J33" s="5" t="str">
        <f>'[1]TCE - ANEXO IV - Preencher'!L42</f>
        <v>26260730743270000153550010000407681423723750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4518</v>
      </c>
    </row>
    <row r="34" spans="1:12" s="8" customFormat="1" ht="19.5" customHeight="1" x14ac:dyDescent="0.25">
      <c r="A34" s="3">
        <f>IFERROR(VLOOKUP(B34,'[1]DADOS (OCULTAR)'!$Q$3:$S$136,3,0),"")</f>
        <v>9039744002642</v>
      </c>
      <c r="B34" s="4" t="str">
        <f>'[1]TCE - ANEXO IV - Preencher'!C43</f>
        <v>UPAE ESCADA - CG Nº 021/2022</v>
      </c>
      <c r="C34" s="4" t="str">
        <f>'[1]TCE - ANEXO IV - Preencher'!E43</f>
        <v>3.6 - Material de Expediente</v>
      </c>
      <c r="D34" s="3" t="str">
        <f>'[1]TCE - ANEXO IV - Preencher'!F43</f>
        <v>42.561.028/0001-48</v>
      </c>
      <c r="E34" s="5" t="str">
        <f>'[1]TCE - ANEXO IV - Preencher'!G43</f>
        <v>ASTORIA PRINT SHOP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239</v>
      </c>
      <c r="I34" s="6" t="str">
        <f>IF('[1]TCE - ANEXO IV - Preencher'!K43="","",'[1]TCE - ANEXO IV - Preencher'!K43)</f>
        <v>06/07/2026</v>
      </c>
      <c r="J34" s="5" t="str">
        <f>'[1]TCE - ANEXO IV - Preencher'!L43</f>
        <v>26116062242561028000148000000000023926071483954930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105</v>
      </c>
    </row>
    <row r="35" spans="1:12" s="8" customFormat="1" ht="19.5" customHeight="1" x14ac:dyDescent="0.25">
      <c r="A35" s="3">
        <f>IFERROR(VLOOKUP(B35,'[1]DADOS (OCULTAR)'!$Q$3:$S$136,3,0),"")</f>
        <v>9039744002642</v>
      </c>
      <c r="B35" s="4" t="str">
        <f>'[1]TCE - ANEXO IV - Preencher'!C44</f>
        <v>UPAE ESCADA - CG Nº 021/2022</v>
      </c>
      <c r="C35" s="4" t="str">
        <f>'[1]TCE - ANEXO IV - Preencher'!E44</f>
        <v>3.6 - Material de Expediente</v>
      </c>
      <c r="D35" s="3" t="str">
        <f>'[1]TCE - ANEXO IV - Preencher'!F44</f>
        <v>64.860.483/0001-87</v>
      </c>
      <c r="E35" s="5" t="str">
        <f>'[1]TCE - ANEXO IV - Preencher'!G44</f>
        <v>64.860.483 LAERTHY OLIVEIRA DO NASCIMENTO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61</v>
      </c>
      <c r="I35" s="6" t="str">
        <f>IF('[1]TCE - ANEXO IV - Preencher'!K44="","",'[1]TCE - ANEXO IV - Preencher'!K44)</f>
        <v>18/07/2026</v>
      </c>
      <c r="J35" s="5" t="str">
        <f>'[1]TCE - ANEXO IV - Preencher'!L44</f>
        <v>26116062264860483000187000000000006126070245795610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1240</v>
      </c>
    </row>
    <row r="36" spans="1:12" s="8" customFormat="1" ht="19.5" customHeight="1" x14ac:dyDescent="0.25">
      <c r="A36" s="3">
        <f>IFERROR(VLOOKUP(B36,'[1]DADOS (OCULTAR)'!$Q$3:$S$136,3,0),"")</f>
        <v>9039744002642</v>
      </c>
      <c r="B36" s="4" t="str">
        <f>'[1]TCE - ANEXO IV - Preencher'!C45</f>
        <v>UPAE ESCADA - CG Nº 021/2022</v>
      </c>
      <c r="C36" s="4" t="str">
        <f>'[1]TCE - ANEXO IV - Preencher'!E45</f>
        <v xml:space="preserve">3.9 - Material para Manutenção de Bens Imóveis </v>
      </c>
      <c r="D36" s="3" t="str">
        <f>'[1]TCE - ANEXO IV - Preencher'!F45</f>
        <v>00.815.518/0001-83</v>
      </c>
      <c r="E36" s="5" t="str">
        <f>'[1]TCE - ANEXO IV - Preencher'!G45</f>
        <v>O ESCADAO MATERIAIS DE CONSTRUCAO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000035678</v>
      </c>
      <c r="I36" s="6" t="str">
        <f>IF('[1]TCE - ANEXO IV - Preencher'!K45="","",'[1]TCE - ANEXO IV - Preencher'!K45)</f>
        <v>22/07/2026</v>
      </c>
      <c r="J36" s="5" t="str">
        <f>'[1]TCE - ANEXO IV - Preencher'!L45</f>
        <v>26260700815518000183550010000356781618668376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372</v>
      </c>
    </row>
    <row r="37" spans="1:12" s="8" customFormat="1" ht="19.5" customHeight="1" x14ac:dyDescent="0.25">
      <c r="A37" s="3">
        <f>IFERROR(VLOOKUP(B37,'[1]DADOS (OCULTAR)'!$Q$3:$S$136,3,0),"")</f>
        <v>9039744002642</v>
      </c>
      <c r="B37" s="4" t="str">
        <f>'[1]TCE - ANEXO IV - Preencher'!C46</f>
        <v>UPAE ESCADA - CG Nº 021/2022</v>
      </c>
      <c r="C37" s="4" t="str">
        <f>'[1]TCE - ANEXO IV - Preencher'!E46</f>
        <v xml:space="preserve">3.9 - Material para Manutenção de Bens Imóveis </v>
      </c>
      <c r="D37" s="3" t="str">
        <f>'[1]TCE - ANEXO IV - Preencher'!F46</f>
        <v>00.815.518/0001-83</v>
      </c>
      <c r="E37" s="5" t="str">
        <f>'[1]TCE - ANEXO IV - Preencher'!G46</f>
        <v>O ESCADAO MATERIAIS DE CONSTRUCAO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000035751</v>
      </c>
      <c r="I37" s="6" t="str">
        <f>IF('[1]TCE - ANEXO IV - Preencher'!K46="","",'[1]TCE - ANEXO IV - Preencher'!K46)</f>
        <v>31/07/2026</v>
      </c>
      <c r="J37" s="5" t="str">
        <f>'[1]TCE - ANEXO IV - Preencher'!L46</f>
        <v>26260700815518000183550010000357511999152186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326</v>
      </c>
    </row>
    <row r="38" spans="1:12" s="8" customFormat="1" ht="19.5" customHeight="1" x14ac:dyDescent="0.25">
      <c r="A38" s="3">
        <f>IFERROR(VLOOKUP(B38,'[1]DADOS (OCULTAR)'!$Q$3:$S$136,3,0),"")</f>
        <v>9039744002642</v>
      </c>
      <c r="B38" s="4" t="str">
        <f>'[1]TCE - ANEXO IV - Preencher'!C47</f>
        <v>UPAE ESCADA - CG Nº 021/2022</v>
      </c>
      <c r="C38" s="4" t="str">
        <f>'[1]TCE - ANEXO IV - Preencher'!E47</f>
        <v xml:space="preserve">3.9 - Material para Manutenção de Bens Imóveis </v>
      </c>
      <c r="D38" s="3" t="str">
        <f>'[1]TCE - ANEXO IV - Preencher'!F47</f>
        <v>00.815.518/0001-83</v>
      </c>
      <c r="E38" s="5" t="str">
        <f>'[1]TCE - ANEXO IV - Preencher'!G47</f>
        <v>O ESCADAO MATERIAIS DE CONSTRUCAO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000035752</v>
      </c>
      <c r="I38" s="6" t="str">
        <f>IF('[1]TCE - ANEXO IV - Preencher'!K47="","",'[1]TCE - ANEXO IV - Preencher'!K47)</f>
        <v>31/07/2026</v>
      </c>
      <c r="J38" s="5" t="str">
        <f>'[1]TCE - ANEXO IV - Preencher'!L47</f>
        <v>26260700815518000183550010000357521479809137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131</v>
      </c>
    </row>
    <row r="39" spans="1:12" s="8" customFormat="1" ht="19.5" customHeight="1" x14ac:dyDescent="0.25">
      <c r="A39" s="3">
        <f>IFERROR(VLOOKUP(B39,'[1]DADOS (OCULTAR)'!$Q$3:$S$136,3,0),"")</f>
        <v>9039744002642</v>
      </c>
      <c r="B39" s="4" t="str">
        <f>'[1]TCE - ANEXO IV - Preencher'!C48</f>
        <v>UPAE ESCADA - CG Nº 021/2022</v>
      </c>
      <c r="C39" s="4" t="str">
        <f>'[1]TCE - ANEXO IV - Preencher'!E48</f>
        <v xml:space="preserve">3.9 - Material para Manutenção de Bens Imóveis </v>
      </c>
      <c r="D39" s="3" t="str">
        <f>'[1]TCE - ANEXO IV - Preencher'!F48</f>
        <v>00.906.766/0002-10</v>
      </c>
      <c r="E39" s="5" t="str">
        <f>'[1]TCE - ANEXO IV - Preencher'!G48</f>
        <v>SSR COMERCIO E SERVICOS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172017</v>
      </c>
      <c r="I39" s="6" t="str">
        <f>IF('[1]TCE - ANEXO IV - Preencher'!K48="","",'[1]TCE - ANEXO IV - Preencher'!K48)</f>
        <v>10/07/2026</v>
      </c>
      <c r="J39" s="5" t="str">
        <f>'[1]TCE - ANEXO IV - Preencher'!L48</f>
        <v>35260700906766000210550010001720171968125920</v>
      </c>
      <c r="K39" s="5" t="str">
        <f>IF(F39="B",LEFT('[1]TCE - ANEXO IV - Preencher'!M48,2),IF(F39="S",LEFT('[1]TCE - ANEXO IV - Preencher'!M48,7),IF('[1]TCE - ANEXO IV - Preencher'!H48="","")))</f>
        <v>35</v>
      </c>
      <c r="L39" s="7">
        <f>'[1]TCE - ANEXO IV - Preencher'!N48</f>
        <v>1980</v>
      </c>
    </row>
    <row r="40" spans="1:12" s="8" customFormat="1" ht="19.5" customHeight="1" x14ac:dyDescent="0.25">
      <c r="A40" s="3">
        <f>IFERROR(VLOOKUP(B40,'[1]DADOS (OCULTAR)'!$Q$3:$S$136,3,0),"")</f>
        <v>9039744002642</v>
      </c>
      <c r="B40" s="4" t="str">
        <f>'[1]TCE - ANEXO IV - Preencher'!C49</f>
        <v>UPAE ESCADA - CG Nº 021/2022</v>
      </c>
      <c r="C40" s="4" t="str">
        <f>'[1]TCE - ANEXO IV - Preencher'!E49</f>
        <v xml:space="preserve">3.9 - Material para Manutenção de Bens Imóveis </v>
      </c>
      <c r="D40" s="3" t="str">
        <f>'[1]TCE - ANEXO IV - Preencher'!F49</f>
        <v>00.815.518/0001-83</v>
      </c>
      <c r="E40" s="5" t="str">
        <f>'[1]TCE - ANEXO IV - Preencher'!G49</f>
        <v>O ESCADAO MATERIAIS DE CONSTRUCAO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210432</v>
      </c>
      <c r="I40" s="6" t="str">
        <f>IF('[1]TCE - ANEXO IV - Preencher'!K49="","",'[1]TCE - ANEXO IV - Preencher'!K49)</f>
        <v>27/07/2026</v>
      </c>
      <c r="J40" s="5" t="str">
        <f>'[1]TCE - ANEXO IV - Preencher'!L49</f>
        <v>26260700815518000183650020002104321409541947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283</v>
      </c>
    </row>
    <row r="41" spans="1:12" s="8" customFormat="1" ht="19.5" customHeight="1" x14ac:dyDescent="0.25">
      <c r="A41" s="3">
        <f>IFERROR(VLOOKUP(B41,'[1]DADOS (OCULTAR)'!$Q$3:$S$136,3,0),"")</f>
        <v>9039744002642</v>
      </c>
      <c r="B41" s="4" t="str">
        <f>'[1]TCE - ANEXO IV - Preencher'!C50</f>
        <v>UPAE ESCADA - CG Nº 021/2022</v>
      </c>
      <c r="C41" s="4" t="str">
        <f>'[1]TCE - ANEXO IV - Preencher'!E50</f>
        <v xml:space="preserve">3.9 - Material para Manutenção de Bens Imóveis </v>
      </c>
      <c r="D41" s="3" t="str">
        <f>'[1]TCE - ANEXO IV - Preencher'!F50</f>
        <v>41.248.067/0013-60</v>
      </c>
      <c r="E41" s="5" t="str">
        <f>'[1]TCE - ANEXO IV - Preencher'!G50</f>
        <v>FBS COMERCIO DE TINTAS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2190</v>
      </c>
      <c r="I41" s="6" t="str">
        <f>IF('[1]TCE - ANEXO IV - Preencher'!K50="","",'[1]TCE - ANEXO IV - Preencher'!K50)</f>
        <v>28/07/2026</v>
      </c>
      <c r="J41" s="5" t="str">
        <f>'[1]TCE - ANEXO IV - Preencher'!L50</f>
        <v>26260741248067001360550010000021901863511551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3995</v>
      </c>
    </row>
    <row r="42" spans="1:12" s="8" customFormat="1" ht="19.5" customHeight="1" x14ac:dyDescent="0.25">
      <c r="A42" s="3">
        <f>IFERROR(VLOOKUP(B42,'[1]DADOS (OCULTAR)'!$Q$3:$S$136,3,0),"")</f>
        <v>9039744002642</v>
      </c>
      <c r="B42" s="4" t="str">
        <f>'[1]TCE - ANEXO IV - Preencher'!C51</f>
        <v>UPAE ESCADA - CG Nº 021/2022</v>
      </c>
      <c r="C42" s="4" t="str">
        <f>'[1]TCE - ANEXO IV - Preencher'!E51</f>
        <v xml:space="preserve">3.10 - Material para Manutenção de Bens Móveis </v>
      </c>
      <c r="D42" s="3" t="str">
        <f>'[1]TCE - ANEXO IV - Preencher'!F51</f>
        <v>51.413.651/0001-44</v>
      </c>
      <c r="E42" s="5" t="str">
        <f>'[1]TCE - ANEXO IV - Preencher'!G51</f>
        <v>PROSPEQTUS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000002095</v>
      </c>
      <c r="I42" s="6" t="str">
        <f>IF('[1]TCE - ANEXO IV - Preencher'!K51="","",'[1]TCE - ANEXO IV - Preencher'!K51)</f>
        <v>27/07/2026</v>
      </c>
      <c r="J42" s="5" t="str">
        <f>'[1]TCE - ANEXO IV - Preencher'!L51</f>
        <v>26260751413651000144550010000020951640650367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74.09</v>
      </c>
    </row>
    <row r="43" spans="1:12" s="8" customFormat="1" ht="19.5" customHeight="1" x14ac:dyDescent="0.25">
      <c r="A43" s="3">
        <f>IFERROR(VLOOKUP(B43,'[1]DADOS (OCULTAR)'!$Q$3:$S$136,3,0),"")</f>
        <v>9039744002642</v>
      </c>
      <c r="B43" s="4" t="str">
        <f>'[1]TCE - ANEXO IV - Preencher'!C52</f>
        <v>UPAE ESCADA - CG Nº 021/2022</v>
      </c>
      <c r="C43" s="4" t="str">
        <f>'[1]TCE - ANEXO IV - Preencher'!E52</f>
        <v xml:space="preserve">3.10 - Material para Manutenção de Bens Móveis </v>
      </c>
      <c r="D43" s="3" t="str">
        <f>'[1]TCE - ANEXO IV - Preencher'!F52</f>
        <v>10.779.833/0001-56</v>
      </c>
      <c r="E43" s="5" t="str">
        <f>'[1]TCE - ANEXO IV - Preencher'!G52</f>
        <v>MEDICAL MERCANTIL DE APARELHAGEM MEDICA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000681351</v>
      </c>
      <c r="I43" s="6" t="str">
        <f>IF('[1]TCE - ANEXO IV - Preencher'!K52="","",'[1]TCE - ANEXO IV - Preencher'!K52)</f>
        <v>15/07/2026</v>
      </c>
      <c r="J43" s="5" t="str">
        <f>'[1]TCE - ANEXO IV - Preencher'!L52</f>
        <v>26260710779833000156550010006813511683377008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46.6</v>
      </c>
    </row>
    <row r="44" spans="1:12" s="8" customFormat="1" ht="19.5" customHeight="1" x14ac:dyDescent="0.25">
      <c r="A44" s="3">
        <f>IFERROR(VLOOKUP(B44,'[1]DADOS (OCULTAR)'!$Q$3:$S$136,3,0),"")</f>
        <v>9039744002642</v>
      </c>
      <c r="B44" s="4" t="str">
        <f>'[1]TCE - ANEXO IV - Preencher'!C53</f>
        <v>UPAE ESCADA - CG Nº 021/2022</v>
      </c>
      <c r="C44" s="4" t="str">
        <f>'[1]TCE - ANEXO IV - Preencher'!E53</f>
        <v xml:space="preserve">3.8 - Uniformes, Tecidos e Aviamentos </v>
      </c>
      <c r="D44" s="3" t="str">
        <f>'[1]TCE - ANEXO IV - Preencher'!F53</f>
        <v>51.413.651/0001-44</v>
      </c>
      <c r="E44" s="5" t="str">
        <f>'[1]TCE - ANEXO IV - Preencher'!G53</f>
        <v>PROSPEQTUS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000002096</v>
      </c>
      <c r="I44" s="6" t="str">
        <f>IF('[1]TCE - ANEXO IV - Preencher'!K53="","",'[1]TCE - ANEXO IV - Preencher'!K53)</f>
        <v>27/07/2026</v>
      </c>
      <c r="J44" s="5" t="str">
        <f>'[1]TCE - ANEXO IV - Preencher'!L53</f>
        <v>26260751413651000144550010000020961045603967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239.68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 t="str">
        <f>'[1]TCE - ANEXO IV - Preencher'!H54</f>
        <v>S</v>
      </c>
      <c r="G45" s="5" t="str">
        <f>'[1]TCE - ANEXO IV - Preencher'!I54</f>
        <v>N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>
        <f>IFERROR(VLOOKUP(B46,'[1]DADOS (OCULTAR)'!$Q$3:$S$136,3,0),"")</f>
        <v>9039744002642</v>
      </c>
      <c r="B46" s="4" t="str">
        <f>'[1]TCE - ANEXO IV - Preencher'!C55</f>
        <v>UPAE ESCADA - CG Nº 021/2022</v>
      </c>
      <c r="C46" s="4" t="str">
        <f>'[1]TCE - ANEXO IV - Preencher'!E55</f>
        <v xml:space="preserve">5.25 - Serviços Bancários </v>
      </c>
      <c r="D46" s="3">
        <f>'[1]TCE - ANEXO IV - Preencher'!F55</f>
        <v>9039744002642</v>
      </c>
      <c r="E46" s="5" t="str">
        <f>'[1]TCE - ANEXO IV - Preencher'!G55</f>
        <v>TARIFAS BANCÁRIAS</v>
      </c>
      <c r="F46" s="5" t="str">
        <f>'[1]TCE - ANEXO IV - Preencher'!H55</f>
        <v>S</v>
      </c>
      <c r="G46" s="5" t="str">
        <f>'[1]TCE - ANEXO IV - Preencher'!I55</f>
        <v>N</v>
      </c>
      <c r="H46" s="5">
        <f>'[1]TCE - ANEXO IV - Preencher'!J55</f>
        <v>0</v>
      </c>
      <c r="I46" s="6">
        <f>IF('[1]TCE - ANEXO IV - Preencher'!K55="","",'[1]TCE - ANEXO IV - Preencher'!K55)</f>
        <v>46234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Pe</v>
      </c>
      <c r="L46" s="7">
        <f>'[1]TCE - ANEXO IV - Preencher'!N55</f>
        <v>470.4</v>
      </c>
    </row>
    <row r="47" spans="1:12" s="8" customFormat="1" ht="19.5" customHeight="1" x14ac:dyDescent="0.25">
      <c r="A47" s="3">
        <f>IFERROR(VLOOKUP(B47,'[1]DADOS (OCULTAR)'!$Q$3:$S$136,3,0),"")</f>
        <v>9039744002642</v>
      </c>
      <c r="B47" s="4" t="str">
        <f>'[1]TCE - ANEXO IV - Preencher'!C56</f>
        <v>UPAE ESCADA - CG Nº 021/2022</v>
      </c>
      <c r="C47" s="4" t="str">
        <f>'[1]TCE - ANEXO IV - Preencher'!E56</f>
        <v>5.9 - Telefonia Móvel</v>
      </c>
      <c r="D47" s="3">
        <f>'[1]TCE - ANEXO IV - Preencher'!F56</f>
        <v>2558157000162</v>
      </c>
      <c r="E47" s="5" t="str">
        <f>'[1]TCE - ANEXO IV - Preencher'!G56</f>
        <v>TELEFONICA BRASIL S.A. (VIVO)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 740716</v>
      </c>
      <c r="I47" s="6">
        <f>IF('[1]TCE - ANEXO IV - Preencher'!K56="","",'[1]TCE - ANEXO IV - Preencher'!K56)</f>
        <v>46239</v>
      </c>
      <c r="J47" s="5" t="str">
        <f>'[1]TCE - ANEXO IV - Preencher'!L56</f>
        <v> </v>
      </c>
      <c r="K47" s="5" t="str">
        <f>IF(F47="B",LEFT('[1]TCE - ANEXO IV - Preencher'!M56,2),IF(F47="S",LEFT('[1]TCE - ANEXO IV - Preencher'!M56,7),IF('[1]TCE - ANEXO IV - Preencher'!H56="","")))</f>
        <v>2611606</v>
      </c>
      <c r="L47" s="7">
        <f>'[1]TCE - ANEXO IV - Preencher'!N56</f>
        <v>447.89</v>
      </c>
    </row>
    <row r="48" spans="1:12" s="8" customFormat="1" ht="19.5" customHeight="1" x14ac:dyDescent="0.25">
      <c r="A48" s="3">
        <f>IFERROR(VLOOKUP(B48,'[1]DADOS (OCULTAR)'!$Q$3:$S$136,3,0),"")</f>
        <v>9039744002642</v>
      </c>
      <c r="B48" s="4" t="str">
        <f>'[1]TCE - ANEXO IV - Preencher'!C57</f>
        <v>UPAE ESCADA - CG Nº 021/2022</v>
      </c>
      <c r="C48" s="4" t="str">
        <f>'[1]TCE - ANEXO IV - Preencher'!E57</f>
        <v>5.18 - Teledonia Fixa</v>
      </c>
      <c r="D48" s="3" t="str">
        <f>'[1]TCE - ANEXO IV - Preencher'!F57</f>
        <v>41.664.220/0001-35</v>
      </c>
      <c r="E48" s="5" t="str">
        <f>'[1]TCE - ANEXO IV - Preencher'!G57</f>
        <v>DB3 SERVICOS DE TELECOMUNICACOES</v>
      </c>
      <c r="F48" s="5" t="str">
        <f>'[1]TCE - ANEXO IV - Preencher'!H57</f>
        <v>S</v>
      </c>
      <c r="G48" s="5" t="str">
        <f>'[1]TCE - ANEXO IV - Preencher'!I57</f>
        <v>S</v>
      </c>
      <c r="H48" s="5">
        <f>'[1]TCE - ANEXO IV - Preencher'!J57</f>
        <v>514419</v>
      </c>
      <c r="I48" s="6">
        <f>IF('[1]TCE - ANEXO IV - Preencher'!K57="","",'[1]TCE - ANEXO IV - Preencher'!K57)</f>
        <v>46237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2611606</v>
      </c>
      <c r="L48" s="7">
        <f>'[1]TCE - ANEXO IV - Preencher'!N57</f>
        <v>500.51</v>
      </c>
    </row>
    <row r="49" spans="1:12" s="8" customFormat="1" ht="19.5" customHeight="1" x14ac:dyDescent="0.25">
      <c r="A49" s="3">
        <f>IFERROR(VLOOKUP(B49,'[1]DADOS (OCULTAR)'!$Q$3:$S$136,3,0),"")</f>
        <v>9039744002642</v>
      </c>
      <c r="B49" s="4" t="str">
        <f>'[1]TCE - ANEXO IV - Preencher'!C58</f>
        <v>UPAE ESCADA - CG Nº 021/2022</v>
      </c>
      <c r="C49" s="4" t="str">
        <f>'[1]TCE - ANEXO IV - Preencher'!E58</f>
        <v>5.18 - Teledonia Fixa</v>
      </c>
      <c r="D49" s="3" t="str">
        <f>'[1]TCE - ANEXO IV - Preencher'!F58</f>
        <v>71.208.516/0165-00</v>
      </c>
      <c r="E49" s="5" t="str">
        <f>'[1]TCE - ANEXO IV - Preencher'!G58</f>
        <v>ALGAR TELECOM S/A</v>
      </c>
      <c r="F49" s="5" t="str">
        <f>'[1]TCE - ANEXO IV - Preencher'!H58</f>
        <v>S</v>
      </c>
      <c r="G49" s="5" t="str">
        <f>'[1]TCE - ANEXO IV - Preencher'!I58</f>
        <v>S</v>
      </c>
      <c r="H49" s="5">
        <f>'[1]TCE - ANEXO IV - Preencher'!J58</f>
        <v>552305341</v>
      </c>
      <c r="I49" s="6">
        <f>IF('[1]TCE - ANEXO IV - Preencher'!K58="","",'[1]TCE - ANEXO IV - Preencher'!K58)</f>
        <v>46237</v>
      </c>
      <c r="J49" s="5" t="str">
        <f>'[1]TCE - ANEXO IV - Preencher'!L58</f>
        <v> </v>
      </c>
      <c r="K49" s="5" t="str">
        <f>IF(F49="B",LEFT('[1]TCE - ANEXO IV - Preencher'!M58,2),IF(F49="S",LEFT('[1]TCE - ANEXO IV - Preencher'!M58,7),IF('[1]TCE - ANEXO IV - Preencher'!H58="","")))</f>
        <v>2609600</v>
      </c>
      <c r="L49" s="7">
        <f>'[1]TCE - ANEXO IV - Preencher'!N58</f>
        <v>1219.57</v>
      </c>
    </row>
    <row r="50" spans="1:12" s="8" customFormat="1" ht="19.5" customHeight="1" x14ac:dyDescent="0.25">
      <c r="A50" s="3">
        <f>IFERROR(VLOOKUP(B50,'[1]DADOS (OCULTAR)'!$Q$3:$S$136,3,0),"")</f>
        <v>9039744002642</v>
      </c>
      <c r="B50" s="4" t="str">
        <f>'[1]TCE - ANEXO IV - Preencher'!C59</f>
        <v>UPAE ESCADA - CG Nº 021/2022</v>
      </c>
      <c r="C50" s="4" t="str">
        <f>'[1]TCE - ANEXO IV - Preencher'!E59</f>
        <v>5.18 - Teledonia Fixa</v>
      </c>
      <c r="D50" s="3" t="str">
        <f>'[1]TCE - ANEXO IV - Preencher'!F59</f>
        <v>41.644.220/0001-35</v>
      </c>
      <c r="E50" s="5" t="str">
        <f>'[1]TCE - ANEXO IV - Preencher'!G59</f>
        <v>DB3 SERVICOS DE TELECOMUNICACOES</v>
      </c>
      <c r="F50" s="5" t="str">
        <f>'[1]TCE - ANEXO IV - Preencher'!H59</f>
        <v>S</v>
      </c>
      <c r="G50" s="5" t="str">
        <f>'[1]TCE - ANEXO IV - Preencher'!I59</f>
        <v>S</v>
      </c>
      <c r="H50" s="5">
        <f>'[1]TCE - ANEXO IV - Preencher'!J59</f>
        <v>116560</v>
      </c>
      <c r="I50" s="6">
        <f>IF('[1]TCE - ANEXO IV - Preencher'!K59="","",'[1]TCE - ANEXO IV - Preencher'!K59)</f>
        <v>46235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2611606</v>
      </c>
      <c r="L50" s="7">
        <f>'[1]TCE - ANEXO IV - Preencher'!N59</f>
        <v>1000</v>
      </c>
    </row>
    <row r="51" spans="1:12" s="8" customFormat="1" ht="19.5" customHeight="1" x14ac:dyDescent="0.25">
      <c r="A51" s="3">
        <f>IFERROR(VLOOKUP(B51,'[1]DADOS (OCULTAR)'!$Q$3:$S$136,3,0),"")</f>
        <v>9039744002642</v>
      </c>
      <c r="B51" s="4" t="str">
        <f>'[1]TCE - ANEXO IV - Preencher'!C60</f>
        <v>UPAE ESCADA - CG Nº 021/2022</v>
      </c>
      <c r="C51" s="4" t="str">
        <f>'[1]TCE - ANEXO IV - Preencher'!E60</f>
        <v>5.13 - Água e Esgoto</v>
      </c>
      <c r="D51" s="3" t="str">
        <f>'[1]TCE - ANEXO IV - Preencher'!F60</f>
        <v>09.769.035/0001-64</v>
      </c>
      <c r="E51" s="5" t="str">
        <f>'[1]TCE - ANEXO IV - Preencher'!G60</f>
        <v>COMPESA-COMPANHIA PERNAMBUCANA DE SANEAMENTO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202607105609986</v>
      </c>
      <c r="I51" s="6">
        <f>IF('[1]TCE - ANEXO IV - Preencher'!K60="","",'[1]TCE - ANEXO IV - Preencher'!K60)</f>
        <v>46244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2611606</v>
      </c>
      <c r="L51" s="7">
        <f>'[1]TCE - ANEXO IV - Preencher'!N60</f>
        <v>2392.1999999999998</v>
      </c>
    </row>
    <row r="52" spans="1:12" s="8" customFormat="1" ht="19.5" customHeight="1" x14ac:dyDescent="0.25">
      <c r="A52" s="3">
        <f>IFERROR(VLOOKUP(B52,'[1]DADOS (OCULTAR)'!$Q$3:$S$136,3,0),"")</f>
        <v>9039744002642</v>
      </c>
      <c r="B52" s="4" t="str">
        <f>'[1]TCE - ANEXO IV - Preencher'!C61</f>
        <v>UPAE ESCADA - CG Nº 021/2022</v>
      </c>
      <c r="C52" s="4" t="str">
        <f>'[1]TCE - ANEXO IV - Preencher'!E61</f>
        <v>5.12 - Energia Elétrica</v>
      </c>
      <c r="D52" s="3" t="str">
        <f>'[1]TCE - ANEXO IV - Preencher'!F61</f>
        <v>10.835.932/0001-08</v>
      </c>
      <c r="E52" s="5" t="str">
        <f>'[1]TCE - ANEXO IV - Preencher'!G61</f>
        <v>COMPANHIA ENERGÉTICA DE PERNAMBUCO -  NEOENERGIA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423168793</v>
      </c>
      <c r="I52" s="6">
        <f>IF('[1]TCE - ANEXO IV - Preencher'!K61="","",'[1]TCE - ANEXO IV - Preencher'!K61)</f>
        <v>46239</v>
      </c>
      <c r="J52" s="5" t="str">
        <f>'[1]TCE - ANEXO IV - Preencher'!L61</f>
        <v>2626 0810 8359 3200 0108 6600 0423 1687 9310 2775 2666</v>
      </c>
      <c r="K52" s="5" t="str">
        <f>IF(F52="B",LEFT('[1]TCE - ANEXO IV - Preencher'!M61,2),IF(F52="S",LEFT('[1]TCE - ANEXO IV - Preencher'!M61,7),IF('[1]TCE - ANEXO IV - Preencher'!H61="","")))</f>
        <v>2611606</v>
      </c>
      <c r="L52" s="7">
        <f>'[1]TCE - ANEXO IV - Preencher'!N61</f>
        <v>13411.43</v>
      </c>
    </row>
    <row r="53" spans="1:12" s="8" customFormat="1" ht="19.5" customHeight="1" x14ac:dyDescent="0.25">
      <c r="A53" s="3">
        <f>IFERROR(VLOOKUP(B53,'[1]DADOS (OCULTAR)'!$Q$3:$S$136,3,0),"")</f>
        <v>9039744002642</v>
      </c>
      <c r="B53" s="4" t="str">
        <f>'[1]TCE - ANEXO IV - Preencher'!C62</f>
        <v>UPAE ESCADA - CG Nº 021/2022</v>
      </c>
      <c r="C53" s="4" t="str">
        <f>'[1]TCE - ANEXO IV - Preencher'!E62</f>
        <v>5.3 - Locação de Máquinas e Equipamentos</v>
      </c>
      <c r="D53" s="3" t="str">
        <f>'[1]TCE - ANEXO IV - Preencher'!F62</f>
        <v>24.801.362/0001-40</v>
      </c>
      <c r="E53" s="5" t="str">
        <f>'[1]TCE - ANEXO IV - Preencher'!G62</f>
        <v>AMD TECNOLOGIA DA INFORMACAO E SISTEMAS LTDA</v>
      </c>
      <c r="F53" s="5" t="str">
        <f>'[1]TCE - ANEXO IV - Preencher'!H62</f>
        <v>S</v>
      </c>
      <c r="G53" s="5" t="str">
        <f>'[1]TCE - ANEXO IV - Preencher'!I62</f>
        <v>S</v>
      </c>
      <c r="H53" s="5">
        <f>'[1]TCE - ANEXO IV - Preencher'!J62</f>
        <v>2936</v>
      </c>
      <c r="I53" s="6">
        <f>IF('[1]TCE - ANEXO IV - Preencher'!K62="","",'[1]TCE - ANEXO IV - Preencher'!K62)</f>
        <v>46235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2611606</v>
      </c>
      <c r="L53" s="7">
        <f>'[1]TCE - ANEXO IV - Preencher'!N62</f>
        <v>249</v>
      </c>
    </row>
    <row r="54" spans="1:12" s="8" customFormat="1" ht="19.5" customHeight="1" x14ac:dyDescent="0.25">
      <c r="A54" s="3">
        <f>IFERROR(VLOOKUP(B54,'[1]DADOS (OCULTAR)'!$Q$3:$S$136,3,0),"")</f>
        <v>9039744002642</v>
      </c>
      <c r="B54" s="4" t="str">
        <f>'[1]TCE - ANEXO IV - Preencher'!C63</f>
        <v>UPAE ESCADA - CG Nº 021/2022</v>
      </c>
      <c r="C54" s="4" t="str">
        <f>'[1]TCE - ANEXO IV - Preencher'!E63</f>
        <v>5.3 - Locação de Máquinas e Equipamentos</v>
      </c>
      <c r="D54" s="3" t="str">
        <f>'[1]TCE - ANEXO IV - Preencher'!F63</f>
        <v>24.801.362/0001-40</v>
      </c>
      <c r="E54" s="5" t="str">
        <f>'[1]TCE - ANEXO IV - Preencher'!G63</f>
        <v>AMD TECNOLOGIA DA INFORMACAO E SISTEMAS LTDA</v>
      </c>
      <c r="F54" s="5" t="str">
        <f>'[1]TCE - ANEXO IV - Preencher'!H63</f>
        <v>S</v>
      </c>
      <c r="G54" s="5" t="str">
        <f>'[1]TCE - ANEXO IV - Preencher'!I63</f>
        <v>S</v>
      </c>
      <c r="H54" s="5">
        <f>'[1]TCE - ANEXO IV - Preencher'!J63</f>
        <v>2940</v>
      </c>
      <c r="I54" s="6">
        <f>IF('[1]TCE - ANEXO IV - Preencher'!K63="","",'[1]TCE - ANEXO IV - Preencher'!K63)</f>
        <v>46235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2611606</v>
      </c>
      <c r="L54" s="7">
        <f>'[1]TCE - ANEXO IV - Preencher'!N63</f>
        <v>1971</v>
      </c>
    </row>
    <row r="55" spans="1:12" s="8" customFormat="1" ht="19.5" customHeight="1" x14ac:dyDescent="0.25">
      <c r="A55" s="3">
        <f>IFERROR(VLOOKUP(B55,'[1]DADOS (OCULTAR)'!$Q$3:$S$136,3,0),"")</f>
        <v>9039744002642</v>
      </c>
      <c r="B55" s="4" t="str">
        <f>'[1]TCE - ANEXO IV - Preencher'!C64</f>
        <v>UPAE ESCADA - CG Nº 021/2022</v>
      </c>
      <c r="C55" s="4" t="str">
        <f>'[1]TCE - ANEXO IV - Preencher'!E64</f>
        <v>5.3 - Locação de Máquinas e Equipamentos</v>
      </c>
      <c r="D55" s="3" t="str">
        <f>'[1]TCE - ANEXO IV - Preencher'!F64</f>
        <v>24.801.362/0001-40</v>
      </c>
      <c r="E55" s="5" t="str">
        <f>'[1]TCE - ANEXO IV - Preencher'!G64</f>
        <v>AMD TECNOLOGIA DA INFORMACAO E SISTEMAS LTDA</v>
      </c>
      <c r="F55" s="5" t="str">
        <f>'[1]TCE - ANEXO IV - Preencher'!H64</f>
        <v>S</v>
      </c>
      <c r="G55" s="5" t="str">
        <f>'[1]TCE - ANEXO IV - Preencher'!I64</f>
        <v>S</v>
      </c>
      <c r="H55" s="5">
        <f>'[1]TCE - ANEXO IV - Preencher'!J64</f>
        <v>2919</v>
      </c>
      <c r="I55" s="6">
        <f>IF('[1]TCE - ANEXO IV - Preencher'!K64="","",'[1]TCE - ANEXO IV - Preencher'!K64)</f>
        <v>46235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2611606</v>
      </c>
      <c r="L55" s="7">
        <f>'[1]TCE - ANEXO IV - Preencher'!N64</f>
        <v>11767</v>
      </c>
    </row>
    <row r="56" spans="1:12" s="8" customFormat="1" ht="19.5" customHeight="1" x14ac:dyDescent="0.25">
      <c r="A56" s="3">
        <f>IFERROR(VLOOKUP(B56,'[1]DADOS (OCULTAR)'!$Q$3:$S$136,3,0),"")</f>
        <v>9039744002642</v>
      </c>
      <c r="B56" s="4" t="str">
        <f>'[1]TCE - ANEXO IV - Preencher'!C65</f>
        <v>UPAE ESCADA - CG Nº 021/2022</v>
      </c>
      <c r="C56" s="4" t="str">
        <f>'[1]TCE - ANEXO IV - Preencher'!E65</f>
        <v>5.3 - Locação de Máquinas e Equipamentos</v>
      </c>
      <c r="D56" s="3" t="str">
        <f>'[1]TCE - ANEXO IV - Preencher'!F65</f>
        <v>24.801.362/0001-40</v>
      </c>
      <c r="E56" s="5" t="str">
        <f>'[1]TCE - ANEXO IV - Preencher'!G65</f>
        <v>AMD TECNOLOGIA DA INFORMACAO E SISTEMAS LTDA</v>
      </c>
      <c r="F56" s="5" t="str">
        <f>'[1]TCE - ANEXO IV - Preencher'!H65</f>
        <v>S</v>
      </c>
      <c r="G56" s="5" t="str">
        <f>'[1]TCE - ANEXO IV - Preencher'!I65</f>
        <v>S</v>
      </c>
      <c r="H56" s="5">
        <f>'[1]TCE - ANEXO IV - Preencher'!J65</f>
        <v>2952</v>
      </c>
      <c r="I56" s="6">
        <f>IF('[1]TCE - ANEXO IV - Preencher'!K65="","",'[1]TCE - ANEXO IV - Preencher'!K65)</f>
        <v>46235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2611606</v>
      </c>
      <c r="L56" s="7">
        <f>'[1]TCE - ANEXO IV - Preencher'!N65</f>
        <v>1014</v>
      </c>
    </row>
    <row r="57" spans="1:12" s="8" customFormat="1" ht="19.5" customHeight="1" x14ac:dyDescent="0.25">
      <c r="A57" s="3">
        <f>IFERROR(VLOOKUP(B57,'[1]DADOS (OCULTAR)'!$Q$3:$S$136,3,0),"")</f>
        <v>9039744002642</v>
      </c>
      <c r="B57" s="4" t="str">
        <f>'[1]TCE - ANEXO IV - Preencher'!C66</f>
        <v>UPAE ESCADA - CG Nº 021/2022</v>
      </c>
      <c r="C57" s="4" t="str">
        <f>'[1]TCE - ANEXO IV - Preencher'!E66</f>
        <v>5.3 - Locação de Máquinas e Equipamentos</v>
      </c>
      <c r="D57" s="3" t="str">
        <f>'[1]TCE - ANEXO IV - Preencher'!F66</f>
        <v xml:space="preserve">26.081.685/0001-31 </v>
      </c>
      <c r="E57" s="5" t="str">
        <f>'[1]TCE - ANEXO IV - Preencher'!G66</f>
        <v>CG REFRIGERAÇÕES LTDA</v>
      </c>
      <c r="F57" s="5" t="str">
        <f>'[1]TCE - ANEXO IV - Preencher'!H66</f>
        <v>S</v>
      </c>
      <c r="G57" s="5" t="str">
        <f>'[1]TCE - ANEXO IV - Preencher'!I66</f>
        <v>S</v>
      </c>
      <c r="H57" s="5">
        <f>'[1]TCE - ANEXO IV - Preencher'!J66</f>
        <v>87</v>
      </c>
      <c r="I57" s="6">
        <f>IF('[1]TCE - ANEXO IV - Preencher'!K66="","",'[1]TCE - ANEXO IV - Preencher'!K66)</f>
        <v>46237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2611606</v>
      </c>
      <c r="L57" s="7">
        <f>'[1]TCE - ANEXO IV - Preencher'!N66</f>
        <v>320</v>
      </c>
    </row>
    <row r="58" spans="1:12" s="8" customFormat="1" ht="19.5" customHeight="1" x14ac:dyDescent="0.25">
      <c r="A58" s="3">
        <f>IFERROR(VLOOKUP(B58,'[1]DADOS (OCULTAR)'!$Q$3:$S$136,3,0),"")</f>
        <v>9039744002642</v>
      </c>
      <c r="B58" s="4" t="str">
        <f>'[1]TCE - ANEXO IV - Preencher'!C67</f>
        <v>UPAE ESCADA - CG Nº 021/2022</v>
      </c>
      <c r="C58" s="4" t="str">
        <f>'[1]TCE - ANEXO IV - Preencher'!E67</f>
        <v>5.3 - Locação de Máquinas e Equipamentos</v>
      </c>
      <c r="D58" s="3" t="str">
        <f>'[1]TCE - ANEXO IV - Preencher'!F67</f>
        <v>20.265.080/0001-14</v>
      </c>
      <c r="E58" s="5" t="str">
        <f>'[1]TCE - ANEXO IV - Preencher'!G67</f>
        <v>JM SILVA MAQUINAS E EQUIPAMENTOS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4</v>
      </c>
      <c r="I58" s="6">
        <f>IF('[1]TCE - ANEXO IV - Preencher'!K67="","",'[1]TCE - ANEXO IV - Preencher'!K67)</f>
        <v>46206</v>
      </c>
      <c r="J58" s="5" t="str">
        <f>'[1]TCE - ANEXO IV - Preencher'!L67</f>
        <v>26116062265033205000119000000000000426074210194109</v>
      </c>
      <c r="K58" s="5" t="str">
        <f>IF(F58="B",LEFT('[1]TCE - ANEXO IV - Preencher'!M67,2),IF(F58="S",LEFT('[1]TCE - ANEXO IV - Preencher'!M67,7),IF('[1]TCE - ANEXO IV - Preencher'!H67="","")))</f>
        <v>2611606</v>
      </c>
      <c r="L58" s="7">
        <f>'[1]TCE - ANEXO IV - Preencher'!N67</f>
        <v>1280</v>
      </c>
    </row>
    <row r="59" spans="1:12" s="8" customFormat="1" ht="19.5" customHeight="1" x14ac:dyDescent="0.25">
      <c r="A59" s="3">
        <f>IFERROR(VLOOKUP(B59,'[1]DADOS (OCULTAR)'!$Q$3:$S$136,3,0),"")</f>
        <v>9039744002642</v>
      </c>
      <c r="B59" s="4" t="str">
        <f>'[1]TCE - ANEXO IV - Preencher'!C68</f>
        <v>UPAE ESCADA - CG Nº 021/2022</v>
      </c>
      <c r="C59" s="4" t="str">
        <f>'[1]TCE - ANEXO IV - Preencher'!E68</f>
        <v>5.3 - Locação de Máquinas e Equipamentos</v>
      </c>
      <c r="D59" s="3" t="str">
        <f>'[1]TCE - ANEXO IV - Preencher'!F68</f>
        <v>00.845.661/0001-18</v>
      </c>
      <c r="E59" s="5" t="str">
        <f>'[1]TCE - ANEXO IV - Preencher'!G68</f>
        <v>OFFICE TOTA S.A (INCORPORADORA DA SCM PARTICIPACOES S.A.)</v>
      </c>
      <c r="F59" s="5" t="str">
        <f>'[1]TCE - ANEXO IV - Preencher'!H68</f>
        <v>S</v>
      </c>
      <c r="G59" s="5" t="str">
        <f>'[1]TCE - ANEXO IV - Preencher'!I68</f>
        <v>S</v>
      </c>
      <c r="H59" s="5">
        <f>'[1]TCE - ANEXO IV - Preencher'!J68</f>
        <v>1132</v>
      </c>
      <c r="I59" s="6">
        <f>IF('[1]TCE - ANEXO IV - Preencher'!K68="","",'[1]TCE - ANEXO IV - Preencher'!K68)</f>
        <v>46216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1520</v>
      </c>
    </row>
    <row r="60" spans="1:12" s="8" customFormat="1" ht="19.5" customHeight="1" x14ac:dyDescent="0.25">
      <c r="A60" s="3">
        <f>IFERROR(VLOOKUP(B60,'[1]DADOS (OCULTAR)'!$Q$3:$S$136,3,0),"")</f>
        <v>9039744002642</v>
      </c>
      <c r="B60" s="4" t="str">
        <f>'[1]TCE - ANEXO IV - Preencher'!C69</f>
        <v>UPAE ESCADA - CG Nº 021/2022</v>
      </c>
      <c r="C60" s="4" t="str">
        <f>'[1]TCE - ANEXO IV - Preencher'!E69</f>
        <v>5.3 - Locação de Máquinas e Equipamentos</v>
      </c>
      <c r="D60" s="3" t="str">
        <f>'[1]TCE - ANEXO IV - Preencher'!F69</f>
        <v>10.279.299/0001-19</v>
      </c>
      <c r="E60" s="5" t="str">
        <f>'[1]TCE - ANEXO IV - Preencher'!G69</f>
        <v>RGRAPH COMERCIO E SERVICOS LTDA</v>
      </c>
      <c r="F60" s="5" t="str">
        <f>'[1]TCE - ANEXO IV - Preencher'!H69</f>
        <v>S</v>
      </c>
      <c r="G60" s="5" t="str">
        <f>'[1]TCE - ANEXO IV - Preencher'!I69</f>
        <v>S</v>
      </c>
      <c r="H60" s="5">
        <f>'[1]TCE - ANEXO IV - Preencher'!J69</f>
        <v>11277</v>
      </c>
      <c r="I60" s="6">
        <f>IF('[1]TCE - ANEXO IV - Preencher'!K69="","",'[1]TCE - ANEXO IV - Preencher'!K69)</f>
        <v>46242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2611606</v>
      </c>
      <c r="L60" s="7">
        <f>'[1]TCE - ANEXO IV - Preencher'!N69</f>
        <v>4020</v>
      </c>
    </row>
    <row r="61" spans="1:12" s="8" customFormat="1" ht="19.5" customHeight="1" x14ac:dyDescent="0.25">
      <c r="A61" s="3">
        <f>IFERROR(VLOOKUP(B61,'[1]DADOS (OCULTAR)'!$Q$3:$S$136,3,0),"")</f>
        <v>9039744002642</v>
      </c>
      <c r="B61" s="4" t="str">
        <f>'[1]TCE - ANEXO IV - Preencher'!C70</f>
        <v>UPAE ESCADA - CG Nº 021/2022</v>
      </c>
      <c r="C61" s="4" t="str">
        <f>'[1]TCE - ANEXO IV - Preencher'!E70</f>
        <v>5.3 - Locação de Máquinas e Equipamentos</v>
      </c>
      <c r="D61" s="3" t="str">
        <f>'[1]TCE - ANEXO IV - Preencher'!F70</f>
        <v>43.559.107/0001-87</v>
      </c>
      <c r="E61" s="5" t="str">
        <f>'[1]TCE - ANEXO IV - Preencher'!G70</f>
        <v>SARAH LIMA GUSMAO NERES (UNISERVICE)</v>
      </c>
      <c r="F61" s="5" t="str">
        <f>'[1]TCE - ANEXO IV - Preencher'!H70</f>
        <v>S</v>
      </c>
      <c r="G61" s="5" t="str">
        <f>'[1]TCE - ANEXO IV - Preencher'!I70</f>
        <v>S</v>
      </c>
      <c r="H61" s="5">
        <f>'[1]TCE - ANEXO IV - Preencher'!J70</f>
        <v>550</v>
      </c>
      <c r="I61" s="6">
        <f>IF('[1]TCE - ANEXO IV - Preencher'!K70="","",'[1]TCE - ANEXO IV - Preencher'!K70)</f>
        <v>46237</v>
      </c>
      <c r="J61" s="5" t="str">
        <f>'[1]TCE - ANEXO IV - Preencher'!L70</f>
        <v>26116062243559107000187000000000055026084538477765</v>
      </c>
      <c r="K61" s="5" t="str">
        <f>IF(F61="B",LEFT('[1]TCE - ANEXO IV - Preencher'!M70,2),IF(F61="S",LEFT('[1]TCE - ANEXO IV - Preencher'!M70,7),IF('[1]TCE - ANEXO IV - Preencher'!H70="","")))</f>
        <v>2611606</v>
      </c>
      <c r="L61" s="7">
        <f>'[1]TCE - ANEXO IV - Preencher'!N70</f>
        <v>530</v>
      </c>
    </row>
    <row r="62" spans="1:12" s="8" customFormat="1" ht="19.5" customHeight="1" x14ac:dyDescent="0.25">
      <c r="A62" s="3">
        <f>IFERROR(VLOOKUP(B62,'[1]DADOS (OCULTAR)'!$Q$3:$S$136,3,0),"")</f>
        <v>9039744002642</v>
      </c>
      <c r="B62" s="4" t="str">
        <f>'[1]TCE - ANEXO IV - Preencher'!C71</f>
        <v>UPAE ESCADA - CG Nº 021/2022</v>
      </c>
      <c r="C62" s="4" t="str">
        <f>'[1]TCE - ANEXO IV - Preencher'!E71</f>
        <v>5.1 - Locação de Equipamentos Médicos-Hospitalares</v>
      </c>
      <c r="D62" s="3" t="str">
        <f>'[1]TCE - ANEXO IV - Preencher'!F71</f>
        <v>00.331.788/0024-05</v>
      </c>
      <c r="E62" s="5" t="str">
        <f>'[1]TCE - ANEXO IV - Preencher'!G71</f>
        <v>AIR LIQUIDE BRASIL LTDA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0060949</v>
      </c>
      <c r="I62" s="6">
        <f>IF('[1]TCE - ANEXO IV - Preencher'!K71="","",'[1]TCE - ANEXO IV - Preencher'!K71)</f>
        <v>46233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2607901</v>
      </c>
      <c r="L62" s="7">
        <f>'[1]TCE - ANEXO IV - Preencher'!N71</f>
        <v>403.17</v>
      </c>
    </row>
    <row r="63" spans="1:12" s="8" customFormat="1" ht="19.5" customHeight="1" x14ac:dyDescent="0.25">
      <c r="A63" s="3">
        <f>IFERROR(VLOOKUP(B63,'[1]DADOS (OCULTAR)'!$Q$3:$S$136,3,0),"")</f>
        <v>9039744002642</v>
      </c>
      <c r="B63" s="4" t="str">
        <f>'[1]TCE - ANEXO IV - Preencher'!C72</f>
        <v>UPAE ESCADA - CG Nº 021/2022</v>
      </c>
      <c r="C63" s="4" t="str">
        <f>'[1]TCE - ANEXO IV - Preencher'!E72</f>
        <v>5.1 - Locação de Equipamentos Médicos-Hospitalares</v>
      </c>
      <c r="D63" s="3" t="str">
        <f>'[1]TCE - ANEXO IV - Preencher'!F72</f>
        <v>54.884.440/0001-88</v>
      </c>
      <c r="E63" s="5" t="str">
        <f>'[1]TCE - ANEXO IV - Preencher'!G72</f>
        <v>VALMIG COMERCIO E ASSESSORIA TECNICA DE EQUIPAMENTOS LTDA</v>
      </c>
      <c r="F63" s="5" t="str">
        <f>'[1]TCE - ANEXO IV - Preencher'!H72</f>
        <v>S</v>
      </c>
      <c r="G63" s="5" t="str">
        <f>'[1]TCE - ANEXO IV - Preencher'!I72</f>
        <v>S</v>
      </c>
      <c r="H63" s="5">
        <f>'[1]TCE - ANEXO IV - Preencher'!J72</f>
        <v>13497</v>
      </c>
      <c r="I63" s="6">
        <f>IF('[1]TCE - ANEXO IV - Preencher'!K72="","",'[1]TCE - ANEXO IV - Preencher'!K72)</f>
        <v>46235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3519071</v>
      </c>
      <c r="L63" s="7">
        <f>'[1]TCE - ANEXO IV - Preencher'!N72</f>
        <v>2300</v>
      </c>
    </row>
    <row r="64" spans="1:12" s="8" customFormat="1" ht="19.5" customHeight="1" x14ac:dyDescent="0.25">
      <c r="A64" s="3">
        <f>IFERROR(VLOOKUP(B64,'[1]DADOS (OCULTAR)'!$Q$3:$S$136,3,0),"")</f>
        <v>9039744002642</v>
      </c>
      <c r="B64" s="4" t="str">
        <f>'[1]TCE - ANEXO IV - Preencher'!C73</f>
        <v>UPAE ESCADA - CG Nº 021/2022</v>
      </c>
      <c r="C64" s="4" t="str">
        <f>'[1]TCE - ANEXO IV - Preencher'!E73</f>
        <v>5.19 - Serviços Gráficos, de Encadernação e de Emolduração</v>
      </c>
      <c r="D64" s="3" t="str">
        <f>'[1]TCE - ANEXO IV - Preencher'!F73</f>
        <v>10.473.437/0001-04</v>
      </c>
      <c r="E64" s="5" t="str">
        <f>'[1]TCE - ANEXO IV - Preencher'!G73</f>
        <v>FOTO BELEZA ARTES COMERCIO LTDA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396</v>
      </c>
      <c r="I64" s="6">
        <f>IF('[1]TCE - ANEXO IV - Preencher'!K73="","",'[1]TCE - ANEXO IV - Preencher'!K73)</f>
        <v>46237</v>
      </c>
      <c r="J64" s="5" t="str">
        <f>'[1]TCE - ANEXO IV - Preencher'!L73</f>
        <v>2611606221047343700010400000000039626086187620024</v>
      </c>
      <c r="K64" s="5" t="str">
        <f>IF(F64="B",LEFT('[1]TCE - ANEXO IV - Preencher'!M73,2),IF(F64="S",LEFT('[1]TCE - ANEXO IV - Preencher'!M73,7),IF('[1]TCE - ANEXO IV - Preencher'!H73="","")))</f>
        <v>2611606</v>
      </c>
      <c r="L64" s="7">
        <f>'[1]TCE - ANEXO IV - Preencher'!N73</f>
        <v>44.6</v>
      </c>
    </row>
    <row r="65" spans="1:12" s="8" customFormat="1" ht="19.5" customHeight="1" x14ac:dyDescent="0.25">
      <c r="A65" s="3">
        <f>IFERROR(VLOOKUP(B65,'[1]DADOS (OCULTAR)'!$Q$3:$S$136,3,0),"")</f>
        <v>9039744002642</v>
      </c>
      <c r="B65" s="4" t="str">
        <f>'[1]TCE - ANEXO IV - Preencher'!C74</f>
        <v>UPAE ESCADA - CG Nº 021/2022</v>
      </c>
      <c r="C65" s="4" t="str">
        <f>'[1]TCE - ANEXO IV - Preencher'!E74</f>
        <v>4.99 - Outros Serviços de Terceiros Pessoa Física</v>
      </c>
      <c r="D65" s="3" t="str">
        <f>'[1]TCE - ANEXO IV - Preencher'!F74</f>
        <v>008.062.094-96</v>
      </c>
      <c r="E65" s="5" t="str">
        <f>'[1]TCE - ANEXO IV - Preencher'!G74</f>
        <v>ELAINE CRISTINA DE SOUZA S NASCIMENTO</v>
      </c>
      <c r="F65" s="5" t="str">
        <f>'[1]TCE - ANEXO IV - Preencher'!H74</f>
        <v>S</v>
      </c>
      <c r="G65" s="5" t="str">
        <f>'[1]TCE - ANEXO IV - Preencher'!I74</f>
        <v>N</v>
      </c>
      <c r="H65" s="5" t="str">
        <f>'[1]TCE - ANEXO IV - Preencher'!J74</f>
        <v>N/A</v>
      </c>
      <c r="I65" s="6">
        <f>IF('[1]TCE - ANEXO IV - Preencher'!K74="","",'[1]TCE - ANEXO IV - Preencher'!K74)</f>
        <v>46238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2611606</v>
      </c>
      <c r="L65" s="7">
        <f>'[1]TCE - ANEXO IV - Preencher'!N74</f>
        <v>167.5</v>
      </c>
    </row>
    <row r="66" spans="1:12" s="8" customFormat="1" ht="19.5" customHeight="1" x14ac:dyDescent="0.25">
      <c r="A66" s="3">
        <f>IFERROR(VLOOKUP(B66,'[1]DADOS (OCULTAR)'!$Q$3:$S$136,3,0),"")</f>
        <v>9039744002642</v>
      </c>
      <c r="B66" s="4" t="str">
        <f>'[1]TCE - ANEXO IV - Preencher'!C75</f>
        <v>UPAE ESCADA - CG Nº 021/2022</v>
      </c>
      <c r="C66" s="4" t="str">
        <f>'[1]TCE - ANEXO IV - Preencher'!E75</f>
        <v>4.99 - Outros Serviços de Terceiros Pessoa Física</v>
      </c>
      <c r="D66" s="3" t="str">
        <f>'[1]TCE - ANEXO IV - Preencher'!F75</f>
        <v>008.062.094-96</v>
      </c>
      <c r="E66" s="5" t="str">
        <f>'[1]TCE - ANEXO IV - Preencher'!G75</f>
        <v>ELAINE CRISTINA DE SOUZA S NASCIMENTO</v>
      </c>
      <c r="F66" s="5" t="str">
        <f>'[1]TCE - ANEXO IV - Preencher'!H75</f>
        <v>S</v>
      </c>
      <c r="G66" s="5" t="str">
        <f>'[1]TCE - ANEXO IV - Preencher'!I75</f>
        <v>N</v>
      </c>
      <c r="H66" s="5" t="str">
        <f>'[1]TCE - ANEXO IV - Preencher'!J75</f>
        <v>N/A</v>
      </c>
      <c r="I66" s="6">
        <f>IF('[1]TCE - ANEXO IV - Preencher'!K75="","",'[1]TCE - ANEXO IV - Preencher'!K75)</f>
        <v>46238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2611606</v>
      </c>
      <c r="L66" s="7">
        <f>'[1]TCE - ANEXO IV - Preencher'!N75</f>
        <v>178.52</v>
      </c>
    </row>
    <row r="67" spans="1:12" s="8" customFormat="1" ht="19.5" customHeight="1" x14ac:dyDescent="0.25">
      <c r="A67" s="3">
        <f>IFERROR(VLOOKUP(B67,'[1]DADOS (OCULTAR)'!$Q$3:$S$136,3,0),"")</f>
        <v>9039744002642</v>
      </c>
      <c r="B67" s="4" t="str">
        <f>'[1]TCE - ANEXO IV - Preencher'!C76</f>
        <v>UPAE ESCADA - CG Nº 021/2022</v>
      </c>
      <c r="C67" s="4" t="str">
        <f>'[1]TCE - ANEXO IV - Preencher'!E76</f>
        <v>4.99 - Outros Serviços de Terceiros Pessoa Física</v>
      </c>
      <c r="D67" s="3" t="str">
        <f>'[1]TCE - ANEXO IV - Preencher'!F76</f>
        <v>008.062.094-96</v>
      </c>
      <c r="E67" s="5" t="str">
        <f>'[1]TCE - ANEXO IV - Preencher'!G76</f>
        <v>ELAINE CRISTINA DE SOUZA S NASCIMENTO</v>
      </c>
      <c r="F67" s="5" t="str">
        <f>'[1]TCE - ANEXO IV - Preencher'!H76</f>
        <v>S</v>
      </c>
      <c r="G67" s="5" t="str">
        <f>'[1]TCE - ANEXO IV - Preencher'!I76</f>
        <v>N</v>
      </c>
      <c r="H67" s="5" t="str">
        <f>'[1]TCE - ANEXO IV - Preencher'!J76</f>
        <v>N/A</v>
      </c>
      <c r="I67" s="6">
        <f>IF('[1]TCE - ANEXO IV - Preencher'!K76="","",'[1]TCE - ANEXO IV - Preencher'!K76)</f>
        <v>46238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2611606</v>
      </c>
      <c r="L67" s="7">
        <f>'[1]TCE - ANEXO IV - Preencher'!N76</f>
        <v>130.85</v>
      </c>
    </row>
    <row r="68" spans="1:12" s="8" customFormat="1" ht="19.5" customHeight="1" x14ac:dyDescent="0.25">
      <c r="A68" s="3">
        <f>IFERROR(VLOOKUP(B68,'[1]DADOS (OCULTAR)'!$Q$3:$S$136,3,0),"")</f>
        <v>9039744002642</v>
      </c>
      <c r="B68" s="4" t="str">
        <f>'[1]TCE - ANEXO IV - Preencher'!C77</f>
        <v>UPAE ESCADA - CG Nº 021/2022</v>
      </c>
      <c r="C68" s="4" t="str">
        <f>'[1]TCE - ANEXO IV - Preencher'!E77</f>
        <v>4.99 - Outros Serviços de Terceiros Pessoa Física</v>
      </c>
      <c r="D68" s="3" t="str">
        <f>'[1]TCE - ANEXO IV - Preencher'!F77</f>
        <v>008.062.094-96</v>
      </c>
      <c r="E68" s="5" t="str">
        <f>'[1]TCE - ANEXO IV - Preencher'!G77</f>
        <v>ELAINE CRISTINA DE SOUZA S NASCIMENTO</v>
      </c>
      <c r="F68" s="5" t="str">
        <f>'[1]TCE - ANEXO IV - Preencher'!H77</f>
        <v>S</v>
      </c>
      <c r="G68" s="5" t="str">
        <f>'[1]TCE - ANEXO IV - Preencher'!I77</f>
        <v>N</v>
      </c>
      <c r="H68" s="5" t="str">
        <f>'[1]TCE - ANEXO IV - Preencher'!J77</f>
        <v>N/A</v>
      </c>
      <c r="I68" s="6">
        <f>IF('[1]TCE - ANEXO IV - Preencher'!K77="","",'[1]TCE - ANEXO IV - Preencher'!K77)</f>
        <v>46238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2611606</v>
      </c>
      <c r="L68" s="7">
        <f>'[1]TCE - ANEXO IV - Preencher'!N77</f>
        <v>130.85</v>
      </c>
    </row>
    <row r="69" spans="1:12" s="8" customFormat="1" ht="19.5" customHeight="1" x14ac:dyDescent="0.25">
      <c r="A69" s="3">
        <f>IFERROR(VLOOKUP(B69,'[1]DADOS (OCULTAR)'!$Q$3:$S$136,3,0),"")</f>
        <v>9039744002642</v>
      </c>
      <c r="B69" s="4" t="str">
        <f>'[1]TCE - ANEXO IV - Preencher'!C78</f>
        <v>UPAE ESCADA - CG Nº 021/2022</v>
      </c>
      <c r="C69" s="4" t="str">
        <f>'[1]TCE - ANEXO IV - Preencher'!E78</f>
        <v>4.99 - Outros Serviços de Terceiros Pessoa Física</v>
      </c>
      <c r="D69" s="3" t="str">
        <f>'[1]TCE - ANEXO IV - Preencher'!F78</f>
        <v>080.136.644-57</v>
      </c>
      <c r="E69" s="5" t="str">
        <f>'[1]TCE - ANEXO IV - Preencher'!G78</f>
        <v>SILMARA VERISSIMO DOS SANTOS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NA</v>
      </c>
      <c r="I69" s="6" t="str">
        <f>IF('[1]TCE - ANEXO IV - Preencher'!K78="","",'[1]TCE - ANEXO IV - Preencher'!K78)</f>
        <v>17/06/2026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132.82</v>
      </c>
    </row>
    <row r="70" spans="1:12" s="8" customFormat="1" ht="19.5" customHeight="1" x14ac:dyDescent="0.25">
      <c r="A70" s="3">
        <f>IFERROR(VLOOKUP(B70,'[1]DADOS (OCULTAR)'!$Q$3:$S$136,3,0),"")</f>
        <v>9039744002642</v>
      </c>
      <c r="B70" s="4" t="str">
        <f>'[1]TCE - ANEXO IV - Preencher'!C79</f>
        <v>UPAE ESCADA - CG Nº 021/2022</v>
      </c>
      <c r="C70" s="4" t="str">
        <f>'[1]TCE - ANEXO IV - Preencher'!E79</f>
        <v>5.16 - Serviços Médico-Hospitalares, Odotonlogia e Laboratoriais</v>
      </c>
      <c r="D70" s="3" t="str">
        <f>'[1]TCE - ANEXO IV - Preencher'!F79</f>
        <v>24.218.500/0001-62</v>
      </c>
      <c r="E70" s="5" t="str">
        <f>'[1]TCE - ANEXO IV - Preencher'!G79</f>
        <v>AC SERVICOS DE MEDICINA INTEGRADA LTDA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2600000000251</v>
      </c>
      <c r="I70" s="6">
        <f>IF('[1]TCE - ANEXO IV - Preencher'!K79="","",'[1]TCE - ANEXO IV - Preencher'!K79)</f>
        <v>46239</v>
      </c>
      <c r="J70" s="5" t="str">
        <f>'[1]TCE - ANEXO IV - Preencher'!L79</f>
        <v>26096001224218500000162260000000025126089083243853</v>
      </c>
      <c r="K70" s="5" t="str">
        <f>IF(F70="B",LEFT('[1]TCE - ANEXO IV - Preencher'!M79,2),IF(F70="S",LEFT('[1]TCE - ANEXO IV - Preencher'!M79,7),IF('[1]TCE - ANEXO IV - Preencher'!H79="","")))</f>
        <v>2609600</v>
      </c>
      <c r="L70" s="7">
        <f>'[1]TCE - ANEXO IV - Preencher'!N79</f>
        <v>1320</v>
      </c>
    </row>
    <row r="71" spans="1:12" s="8" customFormat="1" ht="19.5" customHeight="1" x14ac:dyDescent="0.25">
      <c r="A71" s="3">
        <f>IFERROR(VLOOKUP(B71,'[1]DADOS (OCULTAR)'!$Q$3:$S$136,3,0),"")</f>
        <v>9039744002642</v>
      </c>
      <c r="B71" s="4" t="str">
        <f>'[1]TCE - ANEXO IV - Preencher'!C80</f>
        <v>UPAE ESCADA - CG Nº 021/2022</v>
      </c>
      <c r="C71" s="4" t="str">
        <f>'[1]TCE - ANEXO IV - Preencher'!E80</f>
        <v>5.16 - Serviços Médico-Hospitalares, Odotonlogia e Laboratoriais</v>
      </c>
      <c r="D71" s="3" t="str">
        <f>'[1]TCE - ANEXO IV - Preencher'!F80</f>
        <v>28.943.994/0001-07</v>
      </c>
      <c r="E71" s="5" t="str">
        <f>'[1]TCE - ANEXO IV - Preencher'!G80</f>
        <v>DWL SERVICOS MEDICOS LTDA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194</v>
      </c>
      <c r="I71" s="6">
        <f>IF('[1]TCE - ANEXO IV - Preencher'!K80="","",'[1]TCE - ANEXO IV - Preencher'!K80)</f>
        <v>46239</v>
      </c>
      <c r="J71" s="5" t="str">
        <f>'[1]TCE - ANEXO IV - Preencher'!L80</f>
        <v>26116062228943994000107000000000019426082253146857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7095</v>
      </c>
    </row>
    <row r="72" spans="1:12" s="8" customFormat="1" ht="19.5" customHeight="1" x14ac:dyDescent="0.25">
      <c r="A72" s="3">
        <f>IFERROR(VLOOKUP(B72,'[1]DADOS (OCULTAR)'!$Q$3:$S$136,3,0),"")</f>
        <v>9039744002642</v>
      </c>
      <c r="B72" s="4" t="str">
        <f>'[1]TCE - ANEXO IV - Preencher'!C81</f>
        <v>UPAE ESCADA - CG Nº 021/2022</v>
      </c>
      <c r="C72" s="4" t="str">
        <f>'[1]TCE - ANEXO IV - Preencher'!E81</f>
        <v>5.16 - Serviços Médico-Hospitalares, Odotonlogia e Laboratoriais</v>
      </c>
      <c r="D72" s="3" t="str">
        <f>'[1]TCE - ANEXO IV - Preencher'!F81</f>
        <v>42.201.972/0001-94</v>
      </c>
      <c r="E72" s="5" t="str">
        <f>'[1]TCE - ANEXO IV - Preencher'!G81</f>
        <v>FL SERVICOS MEDICOS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86</v>
      </c>
      <c r="I72" s="6">
        <f>IF('[1]TCE - ANEXO IV - Preencher'!K81="","",'[1]TCE - ANEXO IV - Preencher'!K81)</f>
        <v>46239</v>
      </c>
      <c r="J72" s="5" t="str">
        <f>'[1]TCE - ANEXO IV - Preencher'!L81</f>
        <v>26116062242201972000194000000000008626085523016810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1925</v>
      </c>
    </row>
    <row r="73" spans="1:12" s="8" customFormat="1" ht="19.5" customHeight="1" x14ac:dyDescent="0.25">
      <c r="A73" s="3">
        <f>IFERROR(VLOOKUP(B73,'[1]DADOS (OCULTAR)'!$Q$3:$S$136,3,0),"")</f>
        <v>9039744002642</v>
      </c>
      <c r="B73" s="4" t="str">
        <f>'[1]TCE - ANEXO IV - Preencher'!C82</f>
        <v>UPAE ESCADA - CG Nº 021/2022</v>
      </c>
      <c r="C73" s="4" t="str">
        <f>'[1]TCE - ANEXO IV - Preencher'!E82</f>
        <v>5.16 - Serviços Médico-Hospitalares, Odotonlogia e Laboratoriais</v>
      </c>
      <c r="D73" s="3" t="str">
        <f>'[1]TCE - ANEXO IV - Preencher'!F82</f>
        <v>33.115.827/0001-08</v>
      </c>
      <c r="E73" s="5" t="str">
        <f>'[1]TCE - ANEXO IV - Preencher'!G82</f>
        <v>FORMED SERVICOS MEDICOS LTDA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2600000000116</v>
      </c>
      <c r="I73" s="6">
        <f>IF('[1]TCE - ANEXO IV - Preencher'!K82="","",'[1]TCE - ANEXO IV - Preencher'!K82)</f>
        <v>46244</v>
      </c>
      <c r="J73" s="5" t="str">
        <f>'[1]TCE - ANEXO IV - Preencher'!L82</f>
        <v>26096001233115827000108260000000011626081238112841</v>
      </c>
      <c r="K73" s="5" t="str">
        <f>IF(F73="B",LEFT('[1]TCE - ANEXO IV - Preencher'!M82,2),IF(F73="S",LEFT('[1]TCE - ANEXO IV - Preencher'!M82,7),IF('[1]TCE - ANEXO IV - Preencher'!H82="","")))</f>
        <v>2609600</v>
      </c>
      <c r="L73" s="7">
        <f>'[1]TCE - ANEXO IV - Preencher'!N82</f>
        <v>4510</v>
      </c>
    </row>
    <row r="74" spans="1:12" s="8" customFormat="1" ht="19.5" customHeight="1" x14ac:dyDescent="0.25">
      <c r="A74" s="3">
        <f>IFERROR(VLOOKUP(B74,'[1]DADOS (OCULTAR)'!$Q$3:$S$136,3,0),"")</f>
        <v>9039744002642</v>
      </c>
      <c r="B74" s="4" t="str">
        <f>'[1]TCE - ANEXO IV - Preencher'!C83</f>
        <v>UPAE ESCADA - CG Nº 021/2022</v>
      </c>
      <c r="C74" s="4" t="str">
        <f>'[1]TCE - ANEXO IV - Preencher'!E83</f>
        <v>5.16 - Serviços Médico-Hospitalares, Odotonlogia e Laboratoriais</v>
      </c>
      <c r="D74" s="3" t="str">
        <f>'[1]TCE - ANEXO IV - Preencher'!F83</f>
        <v>27.800.145/0001-23</v>
      </c>
      <c r="E74" s="5" t="str">
        <f>'[1]TCE - ANEXO IV - Preencher'!G83</f>
        <v>GRW SAUDE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107</v>
      </c>
      <c r="I74" s="6">
        <f>IF('[1]TCE - ANEXO IV - Preencher'!K83="","",'[1]TCE - ANEXO IV - Preencher'!K83)</f>
        <v>46240</v>
      </c>
      <c r="J74" s="5" t="str">
        <f>'[1]TCE - ANEXO IV - Preencher'!L83</f>
        <v>26116062227800145000123000000000010726081532647473</v>
      </c>
      <c r="K74" s="5" t="str">
        <f>IF(F74="B",LEFT('[1]TCE - ANEXO IV - Preencher'!M83,2),IF(F74="S",LEFT('[1]TCE - ANEXO IV - Preencher'!M83,7),IF('[1]TCE - ANEXO IV - Preencher'!H83="","")))</f>
        <v>2611606</v>
      </c>
      <c r="L74" s="7">
        <f>'[1]TCE - ANEXO IV - Preencher'!N83</f>
        <v>6820</v>
      </c>
    </row>
    <row r="75" spans="1:12" s="8" customFormat="1" ht="19.5" customHeight="1" x14ac:dyDescent="0.25">
      <c r="A75" s="3">
        <f>IFERROR(VLOOKUP(B75,'[1]DADOS (OCULTAR)'!$Q$3:$S$136,3,0),"")</f>
        <v>9039744002642</v>
      </c>
      <c r="B75" s="4" t="str">
        <f>'[1]TCE - ANEXO IV - Preencher'!C84</f>
        <v>UPAE ESCADA - CG Nº 021/2022</v>
      </c>
      <c r="C75" s="4" t="str">
        <f>'[1]TCE - ANEXO IV - Preencher'!E84</f>
        <v>5.16 - Serviços Médico-Hospitalares, Odotonlogia e Laboratoriais</v>
      </c>
      <c r="D75" s="3" t="str">
        <f>'[1]TCE - ANEXO IV - Preencher'!F84</f>
        <v>66.709.645/0001-06</v>
      </c>
      <c r="E75" s="5" t="str">
        <f>'[1]TCE - ANEXO IV - Preencher'!G84</f>
        <v>JULIO CESAR MARQUES GOUVEIA DE MELO SERVICOS MEDICOS</v>
      </c>
      <c r="F75" s="5" t="str">
        <f>'[1]TCE - ANEXO IV - Preencher'!H84</f>
        <v>S</v>
      </c>
      <c r="G75" s="5" t="str">
        <f>'[1]TCE - ANEXO IV - Preencher'!I84</f>
        <v>S</v>
      </c>
      <c r="H75" s="5" t="str">
        <f>'[1]TCE - ANEXO IV - Preencher'!J84</f>
        <v>11</v>
      </c>
      <c r="I75" s="6">
        <f>IF('[1]TCE - ANEXO IV - Preencher'!K84="","",'[1]TCE - ANEXO IV - Preencher'!K84)</f>
        <v>46241</v>
      </c>
      <c r="J75" s="5" t="str">
        <f>'[1]TCE - ANEXO IV - Preencher'!L84</f>
        <v>26116062266709645000106000000000001126086604335120</v>
      </c>
      <c r="K75" s="5" t="str">
        <f>IF(F75="B",LEFT('[1]TCE - ANEXO IV - Preencher'!M84,2),IF(F75="S",LEFT('[1]TCE - ANEXO IV - Preencher'!M84,7),IF('[1]TCE - ANEXO IV - Preencher'!H84="","")))</f>
        <v>2609600</v>
      </c>
      <c r="L75" s="7">
        <f>'[1]TCE - ANEXO IV - Preencher'!N84</f>
        <v>8500</v>
      </c>
    </row>
    <row r="76" spans="1:12" s="8" customFormat="1" ht="19.5" customHeight="1" x14ac:dyDescent="0.25">
      <c r="A76" s="3">
        <f>IFERROR(VLOOKUP(B76,'[1]DADOS (OCULTAR)'!$Q$3:$S$136,3,0),"")</f>
        <v>9039744002642</v>
      </c>
      <c r="B76" s="4" t="str">
        <f>'[1]TCE - ANEXO IV - Preencher'!C85</f>
        <v>UPAE ESCADA - CG Nº 021/2022</v>
      </c>
      <c r="C76" s="4" t="str">
        <f>'[1]TCE - ANEXO IV - Preencher'!E85</f>
        <v>5.16 - Serviços Médico-Hospitalares, Odotonlogia e Laboratoriais</v>
      </c>
      <c r="D76" s="3" t="str">
        <f>'[1]TCE - ANEXO IV - Preencher'!F85</f>
        <v>40.418.018/0001-22</v>
      </c>
      <c r="E76" s="5" t="str">
        <f>'[1]TCE - ANEXO IV - Preencher'!G85</f>
        <v>MA CONSULTORIOS MEDICOS INTEGRADOS LTDA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2600000000069</v>
      </c>
      <c r="I76" s="6">
        <f>IF('[1]TCE - ANEXO IV - Preencher'!K85="","",'[1]TCE - ANEXO IV - Preencher'!K85)</f>
        <v>46239</v>
      </c>
      <c r="J76" s="5" t="str">
        <f>'[1]TCE - ANEXO IV - Preencher'!L85</f>
        <v>26096001240418018000122260000000006926087509350935</v>
      </c>
      <c r="K76" s="5" t="str">
        <f>IF(F76="B",LEFT('[1]TCE - ANEXO IV - Preencher'!M85,2),IF(F76="S",LEFT('[1]TCE - ANEXO IV - Preencher'!M85,7),IF('[1]TCE - ANEXO IV - Preencher'!H85="","")))</f>
        <v>2611606</v>
      </c>
      <c r="L76" s="7">
        <f>'[1]TCE - ANEXO IV - Preencher'!N85</f>
        <v>5500</v>
      </c>
    </row>
    <row r="77" spans="1:12" s="8" customFormat="1" ht="19.5" customHeight="1" x14ac:dyDescent="0.25">
      <c r="A77" s="3">
        <f>IFERROR(VLOOKUP(B77,'[1]DADOS (OCULTAR)'!$Q$3:$S$136,3,0),"")</f>
        <v>9039744002642</v>
      </c>
      <c r="B77" s="4" t="str">
        <f>'[1]TCE - ANEXO IV - Preencher'!C86</f>
        <v>UPAE ESCADA - CG Nº 021/2022</v>
      </c>
      <c r="C77" s="4" t="str">
        <f>'[1]TCE - ANEXO IV - Preencher'!E86</f>
        <v>5.16 - Serviços Médico-Hospitalares, Odotonlogia e Laboratoriais</v>
      </c>
      <c r="D77" s="3" t="str">
        <f>'[1]TCE - ANEXO IV - Preencher'!F86</f>
        <v>52.355.127/0001-27</v>
      </c>
      <c r="E77" s="5" t="str">
        <f>'[1]TCE - ANEXO IV - Preencher'!G86</f>
        <v>MASTERMED PE III GESTAO MEDICA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2600000001936</v>
      </c>
      <c r="I77" s="6">
        <f>IF('[1]TCE - ANEXO IV - Preencher'!K86="","",'[1]TCE - ANEXO IV - Preencher'!K86)</f>
        <v>46239</v>
      </c>
      <c r="J77" s="5" t="str">
        <f>'[1]TCE - ANEXO IV - Preencher'!L86</f>
        <v>26096001252355127000127260000000193626080477076125</v>
      </c>
      <c r="K77" s="5" t="str">
        <f>IF(F77="B",LEFT('[1]TCE - ANEXO IV - Preencher'!M86,2),IF(F77="S",LEFT('[1]TCE - ANEXO IV - Preencher'!M86,7),IF('[1]TCE - ANEXO IV - Preencher'!H86="","")))</f>
        <v>2609600</v>
      </c>
      <c r="L77" s="7">
        <f>'[1]TCE - ANEXO IV - Preencher'!N86</f>
        <v>3355</v>
      </c>
    </row>
    <row r="78" spans="1:12" s="8" customFormat="1" ht="19.5" customHeight="1" x14ac:dyDescent="0.25">
      <c r="A78" s="3">
        <f>IFERROR(VLOOKUP(B78,'[1]DADOS (OCULTAR)'!$Q$3:$S$136,3,0),"")</f>
        <v>9039744002642</v>
      </c>
      <c r="B78" s="4" t="str">
        <f>'[1]TCE - ANEXO IV - Preencher'!C87</f>
        <v>UPAE ESCADA - CG Nº 021/2022</v>
      </c>
      <c r="C78" s="4" t="str">
        <f>'[1]TCE - ANEXO IV - Preencher'!E87</f>
        <v>5.16 - Serviços Médico-Hospitalares, Odotonlogia e Laboratoriais</v>
      </c>
      <c r="D78" s="3" t="str">
        <f>'[1]TCE - ANEXO IV - Preencher'!F87</f>
        <v>24.881.506/0001-15</v>
      </c>
      <c r="E78" s="5" t="str">
        <f>'[1]TCE - ANEXO IV - Preencher'!G87</f>
        <v>MEDICANDO: ATENDIMENTO MEDICO ESPECIALIZADO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2600000000143</v>
      </c>
      <c r="I78" s="6">
        <f>IF('[1]TCE - ANEXO IV - Preencher'!K87="","",'[1]TCE - ANEXO IV - Preencher'!K87)</f>
        <v>46241</v>
      </c>
      <c r="J78" s="5" t="str">
        <f>'[1]TCE - ANEXO IV - Preencher'!L87</f>
        <v>26096001224881506000115260000000014326087214288076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6160</v>
      </c>
    </row>
    <row r="79" spans="1:12" s="8" customFormat="1" ht="19.5" customHeight="1" x14ac:dyDescent="0.25">
      <c r="A79" s="3">
        <f>IFERROR(VLOOKUP(B79,'[1]DADOS (OCULTAR)'!$Q$3:$S$136,3,0),"")</f>
        <v>9039744002642</v>
      </c>
      <c r="B79" s="4" t="str">
        <f>'[1]TCE - ANEXO IV - Preencher'!C88</f>
        <v>UPAE ESCADA - CG Nº 021/2022</v>
      </c>
      <c r="C79" s="4" t="str">
        <f>'[1]TCE - ANEXO IV - Preencher'!E88</f>
        <v>5.16 - Serviços Médico-Hospitalares, Odotonlogia e Laboratoriais</v>
      </c>
      <c r="D79" s="3" t="str">
        <f>'[1]TCE - ANEXO IV - Preencher'!F88</f>
        <v>51.242.159/0001-53</v>
      </c>
      <c r="E79" s="5" t="str">
        <f>'[1]TCE - ANEXO IV - Preencher'!G88</f>
        <v>MG SERVICOS MEDICOS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27</v>
      </c>
      <c r="I79" s="6">
        <f>IF('[1]TCE - ANEXO IV - Preencher'!K88="","",'[1]TCE - ANEXO IV - Preencher'!K88)</f>
        <v>46247</v>
      </c>
      <c r="J79" s="5" t="str">
        <f>'[1]TCE - ANEXO IV - Preencher'!L88</f>
        <v>26116062251242159000153000000000002726089262464071</v>
      </c>
      <c r="K79" s="5" t="str">
        <f>IF(F79="B",LEFT('[1]TCE - ANEXO IV - Preencher'!M88,2),IF(F79="S",LEFT('[1]TCE - ANEXO IV - Preencher'!M88,7),IF('[1]TCE - ANEXO IV - Preencher'!H88="","")))</f>
        <v>2611606</v>
      </c>
      <c r="L79" s="7">
        <f>'[1]TCE - ANEXO IV - Preencher'!N88</f>
        <v>9075</v>
      </c>
    </row>
    <row r="80" spans="1:12" s="8" customFormat="1" ht="19.5" customHeight="1" x14ac:dyDescent="0.25">
      <c r="A80" s="3">
        <f>IFERROR(VLOOKUP(B80,'[1]DADOS (OCULTAR)'!$Q$3:$S$136,3,0),"")</f>
        <v>9039744002642</v>
      </c>
      <c r="B80" s="4" t="str">
        <f>'[1]TCE - ANEXO IV - Preencher'!C89</f>
        <v>UPAE ESCADA - CG Nº 021/2022</v>
      </c>
      <c r="C80" s="4" t="str">
        <f>'[1]TCE - ANEXO IV - Preencher'!E89</f>
        <v>5.16 - Serviços Médico-Hospitalares, Odotonlogia e Laboratoriais</v>
      </c>
      <c r="D80" s="3" t="str">
        <f>'[1]TCE - ANEXO IV - Preencher'!F89</f>
        <v xml:space="preserve"> 45.007.120/0001-59</v>
      </c>
      <c r="E80" s="5" t="str">
        <f>'[1]TCE - ANEXO IV - Preencher'!G89</f>
        <v>NUMIDES LTDA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>136</v>
      </c>
      <c r="I80" s="6">
        <f>IF('[1]TCE - ANEXO IV - Preencher'!K89="","",'[1]TCE - ANEXO IV - Preencher'!K89)</f>
        <v>46241</v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>2604106</v>
      </c>
      <c r="L80" s="7">
        <f>'[1]TCE - ANEXO IV - Preencher'!N89</f>
        <v>8382</v>
      </c>
    </row>
    <row r="81" spans="1:12" s="8" customFormat="1" ht="19.5" customHeight="1" x14ac:dyDescent="0.25">
      <c r="A81" s="3">
        <f>IFERROR(VLOOKUP(B81,'[1]DADOS (OCULTAR)'!$Q$3:$S$136,3,0),"")</f>
        <v>9039744002642</v>
      </c>
      <c r="B81" s="4" t="str">
        <f>'[1]TCE - ANEXO IV - Preencher'!C90</f>
        <v>UPAE ESCADA - CG Nº 021/2022</v>
      </c>
      <c r="C81" s="4" t="str">
        <f>'[1]TCE - ANEXO IV - Preencher'!E90</f>
        <v>5.16 - Serviços Médico-Hospitalares, Odotonlogia e Laboratoriais</v>
      </c>
      <c r="D81" s="3" t="str">
        <f>'[1]TCE - ANEXO IV - Preencher'!F90</f>
        <v>34.761.993/0001-36</v>
      </c>
      <c r="E81" s="5" t="str">
        <f>'[1]TCE - ANEXO IV - Preencher'!G90</f>
        <v xml:space="preserve">PIN SAUDE SERVICOS MEDICOS LTDA 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2600000000501</v>
      </c>
      <c r="I81" s="6">
        <f>IF('[1]TCE - ANEXO IV - Preencher'!K90="","",'[1]TCE - ANEXO IV - Preencher'!K90)</f>
        <v>46239</v>
      </c>
      <c r="J81" s="5" t="str">
        <f>'[1]TCE - ANEXO IV - Preencher'!L90</f>
        <v>26096001234761993000136260000000050126085659384905</v>
      </c>
      <c r="K81" s="5" t="str">
        <f>IF(F81="B",LEFT('[1]TCE - ANEXO IV - Preencher'!M90,2),IF(F81="S",LEFT('[1]TCE - ANEXO IV - Preencher'!M90,7),IF('[1]TCE - ANEXO IV - Preencher'!H90="","")))</f>
        <v>2611606</v>
      </c>
      <c r="L81" s="7">
        <f>'[1]TCE - ANEXO IV - Preencher'!N90</f>
        <v>20020</v>
      </c>
    </row>
    <row r="82" spans="1:12" s="8" customFormat="1" ht="19.5" customHeight="1" x14ac:dyDescent="0.25">
      <c r="A82" s="3">
        <f>IFERROR(VLOOKUP(B82,'[1]DADOS (OCULTAR)'!$Q$3:$S$136,3,0),"")</f>
        <v>9039744002642</v>
      </c>
      <c r="B82" s="4" t="str">
        <f>'[1]TCE - ANEXO IV - Preencher'!C91</f>
        <v>UPAE ESCADA - CG Nº 021/2022</v>
      </c>
      <c r="C82" s="4" t="str">
        <f>'[1]TCE - ANEXO IV - Preencher'!E91</f>
        <v>5.16 - Serviços Médico-Hospitalares, Odotonlogia e Laboratoriais</v>
      </c>
      <c r="D82" s="3" t="str">
        <f>'[1]TCE - ANEXO IV - Preencher'!F91</f>
        <v>51.018.327/0001-21</v>
      </c>
      <c r="E82" s="5" t="str">
        <f>'[1]TCE - ANEXO IV - Preencher'!G91</f>
        <v>SAFEMED SAUDE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2600000000994</v>
      </c>
      <c r="I82" s="6">
        <f>IF('[1]TCE - ANEXO IV - Preencher'!K91="","",'[1]TCE - ANEXO IV - Preencher'!K91)</f>
        <v>46241</v>
      </c>
      <c r="J82" s="5" t="str">
        <f>'[1]TCE - ANEXO IV - Preencher'!L91</f>
        <v>26096001251018327000121260000000099426085456516798</v>
      </c>
      <c r="K82" s="5" t="str">
        <f>IF(F82="B",LEFT('[1]TCE - ANEXO IV - Preencher'!M91,2),IF(F82="S",LEFT('[1]TCE - ANEXO IV - Preencher'!M91,7),IF('[1]TCE - ANEXO IV - Preencher'!H91="","")))</f>
        <v>2609600</v>
      </c>
      <c r="L82" s="7">
        <f>'[1]TCE - ANEXO IV - Preencher'!N91</f>
        <v>997.5</v>
      </c>
    </row>
    <row r="83" spans="1:12" s="8" customFormat="1" ht="19.5" customHeight="1" x14ac:dyDescent="0.25">
      <c r="A83" s="3">
        <f>IFERROR(VLOOKUP(B83,'[1]DADOS (OCULTAR)'!$Q$3:$S$136,3,0),"")</f>
        <v>9039744002642</v>
      </c>
      <c r="B83" s="4" t="str">
        <f>'[1]TCE - ANEXO IV - Preencher'!C92</f>
        <v>UPAE ESCADA - CG Nº 021/2022</v>
      </c>
      <c r="C83" s="4" t="str">
        <f>'[1]TCE - ANEXO IV - Preencher'!E92</f>
        <v>5.16 - Serviços Médico-Hospitalares, Odotonlogia e Laboratoriais</v>
      </c>
      <c r="D83" s="3" t="str">
        <f>'[1]TCE - ANEXO IV - Preencher'!F92</f>
        <v>46.999.480/0001-47</v>
      </c>
      <c r="E83" s="5" t="str">
        <f>'[1]TCE - ANEXO IV - Preencher'!G92</f>
        <v>SIMONE AUGUSTA ATIVIDADES MEDICAS LTDA</v>
      </c>
      <c r="F83" s="5" t="str">
        <f>'[1]TCE - ANEXO IV - Preencher'!H92</f>
        <v>S</v>
      </c>
      <c r="G83" s="5" t="str">
        <f>'[1]TCE - ANEXO IV - Preencher'!I92</f>
        <v>S</v>
      </c>
      <c r="H83" s="5" t="str">
        <f>'[1]TCE - ANEXO IV - Preencher'!J92</f>
        <v>34</v>
      </c>
      <c r="I83" s="6">
        <f>IF('[1]TCE - ANEXO IV - Preencher'!K92="","",'[1]TCE - ANEXO IV - Preencher'!K92)</f>
        <v>46244</v>
      </c>
      <c r="J83" s="5" t="str">
        <f>'[1]TCE - ANEXO IV - Preencher'!L92</f>
        <v>26116062246999480000147000000000003426086413588850</v>
      </c>
      <c r="K83" s="5" t="str">
        <f>IF(F83="B",LEFT('[1]TCE - ANEXO IV - Preencher'!M92,2),IF(F83="S",LEFT('[1]TCE - ANEXO IV - Preencher'!M92,7),IF('[1]TCE - ANEXO IV - Preencher'!H92="","")))</f>
        <v>2611606</v>
      </c>
      <c r="L83" s="7">
        <f>'[1]TCE - ANEXO IV - Preencher'!N92</f>
        <v>6072</v>
      </c>
    </row>
    <row r="84" spans="1:12" s="8" customFormat="1" ht="19.5" customHeight="1" x14ac:dyDescent="0.25">
      <c r="A84" s="3">
        <f>IFERROR(VLOOKUP(B84,'[1]DADOS (OCULTAR)'!$Q$3:$S$136,3,0),"")</f>
        <v>9039744002642</v>
      </c>
      <c r="B84" s="4" t="str">
        <f>'[1]TCE - ANEXO IV - Preencher'!C93</f>
        <v>UPAE ESCADA - CG Nº 021/2022</v>
      </c>
      <c r="C84" s="4" t="str">
        <f>'[1]TCE - ANEXO IV - Preencher'!E93</f>
        <v>5.16 - Serviços Médico-Hospitalares, Odotonlogia e Laboratoriais</v>
      </c>
      <c r="D84" s="3" t="str">
        <f>'[1]TCE - ANEXO IV - Preencher'!F93</f>
        <v>22.032.128/0001-70</v>
      </c>
      <c r="E84" s="5" t="str">
        <f>'[1]TCE - ANEXO IV - Preencher'!G93</f>
        <v>UNICLIMVAS UNIDADE DE CLINICA MEDICA VASCULAR</v>
      </c>
      <c r="F84" s="5" t="str">
        <f>'[1]TCE - ANEXO IV - Preencher'!H93</f>
        <v>S</v>
      </c>
      <c r="G84" s="5" t="str">
        <f>'[1]TCE - ANEXO IV - Preencher'!I93</f>
        <v>S</v>
      </c>
      <c r="H84" s="5">
        <f>'[1]TCE - ANEXO IV - Preencher'!J93</f>
        <v>70</v>
      </c>
      <c r="I84" s="6">
        <f>IF('[1]TCE - ANEXO IV - Preencher'!K93="","",'[1]TCE - ANEXO IV - Preencher'!K93)</f>
        <v>46239</v>
      </c>
      <c r="J84" s="5" t="str">
        <f>'[1]TCE - ANEXO IV - Preencher'!L93</f>
        <v>26116062222032128000170000000000007026082307739633</v>
      </c>
      <c r="K84" s="5" t="str">
        <f>IF(F84="B",LEFT('[1]TCE - ANEXO IV - Preencher'!M93,2),IF(F84="S",LEFT('[1]TCE - ANEXO IV - Preencher'!M93,7),IF('[1]TCE - ANEXO IV - Preencher'!H93="","")))</f>
        <v>2611606</v>
      </c>
      <c r="L84" s="7">
        <f>'[1]TCE - ANEXO IV - Preencher'!N93</f>
        <v>10670</v>
      </c>
    </row>
    <row r="85" spans="1:12" s="8" customFormat="1" ht="19.5" customHeight="1" x14ac:dyDescent="0.25">
      <c r="A85" s="3">
        <f>IFERROR(VLOOKUP(B85,'[1]DADOS (OCULTAR)'!$Q$3:$S$136,3,0),"")</f>
        <v>9039744002642</v>
      </c>
      <c r="B85" s="4" t="str">
        <f>'[1]TCE - ANEXO IV - Preencher'!C94</f>
        <v>UPAE ESCADA - CG Nº 021/2022</v>
      </c>
      <c r="C85" s="4" t="str">
        <f>'[1]TCE - ANEXO IV - Preencher'!E94</f>
        <v>5.16 - Serviços Médico-Hospitalares, Odotonlogia e Laboratoriais</v>
      </c>
      <c r="D85" s="3" t="str">
        <f>'[1]TCE - ANEXO IV - Preencher'!F94</f>
        <v>41.032.814/0001-95</v>
      </c>
      <c r="E85" s="5" t="str">
        <f>'[1]TCE - ANEXO IV - Preencher'!G94</f>
        <v>UNIDADE UROLOGICA DE PERNAMBUCO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409</v>
      </c>
      <c r="I85" s="6">
        <f>IF('[1]TCE - ANEXO IV - Preencher'!K94="","",'[1]TCE - ANEXO IV - Preencher'!K94)</f>
        <v>46241</v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>2611606</v>
      </c>
      <c r="L85" s="7">
        <f>'[1]TCE - ANEXO IV - Preencher'!N94</f>
        <v>7755</v>
      </c>
    </row>
    <row r="86" spans="1:12" s="8" customFormat="1" ht="19.5" customHeight="1" x14ac:dyDescent="0.25">
      <c r="A86" s="3">
        <f>IFERROR(VLOOKUP(B86,'[1]DADOS (OCULTAR)'!$Q$3:$S$136,3,0),"")</f>
        <v>9039744002642</v>
      </c>
      <c r="B86" s="4" t="str">
        <f>'[1]TCE - ANEXO IV - Preencher'!C95</f>
        <v>UPAE ESCADA - CG Nº 021/2022</v>
      </c>
      <c r="C86" s="4" t="str">
        <f>'[1]TCE - ANEXO IV - Preencher'!E95</f>
        <v>5.16 - Serviços Médico-Hospitalares, Odotonlogia e Laboratoriais</v>
      </c>
      <c r="D86" s="3" t="str">
        <f>'[1]TCE - ANEXO IV - Preencher'!F95</f>
        <v>48.937.351/0001-50</v>
      </c>
      <c r="E86" s="5" t="str">
        <f>'[1]TCE - ANEXO IV - Preencher'!G95</f>
        <v>WL SERVICES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26</v>
      </c>
      <c r="I86" s="6">
        <f>IF('[1]TCE - ANEXO IV - Preencher'!K95="","",'[1]TCE - ANEXO IV - Preencher'!K95)</f>
        <v>46246</v>
      </c>
      <c r="J86" s="5" t="str">
        <f>'[1]TCE - ANEXO IV - Preencher'!L95</f>
        <v>26116062248937351000150000000000002626085133237050</v>
      </c>
      <c r="K86" s="5" t="str">
        <f>IF(F86="B",LEFT('[1]TCE - ANEXO IV - Preencher'!M95,2),IF(F86="S",LEFT('[1]TCE - ANEXO IV - Preencher'!M95,7),IF('[1]TCE - ANEXO IV - Preencher'!H95="","")))</f>
        <v>2611606</v>
      </c>
      <c r="L86" s="7">
        <f>'[1]TCE - ANEXO IV - Preencher'!N95</f>
        <v>5500</v>
      </c>
    </row>
    <row r="87" spans="1:12" s="8" customFormat="1" ht="19.5" customHeight="1" x14ac:dyDescent="0.25">
      <c r="A87" s="3">
        <f>IFERROR(VLOOKUP(B87,'[1]DADOS (OCULTAR)'!$Q$3:$S$136,3,0),"")</f>
        <v>9039744002642</v>
      </c>
      <c r="B87" s="4" t="str">
        <f>'[1]TCE - ANEXO IV - Preencher'!C96</f>
        <v>UPAE ESCADA - CG Nº 021/2022</v>
      </c>
      <c r="C87" s="4" t="str">
        <f>'[1]TCE - ANEXO IV - Preencher'!E96</f>
        <v>5.16 - Serviços Médico-Hospitalares, Odotonlogia e Laboratoriais</v>
      </c>
      <c r="D87" s="3" t="str">
        <f>'[1]TCE - ANEXO IV - Preencher'!F96</f>
        <v>60.124.519/0001-03</v>
      </c>
      <c r="E87" s="5" t="str">
        <f>'[1]TCE - ANEXO IV - Preencher'!G96</f>
        <v>MARIA GLEICE DE SOUZA NOGUEIRA-FONOAUDIOLOGIA LTDA - DEVOLVIDO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2600000000011</v>
      </c>
      <c r="I87" s="6">
        <f>IF('[1]TCE - ANEXO IV - Preencher'!K96="","",'[1]TCE - ANEXO IV - Preencher'!K96)</f>
        <v>46244</v>
      </c>
      <c r="J87" s="5" t="str">
        <f>'[1]TCE - ANEXO IV - Preencher'!L96</f>
        <v>26079011260124519000103260000000001126085507703606</v>
      </c>
      <c r="K87" s="5" t="str">
        <f>IF(F87="B",LEFT('[1]TCE - ANEXO IV - Preencher'!M96,2),IF(F87="S",LEFT('[1]TCE - ANEXO IV - Preencher'!M96,7),IF('[1]TCE - ANEXO IV - Preencher'!H96="","")))</f>
        <v>2607901</v>
      </c>
      <c r="L87" s="7">
        <f>'[1]TCE - ANEXO IV - Preencher'!N96</f>
        <v>8925</v>
      </c>
    </row>
    <row r="88" spans="1:12" s="8" customFormat="1" ht="19.5" customHeight="1" x14ac:dyDescent="0.25">
      <c r="A88" s="3">
        <f>IFERROR(VLOOKUP(B88,'[1]DADOS (OCULTAR)'!$Q$3:$S$136,3,0),"")</f>
        <v>9039744002642</v>
      </c>
      <c r="B88" s="4" t="str">
        <f>'[1]TCE - ANEXO IV - Preencher'!C97</f>
        <v>UPAE ESCADA - CG Nº 021/2022</v>
      </c>
      <c r="C88" s="4" t="str">
        <f>'[1]TCE - ANEXO IV - Preencher'!E97</f>
        <v>5.16 - Serviços Médico-Hospitalares, Odotonlogia e Laboratoriais</v>
      </c>
      <c r="D88" s="3" t="str">
        <f>'[1]TCE - ANEXO IV - Preencher'!F97</f>
        <v>60.124.519/0001-03</v>
      </c>
      <c r="E88" s="5" t="str">
        <f>'[1]TCE - ANEXO IV - Preencher'!G97</f>
        <v>MARIA GLEICE DE SOUZA NOGUEIRA-FONOAUDIOLOGIA LTDA - DEVOLVIDO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2600000000013</v>
      </c>
      <c r="I88" s="6">
        <f>IF('[1]TCE - ANEXO IV - Preencher'!K97="","",'[1]TCE - ANEXO IV - Preencher'!K97)</f>
        <v>46244</v>
      </c>
      <c r="J88" s="5" t="str">
        <f>'[1]TCE - ANEXO IV - Preencher'!L97</f>
        <v>26079011260124519000103260000000001326089796145667</v>
      </c>
      <c r="K88" s="5" t="str">
        <f>IF(F88="B",LEFT('[1]TCE - ANEXO IV - Preencher'!M97,2),IF(F88="S",LEFT('[1]TCE - ANEXO IV - Preencher'!M97,7),IF('[1]TCE - ANEXO IV - Preencher'!H97="","")))</f>
        <v>2607901</v>
      </c>
      <c r="L88" s="7">
        <f>'[1]TCE - ANEXO IV - Preencher'!N97</f>
        <v>600</v>
      </c>
    </row>
    <row r="89" spans="1:12" s="8" customFormat="1" ht="19.5" customHeight="1" x14ac:dyDescent="0.25">
      <c r="A89" s="3">
        <f>IFERROR(VLOOKUP(B89,'[1]DADOS (OCULTAR)'!$Q$3:$S$136,3,0),"")</f>
        <v>9039744002642</v>
      </c>
      <c r="B89" s="4" t="str">
        <f>'[1]TCE - ANEXO IV - Preencher'!C98</f>
        <v>UPAE ESCADA - CG Nº 021/2022</v>
      </c>
      <c r="C89" s="4" t="str">
        <f>'[1]TCE - ANEXO IV - Preencher'!E98</f>
        <v>5.16 - Serviços Médico-Hospitalares, Odotonlogia e Laboratoriais</v>
      </c>
      <c r="D89" s="3" t="str">
        <f>'[1]TCE - ANEXO IV - Preencher'!F98</f>
        <v xml:space="preserve"> 04.539.279/0001-37</v>
      </c>
      <c r="E89" s="5" t="str">
        <f>'[1]TCE - ANEXO IV - Preencher'!G98</f>
        <v>CIENTÍFICALAB PRODUTOS LABORATORIAIS E SISTEMAS LTDA.</v>
      </c>
      <c r="F89" s="5" t="str">
        <f>'[1]TCE - ANEXO IV - Preencher'!H98</f>
        <v>S</v>
      </c>
      <c r="G89" s="5" t="str">
        <f>'[1]TCE - ANEXO IV - Preencher'!I98</f>
        <v>S</v>
      </c>
      <c r="H89" s="5">
        <f>'[1]TCE - ANEXO IV - Preencher'!J98</f>
        <v>16741</v>
      </c>
      <c r="I89" s="6">
        <f>IF('[1]TCE - ANEXO IV - Preencher'!K98="","",'[1]TCE - ANEXO IV - Preencher'!K98)</f>
        <v>46241</v>
      </c>
      <c r="J89" s="5" t="str">
        <f>'[1]TCE - ANEXO IV - Preencher'!L98</f>
        <v>35057081204539279000137000000001674126081433378438</v>
      </c>
      <c r="K89" s="5" t="str">
        <f>IF(F89="B",LEFT('[1]TCE - ANEXO IV - Preencher'!M98,2),IF(F89="S",LEFT('[1]TCE - ANEXO IV - Preencher'!M98,7),IF('[1]TCE - ANEXO IV - Preencher'!H98="","")))</f>
        <v>3505708</v>
      </c>
      <c r="L89" s="7">
        <f>'[1]TCE - ANEXO IV - Preencher'!N98</f>
        <v>29482.62</v>
      </c>
    </row>
    <row r="90" spans="1:12" s="8" customFormat="1" ht="19.5" customHeight="1" x14ac:dyDescent="0.25">
      <c r="A90" s="3">
        <f>IFERROR(VLOOKUP(B90,'[1]DADOS (OCULTAR)'!$Q$3:$S$136,3,0),"")</f>
        <v>9039744002642</v>
      </c>
      <c r="B90" s="4" t="str">
        <f>'[1]TCE - ANEXO IV - Preencher'!C99</f>
        <v>UPAE ESCADA - CG Nº 021/2022</v>
      </c>
      <c r="C90" s="4" t="str">
        <f>'[1]TCE - ANEXO IV - Preencher'!E99</f>
        <v>5.99 - Outros Serviços de Terceiros Pessoa Jurídica</v>
      </c>
      <c r="D90" s="3" t="str">
        <f>'[1]TCE - ANEXO IV - Preencher'!F99</f>
        <v>32.352.786/0001-00</v>
      </c>
      <c r="E90" s="5" t="str">
        <f>'[1]TCE - ANEXO IV - Preencher'!G99</f>
        <v>CAMILLA LINS &amp; LUCIANO MOREIRA SERVICOS MEDICOS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105</v>
      </c>
      <c r="I90" s="6">
        <f>IF('[1]TCE - ANEXO IV - Preencher'!K99="","",'[1]TCE - ANEXO IV - Preencher'!K99)</f>
        <v>46239</v>
      </c>
      <c r="J90" s="5" t="str">
        <f>'[1]TCE - ANEXO IV - Preencher'!L99</f>
        <v>26116062232352786000100000000000010526084511564044</v>
      </c>
      <c r="K90" s="5" t="str">
        <f>IF(F90="B",LEFT('[1]TCE - ANEXO IV - Preencher'!M99,2),IF(F90="S",LEFT('[1]TCE - ANEXO IV - Preencher'!M99,7),IF('[1]TCE - ANEXO IV - Preencher'!H99="","")))</f>
        <v>2611606</v>
      </c>
      <c r="L90" s="7">
        <f>'[1]TCE - ANEXO IV - Preencher'!N99</f>
        <v>4100</v>
      </c>
    </row>
    <row r="91" spans="1:12" s="8" customFormat="1" ht="19.5" customHeight="1" x14ac:dyDescent="0.25">
      <c r="A91" s="3">
        <f>IFERROR(VLOOKUP(B91,'[1]DADOS (OCULTAR)'!$Q$3:$S$136,3,0),"")</f>
        <v>9039744002642</v>
      </c>
      <c r="B91" s="4" t="str">
        <f>'[1]TCE - ANEXO IV - Preencher'!C100</f>
        <v>UPAE ESCADA - CG Nº 021/2022</v>
      </c>
      <c r="C91" s="4" t="str">
        <f>'[1]TCE - ANEXO IV - Preencher'!E100</f>
        <v>5.99 - Outros Serviços de Terceiros Pessoa Jurídica</v>
      </c>
      <c r="D91" s="3" t="str">
        <f>'[1]TCE - ANEXO IV - Preencher'!F100</f>
        <v>15.442.310/0001-33</v>
      </c>
      <c r="E91" s="5" t="str">
        <f>'[1]TCE - ANEXO IV - Preencher'!G100</f>
        <v>CARDIOSAUDE SERVICOS MEDICOS LTDA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85</v>
      </c>
      <c r="I91" s="6">
        <f>IF('[1]TCE - ANEXO IV - Preencher'!K100="","",'[1]TCE - ANEXO IV - Preencher'!K100)</f>
        <v>46240</v>
      </c>
      <c r="J91" s="5" t="str">
        <f>'[1]TCE - ANEXO IV - Preencher'!L100</f>
        <v>26116062215442310000133000000000008526086599962148</v>
      </c>
      <c r="K91" s="5" t="str">
        <f>IF(F91="B",LEFT('[1]TCE - ANEXO IV - Preencher'!M100,2),IF(F91="S",LEFT('[1]TCE - ANEXO IV - Preencher'!M100,7),IF('[1]TCE - ANEXO IV - Preencher'!H100="","")))</f>
        <v>2611606</v>
      </c>
      <c r="L91" s="7">
        <f>'[1]TCE - ANEXO IV - Preencher'!N100</f>
        <v>8650</v>
      </c>
    </row>
    <row r="92" spans="1:12" s="8" customFormat="1" ht="19.5" customHeight="1" x14ac:dyDescent="0.25">
      <c r="A92" s="3">
        <f>IFERROR(VLOOKUP(B92,'[1]DADOS (OCULTAR)'!$Q$3:$S$136,3,0),"")</f>
        <v>9039744002642</v>
      </c>
      <c r="B92" s="4" t="str">
        <f>'[1]TCE - ANEXO IV - Preencher'!C101</f>
        <v>UPAE ESCADA - CG Nº 021/2022</v>
      </c>
      <c r="C92" s="4" t="str">
        <f>'[1]TCE - ANEXO IV - Preencher'!E101</f>
        <v>5.99 - Outros Serviços de Terceiros Pessoa Jurídica</v>
      </c>
      <c r="D92" s="3" t="str">
        <f>'[1]TCE - ANEXO IV - Preencher'!F101</f>
        <v>37.454.905/0001-41</v>
      </c>
      <c r="E92" s="5" t="str">
        <f>'[1]TCE - ANEXO IV - Preencher'!G101</f>
        <v>CLINICK SW MORAIS SERVICOS DE PRESTACOES HOSPITALARES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 xml:space="preserve"> 00000031</v>
      </c>
      <c r="I92" s="6">
        <f>IF('[1]TCE - ANEXO IV - Preencher'!K101="","",'[1]TCE - ANEXO IV - Preencher'!K101)</f>
        <v>46240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>2626000</v>
      </c>
      <c r="L92" s="7">
        <f>'[1]TCE - ANEXO IV - Preencher'!N101</f>
        <v>8000</v>
      </c>
    </row>
    <row r="93" spans="1:12" s="8" customFormat="1" ht="19.5" customHeight="1" x14ac:dyDescent="0.25">
      <c r="A93" s="3">
        <f>IFERROR(VLOOKUP(B93,'[1]DADOS (OCULTAR)'!$Q$3:$S$136,3,0),"")</f>
        <v>9039744002642</v>
      </c>
      <c r="B93" s="4" t="str">
        <f>'[1]TCE - ANEXO IV - Preencher'!C102</f>
        <v>UPAE ESCADA - CG Nº 021/2022</v>
      </c>
      <c r="C93" s="4" t="str">
        <f>'[1]TCE - ANEXO IV - Preencher'!E102</f>
        <v>5.99 - Outros Serviços de Terceiros Pessoa Jurídica</v>
      </c>
      <c r="D93" s="3" t="str">
        <f>'[1]TCE - ANEXO IV - Preencher'!F102</f>
        <v>29.266.040/0001-61</v>
      </c>
      <c r="E93" s="5" t="str">
        <f>'[1]TCE - ANEXO IV - Preencher'!G102</f>
        <v>DGI SERVICOS MEDICOS E HOSPITALARES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2600000000051</v>
      </c>
      <c r="I93" s="6">
        <f>IF('[1]TCE - ANEXO IV - Preencher'!K102="","",'[1]TCE - ANEXO IV - Preencher'!K102)</f>
        <v>46239</v>
      </c>
      <c r="J93" s="5" t="str">
        <f>'[1]TCE - ANEXO IV - Preencher'!L102</f>
        <v>26079011229266040000161260000000005126081012350525</v>
      </c>
      <c r="K93" s="5" t="str">
        <f>IF(F93="B",LEFT('[1]TCE - ANEXO IV - Preencher'!M102,2),IF(F93="S",LEFT('[1]TCE - ANEXO IV - Preencher'!M102,7),IF('[1]TCE - ANEXO IV - Preencher'!H102="","")))</f>
        <v>2607901</v>
      </c>
      <c r="L93" s="7">
        <f>'[1]TCE - ANEXO IV - Preencher'!N102</f>
        <v>5115</v>
      </c>
    </row>
    <row r="94" spans="1:12" s="8" customFormat="1" ht="19.5" customHeight="1" x14ac:dyDescent="0.25">
      <c r="A94" s="3">
        <f>IFERROR(VLOOKUP(B94,'[1]DADOS (OCULTAR)'!$Q$3:$S$136,3,0),"")</f>
        <v>9039744002642</v>
      </c>
      <c r="B94" s="4" t="str">
        <f>'[1]TCE - ANEXO IV - Preencher'!C103</f>
        <v>UPAE ESCADA - CG Nº 021/2022</v>
      </c>
      <c r="C94" s="4" t="str">
        <f>'[1]TCE - ANEXO IV - Preencher'!E103</f>
        <v>5.99 - Outros Serviços de Terceiros Pessoa Jurídica</v>
      </c>
      <c r="D94" s="3" t="str">
        <f>'[1]TCE - ANEXO IV - Preencher'!F103</f>
        <v>42.201.972/0001-94</v>
      </c>
      <c r="E94" s="5" t="str">
        <f>'[1]TCE - ANEXO IV - Preencher'!G103</f>
        <v>FL SERVICOS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86</v>
      </c>
      <c r="I94" s="6">
        <f>IF('[1]TCE - ANEXO IV - Preencher'!K103="","",'[1]TCE - ANEXO IV - Preencher'!K103)</f>
        <v>46239</v>
      </c>
      <c r="J94" s="5" t="str">
        <f>'[1]TCE - ANEXO IV - Preencher'!L103</f>
        <v>26116062242201972000194000000000008626085523016810</v>
      </c>
      <c r="K94" s="5" t="str">
        <f>IF(F94="B",LEFT('[1]TCE - ANEXO IV - Preencher'!M103,2),IF(F94="S",LEFT('[1]TCE - ANEXO IV - Preencher'!M103,7),IF('[1]TCE - ANEXO IV - Preencher'!H103="","")))</f>
        <v>2611606</v>
      </c>
      <c r="L94" s="7">
        <f>'[1]TCE - ANEXO IV - Preencher'!N103</f>
        <v>3300</v>
      </c>
    </row>
    <row r="95" spans="1:12" s="8" customFormat="1" ht="19.5" customHeight="1" x14ac:dyDescent="0.25">
      <c r="A95" s="3">
        <f>IFERROR(VLOOKUP(B95,'[1]DADOS (OCULTAR)'!$Q$3:$S$136,3,0),"")</f>
        <v>9039744002642</v>
      </c>
      <c r="B95" s="4" t="str">
        <f>'[1]TCE - ANEXO IV - Preencher'!C104</f>
        <v>UPAE ESCADA - CG Nº 021/2022</v>
      </c>
      <c r="C95" s="4" t="str">
        <f>'[1]TCE - ANEXO IV - Preencher'!E104</f>
        <v>5.99 - Outros Serviços de Terceiros Pessoa Jurídica</v>
      </c>
      <c r="D95" s="3" t="str">
        <f>'[1]TCE - ANEXO IV - Preencher'!F104</f>
        <v>27.800.145/0001-23</v>
      </c>
      <c r="E95" s="5" t="str">
        <f>'[1]TCE - ANEXO IV - Preencher'!G104</f>
        <v>GRW SAUDE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107</v>
      </c>
      <c r="I95" s="6">
        <f>IF('[1]TCE - ANEXO IV - Preencher'!K104="","",'[1]TCE - ANEXO IV - Preencher'!K104)</f>
        <v>46240</v>
      </c>
      <c r="J95" s="5" t="str">
        <f>'[1]TCE - ANEXO IV - Preencher'!L104</f>
        <v>26116062227800145000123000000000010726081532647473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7960</v>
      </c>
    </row>
    <row r="96" spans="1:12" s="8" customFormat="1" ht="19.5" customHeight="1" x14ac:dyDescent="0.25">
      <c r="A96" s="3">
        <f>IFERROR(VLOOKUP(B96,'[1]DADOS (OCULTAR)'!$Q$3:$S$136,3,0),"")</f>
        <v>9039744002642</v>
      </c>
      <c r="B96" s="4" t="str">
        <f>'[1]TCE - ANEXO IV - Preencher'!C105</f>
        <v>UPAE ESCADA - CG Nº 021/2022</v>
      </c>
      <c r="C96" s="4" t="str">
        <f>'[1]TCE - ANEXO IV - Preencher'!E105</f>
        <v>5.99 - Outros Serviços de Terceiros Pessoa Jurídica</v>
      </c>
      <c r="D96" s="3" t="str">
        <f>'[1]TCE - ANEXO IV - Preencher'!F105</f>
        <v>17.214.633/0001-03</v>
      </c>
      <c r="E96" s="5" t="str">
        <f>'[1]TCE - ANEXO IV - Preencher'!G105</f>
        <v>JAB HOLOIMAGEM DIAGNOSTICOS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173</v>
      </c>
      <c r="I96" s="6">
        <f>IF('[1]TCE - ANEXO IV - Preencher'!K105="","",'[1]TCE - ANEXO IV - Preencher'!K105)</f>
        <v>46245</v>
      </c>
      <c r="J96" s="5" t="str">
        <f>'[1]TCE - ANEXO IV - Preencher'!L105</f>
        <v>26116062217214633000103000000000017326089385874551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2400</v>
      </c>
    </row>
    <row r="97" spans="1:12" s="8" customFormat="1" ht="19.5" customHeight="1" x14ac:dyDescent="0.25">
      <c r="A97" s="3">
        <f>IFERROR(VLOOKUP(B97,'[1]DADOS (OCULTAR)'!$Q$3:$S$136,3,0),"")</f>
        <v>9039744002642</v>
      </c>
      <c r="B97" s="4" t="str">
        <f>'[1]TCE - ANEXO IV - Preencher'!C106</f>
        <v>UPAE ESCADA - CG Nº 021/2022</v>
      </c>
      <c r="C97" s="4" t="str">
        <f>'[1]TCE - ANEXO IV - Preencher'!E106</f>
        <v>5.99 - Outros Serviços de Terceiros Pessoa Jurídica</v>
      </c>
      <c r="D97" s="3" t="str">
        <f>'[1]TCE - ANEXO IV - Preencher'!F106</f>
        <v>19.309.563/0001-94</v>
      </c>
      <c r="E97" s="5" t="str">
        <f>'[1]TCE - ANEXO IV - Preencher'!G106</f>
        <v>PORTAL TELEMEDICINA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38604</v>
      </c>
      <c r="I97" s="6">
        <f>IF('[1]TCE - ANEXO IV - Preencher'!K106="","",'[1]TCE - ANEXO IV - Preencher'!K106)</f>
        <v>46245</v>
      </c>
      <c r="J97" s="5" t="str">
        <f>'[1]TCE - ANEXO IV - Preencher'!L106</f>
        <v>35057081219309563000194000000003860426081222107400</v>
      </c>
      <c r="K97" s="5" t="str">
        <f>IF(F97="B",LEFT('[1]TCE - ANEXO IV - Preencher'!M106,2),IF(F97="S",LEFT('[1]TCE - ANEXO IV - Preencher'!M106,7),IF('[1]TCE - ANEXO IV - Preencher'!H106="","")))</f>
        <v>3505708</v>
      </c>
      <c r="L97" s="7">
        <f>'[1]TCE - ANEXO IV - Preencher'!N106</f>
        <v>2274</v>
      </c>
    </row>
    <row r="98" spans="1:12" s="8" customFormat="1" ht="19.5" customHeight="1" x14ac:dyDescent="0.25">
      <c r="A98" s="3">
        <f>IFERROR(VLOOKUP(B98,'[1]DADOS (OCULTAR)'!$Q$3:$S$136,3,0),"")</f>
        <v>9039744002642</v>
      </c>
      <c r="B98" s="4" t="str">
        <f>'[1]TCE - ANEXO IV - Preencher'!C107</f>
        <v>UPAE ESCADA - CG Nº 021/2022</v>
      </c>
      <c r="C98" s="4" t="str">
        <f>'[1]TCE - ANEXO IV - Preencher'!E107</f>
        <v>5.99 - Outros Serviços de Terceiros Pessoa Jurídica</v>
      </c>
      <c r="D98" s="3" t="str">
        <f>'[1]TCE - ANEXO IV - Preencher'!F107</f>
        <v>51.018.327/0001-21</v>
      </c>
      <c r="E98" s="5" t="str">
        <f>'[1]TCE - ANEXO IV - Preencher'!G107</f>
        <v>SAFEMED SAUDE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2600000000994</v>
      </c>
      <c r="I98" s="6">
        <f>IF('[1]TCE - ANEXO IV - Preencher'!K107="","",'[1]TCE - ANEXO IV - Preencher'!K107)</f>
        <v>46241</v>
      </c>
      <c r="J98" s="5" t="str">
        <f>'[1]TCE - ANEXO IV - Preencher'!L107</f>
        <v>26096001251018327000121260000000099426085456516798</v>
      </c>
      <c r="K98" s="5" t="str">
        <f>IF(F98="B",LEFT('[1]TCE - ANEXO IV - Preencher'!M107,2),IF(F98="S",LEFT('[1]TCE - ANEXO IV - Preencher'!M107,7),IF('[1]TCE - ANEXO IV - Preencher'!H107="","")))</f>
        <v>2609600</v>
      </c>
      <c r="L98" s="7">
        <f>'[1]TCE - ANEXO IV - Preencher'!N107</f>
        <v>7535</v>
      </c>
    </row>
    <row r="99" spans="1:12" s="8" customFormat="1" ht="19.5" customHeight="1" x14ac:dyDescent="0.25">
      <c r="A99" s="3">
        <f>IFERROR(VLOOKUP(B99,'[1]DADOS (OCULTAR)'!$Q$3:$S$136,3,0),"")</f>
        <v>9039744002642</v>
      </c>
      <c r="B99" s="4" t="str">
        <f>'[1]TCE - ANEXO IV - Preencher'!C108</f>
        <v>UPAE ESCADA - CG Nº 021/2022</v>
      </c>
      <c r="C99" s="4" t="str">
        <f>'[1]TCE - ANEXO IV - Preencher'!E108</f>
        <v>5.99 - Outros Serviços de Terceiros Pessoa Jurídica</v>
      </c>
      <c r="D99" s="3" t="str">
        <f>'[1]TCE - ANEXO IV - Preencher'!F108</f>
        <v>07.901.268/0001-43</v>
      </c>
      <c r="E99" s="5" t="str">
        <f>'[1]TCE - ANEXO IV - Preencher'!G108</f>
        <v>SINGULAR SERVICOS DE SAUDE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1903</v>
      </c>
      <c r="I99" s="6">
        <f>IF('[1]TCE - ANEXO IV - Preencher'!K108="","",'[1]TCE - ANEXO IV - Preencher'!K108)</f>
        <v>46238</v>
      </c>
      <c r="J99" s="5" t="str">
        <f>'[1]TCE - ANEXO IV - Preencher'!L108</f>
        <v>26116062207901268000143000000000190326080948344806</v>
      </c>
      <c r="K99" s="5" t="str">
        <f>IF(F99="B",LEFT('[1]TCE - ANEXO IV - Preencher'!M108,2),IF(F99="S",LEFT('[1]TCE - ANEXO IV - Preencher'!M108,7),IF('[1]TCE - ANEXO IV - Preencher'!H108="","")))</f>
        <v>2611606</v>
      </c>
      <c r="L99" s="7">
        <f>'[1]TCE - ANEXO IV - Preencher'!N108</f>
        <v>248.86</v>
      </c>
    </row>
    <row r="100" spans="1:12" s="8" customFormat="1" ht="19.5" customHeight="1" x14ac:dyDescent="0.25">
      <c r="A100" s="3">
        <f>IFERROR(VLOOKUP(B100,'[1]DADOS (OCULTAR)'!$Q$3:$S$136,3,0),"")</f>
        <v>9039744002642</v>
      </c>
      <c r="B100" s="4" t="str">
        <f>'[1]TCE - ANEXO IV - Preencher'!C109</f>
        <v>UPAE ESCADA - CG Nº 021/2022</v>
      </c>
      <c r="C100" s="4" t="str">
        <f>'[1]TCE - ANEXO IV - Preencher'!E109</f>
        <v>5.99 - Outros Serviços de Terceiros Pessoa Jurídica</v>
      </c>
      <c r="D100" s="3" t="str">
        <f>'[1]TCE - ANEXO IV - Preencher'!F109</f>
        <v>08.703.825/0001-84</v>
      </c>
      <c r="E100" s="5" t="str">
        <f>'[1]TCE - ANEXO IV - Preencher'!G109</f>
        <v>TELEPACS DIAGNOSTICO POR IMAGEM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803</v>
      </c>
      <c r="I100" s="6">
        <f>IF('[1]TCE - ANEXO IV - Preencher'!K109="","",'[1]TCE - ANEXO IV - Preencher'!K109)</f>
        <v>46235</v>
      </c>
      <c r="J100" s="5" t="str">
        <f>'[1]TCE - ANEXO IV - Preencher'!L109</f>
        <v>31702062208703825000184000000000080326085479163913</v>
      </c>
      <c r="K100" s="5" t="str">
        <f>IF(F100="B",LEFT('[1]TCE - ANEXO IV - Preencher'!M109,2),IF(F100="S",LEFT('[1]TCE - ANEXO IV - Preencher'!M109,7),IF('[1]TCE - ANEXO IV - Preencher'!H109="","")))</f>
        <v>3170206</v>
      </c>
      <c r="L100" s="7">
        <f>'[1]TCE - ANEXO IV - Preencher'!N109</f>
        <v>4088.77</v>
      </c>
    </row>
    <row r="101" spans="1:12" s="8" customFormat="1" ht="19.5" customHeight="1" x14ac:dyDescent="0.25">
      <c r="A101" s="3">
        <f>IFERROR(VLOOKUP(B101,'[1]DADOS (OCULTAR)'!$Q$3:$S$136,3,0),"")</f>
        <v>9039744002642</v>
      </c>
      <c r="B101" s="4" t="str">
        <f>'[1]TCE - ANEXO IV - Preencher'!C110</f>
        <v>UPAE ESCADA - CG Nº 021/2022</v>
      </c>
      <c r="C101" s="4" t="str">
        <f>'[1]TCE - ANEXO IV - Preencher'!E110</f>
        <v>5.10 - Detetização/Tratamento de Resíduos e Afins</v>
      </c>
      <c r="D101" s="3" t="str">
        <f>'[1]TCE - ANEXO IV - Preencher'!F110</f>
        <v>11.863.530/0001-80</v>
      </c>
      <c r="E101" s="5" t="str">
        <f>'[1]TCE - ANEXO IV - Preencher'!G110</f>
        <v>BRASCON GESTAO AMBIENTAL LTDA</v>
      </c>
      <c r="F101" s="5" t="str">
        <f>'[1]TCE - ANEXO IV - Preencher'!H110</f>
        <v>S</v>
      </c>
      <c r="G101" s="5" t="str">
        <f>'[1]TCE - ANEXO IV - Preencher'!I110</f>
        <v>S</v>
      </c>
      <c r="H101" s="5">
        <f>'[1]TCE - ANEXO IV - Preencher'!J110</f>
        <v>303763</v>
      </c>
      <c r="I101" s="6">
        <f>IF('[1]TCE - ANEXO IV - Preencher'!K110="","",'[1]TCE - ANEXO IV - Preencher'!K110)</f>
        <v>46237</v>
      </c>
      <c r="J101" s="5" t="str">
        <f>'[1]TCE - ANEXO IV - Preencher'!L110</f>
        <v>3MES3WS3G</v>
      </c>
      <c r="K101" s="5" t="str">
        <f>IF(F101="B",LEFT('[1]TCE - ANEXO IV - Preencher'!M110,2),IF(F101="S",LEFT('[1]TCE - ANEXO IV - Preencher'!M110,7),IF('[1]TCE - ANEXO IV - Preencher'!H110="","")))</f>
        <v>2611309</v>
      </c>
      <c r="L101" s="7">
        <f>'[1]TCE - ANEXO IV - Preencher'!N110</f>
        <v>23.74</v>
      </c>
    </row>
    <row r="102" spans="1:12" s="8" customFormat="1" ht="19.5" customHeight="1" x14ac:dyDescent="0.25">
      <c r="A102" s="3">
        <f>IFERROR(VLOOKUP(B102,'[1]DADOS (OCULTAR)'!$Q$3:$S$136,3,0),"")</f>
        <v>9039744002642</v>
      </c>
      <c r="B102" s="4" t="str">
        <f>'[1]TCE - ANEXO IV - Preencher'!C111</f>
        <v>UPAE ESCADA - CG Nº 021/2022</v>
      </c>
      <c r="C102" s="4" t="str">
        <f>'[1]TCE - ANEXO IV - Preencher'!E111</f>
        <v>5.17 - Manutenção de Software, Certificação Digital e Microfilmagem</v>
      </c>
      <c r="D102" s="3" t="str">
        <f>'[1]TCE - ANEXO IV - Preencher'!F111</f>
        <v>03.689.347/0001-81</v>
      </c>
      <c r="E102" s="5" t="str">
        <f>'[1]TCE - ANEXO IV - Preencher'!G111</f>
        <v>ANDESUS SISTEMAS CONTRA INCENDIO LTDA</v>
      </c>
      <c r="F102" s="5" t="str">
        <f>'[1]TCE - ANEXO IV - Preencher'!H111</f>
        <v>S</v>
      </c>
      <c r="G102" s="5" t="str">
        <f>'[1]TCE - ANEXO IV - Preencher'!I111</f>
        <v>S</v>
      </c>
      <c r="H102" s="5">
        <f>'[1]TCE - ANEXO IV - Preencher'!J111</f>
        <v>736</v>
      </c>
      <c r="I102" s="6">
        <f>IF('[1]TCE - ANEXO IV - Preencher'!K111="","",'[1]TCE - ANEXO IV - Preencher'!K111)</f>
        <v>46205</v>
      </c>
      <c r="J102" s="5" t="str">
        <f>'[1]TCE - ANEXO IV - Preencher'!L111</f>
        <v>26116062203689347000181000000000073626079994311855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957.59</v>
      </c>
    </row>
    <row r="103" spans="1:12" s="8" customFormat="1" ht="19.5" customHeight="1" x14ac:dyDescent="0.25">
      <c r="A103" s="3">
        <f>IFERROR(VLOOKUP(B103,'[1]DADOS (OCULTAR)'!$Q$3:$S$136,3,0),"")</f>
        <v>9039744002642</v>
      </c>
      <c r="B103" s="4" t="str">
        <f>'[1]TCE - ANEXO IV - Preencher'!C112</f>
        <v>UPAE ESCADA - CG Nº 021/2022</v>
      </c>
      <c r="C103" s="4" t="str">
        <f>'[1]TCE - ANEXO IV - Preencher'!E112</f>
        <v>5.17 - Manutenção de Software, Certificação Digital e Microfilmagem</v>
      </c>
      <c r="D103" s="3" t="str">
        <f>'[1]TCE - ANEXO IV - Preencher'!F112</f>
        <v>04.069.709/0001-02</v>
      </c>
      <c r="E103" s="5" t="str">
        <f>'[1]TCE - ANEXO IV - Preencher'!G112</f>
        <v>BIONEXO S.A.</v>
      </c>
      <c r="F103" s="5" t="str">
        <f>'[1]TCE - ANEXO IV - Preencher'!H112</f>
        <v>S</v>
      </c>
      <c r="G103" s="5" t="str">
        <f>'[1]TCE - ANEXO IV - Preencher'!I112</f>
        <v>S</v>
      </c>
      <c r="H103" s="5">
        <f>'[1]TCE - ANEXO IV - Preencher'!J112</f>
        <v>661756</v>
      </c>
      <c r="I103" s="6">
        <f>IF('[1]TCE - ANEXO IV - Preencher'!K112="","",'[1]TCE - ANEXO IV - Preencher'!K112)</f>
        <v>46205</v>
      </c>
      <c r="J103" s="5" t="str">
        <f>'[1]TCE - ANEXO IV - Preencher'!L112</f>
        <v>PRIL-PCDR</v>
      </c>
      <c r="K103" s="5" t="str">
        <f>IF(F103="B",LEFT('[1]TCE - ANEXO IV - Preencher'!M112,2),IF(F103="S",LEFT('[1]TCE - ANEXO IV - Preencher'!M112,7),IF('[1]TCE - ANEXO IV - Preencher'!H112="","")))</f>
        <v>3550308</v>
      </c>
      <c r="L103" s="7">
        <f>'[1]TCE - ANEXO IV - Preencher'!N112</f>
        <v>1097.23</v>
      </c>
    </row>
    <row r="104" spans="1:12" s="8" customFormat="1" ht="19.5" customHeight="1" x14ac:dyDescent="0.25">
      <c r="A104" s="3">
        <f>IFERROR(VLOOKUP(B104,'[1]DADOS (OCULTAR)'!$Q$3:$S$136,3,0),"")</f>
        <v>9039744002642</v>
      </c>
      <c r="B104" s="4" t="str">
        <f>'[1]TCE - ANEXO IV - Preencher'!C113</f>
        <v>UPAE ESCADA - CG Nº 021/2022</v>
      </c>
      <c r="C104" s="4" t="str">
        <f>'[1]TCE - ANEXO IV - Preencher'!E113</f>
        <v>5.17 - Manutenção de Software, Certificação Digital e Microfilmagem</v>
      </c>
      <c r="D104" s="3" t="str">
        <f>'[1]TCE - ANEXO IV - Preencher'!F113</f>
        <v>12.499.520/0001-70</v>
      </c>
      <c r="E104" s="5" t="str">
        <f>'[1]TCE - ANEXO IV - Preencher'!G113</f>
        <v xml:space="preserve">CLICKSIGN GESTAO DE DOCUMENTOS S/A </v>
      </c>
      <c r="F104" s="5" t="str">
        <f>'[1]TCE - ANEXO IV - Preencher'!H113</f>
        <v>S</v>
      </c>
      <c r="G104" s="5" t="str">
        <f>'[1]TCE - ANEXO IV - Preencher'!I113</f>
        <v>S</v>
      </c>
      <c r="H104" s="5">
        <f>'[1]TCE - ANEXO IV - Preencher'!J113</f>
        <v>706207</v>
      </c>
      <c r="I104" s="6">
        <f>IF('[1]TCE - ANEXO IV - Preencher'!K113="","",'[1]TCE - ANEXO IV - Preencher'!K113)</f>
        <v>46242</v>
      </c>
      <c r="J104" s="5" t="str">
        <f>'[1]TCE - ANEXO IV - Preencher'!L113</f>
        <v>132S.5687.4935.5667099-R</v>
      </c>
      <c r="K104" s="5" t="str">
        <f>IF(F104="B",LEFT('[1]TCE - ANEXO IV - Preencher'!M113,2),IF(F104="S",LEFT('[1]TCE - ANEXO IV - Preencher'!M113,7),IF('[1]TCE - ANEXO IV - Preencher'!H113="","")))</f>
        <v>3505708</v>
      </c>
      <c r="L104" s="7">
        <f>'[1]TCE - ANEXO IV - Preencher'!N113</f>
        <v>99.03</v>
      </c>
    </row>
    <row r="105" spans="1:12" s="8" customFormat="1" ht="19.5" customHeight="1" x14ac:dyDescent="0.25">
      <c r="A105" s="3">
        <f>IFERROR(VLOOKUP(B105,'[1]DADOS (OCULTAR)'!$Q$3:$S$136,3,0),"")</f>
        <v>9039744002642</v>
      </c>
      <c r="B105" s="4" t="str">
        <f>'[1]TCE - ANEXO IV - Preencher'!C114</f>
        <v>UPAE ESCADA - CG Nº 021/2022</v>
      </c>
      <c r="C105" s="4" t="str">
        <f>'[1]TCE - ANEXO IV - Preencher'!E114</f>
        <v>5.17 - Manutenção de Software, Certificação Digital e Microfilmagem</v>
      </c>
      <c r="D105" s="3" t="str">
        <f>'[1]TCE - ANEXO IV - Preencher'!F114</f>
        <v>43.184.527/0001-26</v>
      </c>
      <c r="E105" s="5" t="str">
        <f>'[1]TCE - ANEXO IV - Preencher'!G114</f>
        <v>CONECTE - SE LTDA</v>
      </c>
      <c r="F105" s="5" t="str">
        <f>'[1]TCE - ANEXO IV - Preencher'!H114</f>
        <v>S</v>
      </c>
      <c r="G105" s="5" t="str">
        <f>'[1]TCE - ANEXO IV - Preencher'!I114</f>
        <v>S</v>
      </c>
      <c r="H105" s="5">
        <f>'[1]TCE - ANEXO IV - Preencher'!J114</f>
        <v>4442</v>
      </c>
      <c r="I105" s="6">
        <f>IF('[1]TCE - ANEXO IV - Preencher'!K114="","",'[1]TCE - ANEXO IV - Preencher'!K114)</f>
        <v>46246</v>
      </c>
      <c r="J105" s="5" t="str">
        <f>'[1]TCE - ANEXO IV - Preencher'!L114</f>
        <v>26116062243184527000126000000000444226084980748297</v>
      </c>
      <c r="K105" s="5" t="str">
        <f>IF(F105="B",LEFT('[1]TCE - ANEXO IV - Preencher'!M114,2),IF(F105="S",LEFT('[1]TCE - ANEXO IV - Preencher'!M114,7),IF('[1]TCE - ANEXO IV - Preencher'!H114="","")))</f>
        <v>2611606</v>
      </c>
      <c r="L105" s="7">
        <f>'[1]TCE - ANEXO IV - Preencher'!N114</f>
        <v>48.37</v>
      </c>
    </row>
    <row r="106" spans="1:12" s="8" customFormat="1" ht="19.5" customHeight="1" x14ac:dyDescent="0.25">
      <c r="A106" s="3">
        <f>IFERROR(VLOOKUP(B106,'[1]DADOS (OCULTAR)'!$Q$3:$S$136,3,0),"")</f>
        <v>9039744002642</v>
      </c>
      <c r="B106" s="4" t="str">
        <f>'[1]TCE - ANEXO IV - Preencher'!C115</f>
        <v>UPAE ESCADA - CG Nº 021/2022</v>
      </c>
      <c r="C106" s="4" t="str">
        <f>'[1]TCE - ANEXO IV - Preencher'!E115</f>
        <v>5.17 - Manutenção de Software, Certificação Digital e Microfilmagem</v>
      </c>
      <c r="D106" s="3" t="str">
        <f>'[1]TCE - ANEXO IV - Preencher'!F115</f>
        <v>07.358.108/0001-08</v>
      </c>
      <c r="E106" s="5" t="str">
        <f>'[1]TCE - ANEXO IV - Preencher'!G115</f>
        <v>EVEO S.A</v>
      </c>
      <c r="F106" s="5" t="str">
        <f>'[1]TCE - ANEXO IV - Preencher'!H115</f>
        <v>S</v>
      </c>
      <c r="G106" s="5" t="str">
        <f>'[1]TCE - ANEXO IV - Preencher'!I115</f>
        <v>S</v>
      </c>
      <c r="H106" s="5">
        <f>'[1]TCE - ANEXO IV - Preencher'!J115</f>
        <v>87658</v>
      </c>
      <c r="I106" s="6">
        <f>IF('[1]TCE - ANEXO IV - Preencher'!K115="","",'[1]TCE - ANEXO IV - Preencher'!K115)</f>
        <v>46237</v>
      </c>
      <c r="J106" s="5" t="str">
        <f>'[1]TCE - ANEXO IV - Preencher'!L115</f>
        <v>35503081207358108000108000000008765826084002146615</v>
      </c>
      <c r="K106" s="5" t="str">
        <f>IF(F106="B",LEFT('[1]TCE - ANEXO IV - Preencher'!M115,2),IF(F106="S",LEFT('[1]TCE - ANEXO IV - Preencher'!M115,7),IF('[1]TCE - ANEXO IV - Preencher'!H115="","")))</f>
        <v>3550308</v>
      </c>
      <c r="L106" s="7">
        <f>'[1]TCE - ANEXO IV - Preencher'!N115</f>
        <v>215.9</v>
      </c>
    </row>
    <row r="107" spans="1:12" s="8" customFormat="1" ht="19.5" customHeight="1" x14ac:dyDescent="0.25">
      <c r="A107" s="3">
        <f>IFERROR(VLOOKUP(B107,'[1]DADOS (OCULTAR)'!$Q$3:$S$136,3,0),"")</f>
        <v>9039744002642</v>
      </c>
      <c r="B107" s="4" t="str">
        <f>'[1]TCE - ANEXO IV - Preencher'!C116</f>
        <v>UPAE ESCADA - CG Nº 021/2022</v>
      </c>
      <c r="C107" s="4" t="str">
        <f>'[1]TCE - ANEXO IV - Preencher'!E116</f>
        <v>5.17 - Manutenção de Software, Certificação Digital e Microfilmagem</v>
      </c>
      <c r="D107" s="3" t="str">
        <f>'[1]TCE - ANEXO IV - Preencher'!F116</f>
        <v>05.620.302/0002-67</v>
      </c>
      <c r="E107" s="5" t="str">
        <f>'[1]TCE - ANEXO IV - Preencher'!G116</f>
        <v>GREEN PAPER FREE SOLUCOES SEM PAPEL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2600000002885</v>
      </c>
      <c r="I107" s="6">
        <f>IF('[1]TCE - ANEXO IV - Preencher'!K116="","",'[1]TCE - ANEXO IV - Preencher'!K116)</f>
        <v>46240</v>
      </c>
      <c r="J107" s="5" t="str">
        <f>'[1]TCE - ANEXO IV - Preencher'!L116</f>
        <v>26060021205620302000267260000000288526084403617277</v>
      </c>
      <c r="K107" s="5" t="str">
        <f>IF(F107="B",LEFT('[1]TCE - ANEXO IV - Preencher'!M116,2),IF(F107="S",LEFT('[1]TCE - ANEXO IV - Preencher'!M116,7),IF('[1]TCE - ANEXO IV - Preencher'!H116="","")))</f>
        <v>2606002</v>
      </c>
      <c r="L107" s="7">
        <f>'[1]TCE - ANEXO IV - Preencher'!N116</f>
        <v>2109.15</v>
      </c>
    </row>
    <row r="108" spans="1:12" s="8" customFormat="1" ht="19.5" customHeight="1" x14ac:dyDescent="0.25">
      <c r="A108" s="3">
        <f>IFERROR(VLOOKUP(B108,'[1]DADOS (OCULTAR)'!$Q$3:$S$136,3,0),"")</f>
        <v>9039744002642</v>
      </c>
      <c r="B108" s="4" t="str">
        <f>'[1]TCE - ANEXO IV - Preencher'!C117</f>
        <v>UPAE ESCADA - CG Nº 021/2022</v>
      </c>
      <c r="C108" s="4" t="str">
        <f>'[1]TCE - ANEXO IV - Preencher'!E117</f>
        <v>5.17 - Manutenção de Software, Certificação Digital e Microfilmagem</v>
      </c>
      <c r="D108" s="3" t="str">
        <f>'[1]TCE - ANEXO IV - Preencher'!F117</f>
        <v>09.071.679/0001-84</v>
      </c>
      <c r="E108" s="5" t="str">
        <f>'[1]TCE - ANEXO IV - Preencher'!G117</f>
        <v>MARIO DE OLIVEIRA TELECOMUNICAÇÕES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0231</v>
      </c>
      <c r="I108" s="6" t="str">
        <f>IF('[1]TCE - ANEXO IV - Preencher'!K117="","",'[1]TCE - ANEXO IV - Preencher'!K117)</f>
        <v>04/08/2026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2607604</v>
      </c>
      <c r="L108" s="7">
        <f>'[1]TCE - ANEXO IV - Preencher'!N117</f>
        <v>1369.96</v>
      </c>
    </row>
    <row r="109" spans="1:12" s="8" customFormat="1" ht="19.5" customHeight="1" x14ac:dyDescent="0.25">
      <c r="A109" s="3">
        <f>IFERROR(VLOOKUP(B109,'[1]DADOS (OCULTAR)'!$Q$3:$S$136,3,0),"")</f>
        <v>9039744002642</v>
      </c>
      <c r="B109" s="4" t="str">
        <f>'[1]TCE - ANEXO IV - Preencher'!C118</f>
        <v>UPAE ESCADA - CG Nº 021/2022</v>
      </c>
      <c r="C109" s="4" t="str">
        <f>'[1]TCE - ANEXO IV - Preencher'!E118</f>
        <v>5.17 - Manutenção de Software, Certificação Digital e Microfilmagem</v>
      </c>
      <c r="D109" s="3" t="str">
        <f>'[1]TCE - ANEXO IV - Preencher'!F118</f>
        <v>92.306.257/0007-80</v>
      </c>
      <c r="E109" s="5" t="str">
        <f>'[1]TCE - ANEXO IV - Preencher'!G118</f>
        <v>MV INFORMATICA DO NORDESTE LTDA</v>
      </c>
      <c r="F109" s="5" t="str">
        <f>'[1]TCE - ANEXO IV - Preencher'!H118</f>
        <v>S</v>
      </c>
      <c r="G109" s="5" t="str">
        <f>'[1]TCE - ANEXO IV - Preencher'!I118</f>
        <v>S</v>
      </c>
      <c r="H109" s="5">
        <f>'[1]TCE - ANEXO IV - Preencher'!J118</f>
        <v>11296</v>
      </c>
      <c r="I109" s="6">
        <f>IF('[1]TCE - ANEXO IV - Preencher'!K118="","",'[1]TCE - ANEXO IV - Preencher'!K118)</f>
        <v>46238</v>
      </c>
      <c r="J109" s="5" t="str">
        <f>'[1]TCE - ANEXO IV - Preencher'!L118</f>
        <v>26116062292306257000780000000001129626081864564504</v>
      </c>
      <c r="K109" s="5" t="str">
        <f>IF(F109="B",LEFT('[1]TCE - ANEXO IV - Preencher'!M118,2),IF(F109="S",LEFT('[1]TCE - ANEXO IV - Preencher'!M118,7),IF('[1]TCE - ANEXO IV - Preencher'!H118="","")))</f>
        <v>2611606</v>
      </c>
      <c r="L109" s="7">
        <f>'[1]TCE - ANEXO IV - Preencher'!N118</f>
        <v>14642.79</v>
      </c>
    </row>
    <row r="110" spans="1:12" s="8" customFormat="1" ht="19.5" customHeight="1" x14ac:dyDescent="0.25">
      <c r="A110" s="3">
        <f>IFERROR(VLOOKUP(B110,'[1]DADOS (OCULTAR)'!$Q$3:$S$136,3,0),"")</f>
        <v>9039744002642</v>
      </c>
      <c r="B110" s="4" t="str">
        <f>'[1]TCE - ANEXO IV - Preencher'!C119</f>
        <v>UPAE ESCADA - CG Nº 021/2022</v>
      </c>
      <c r="C110" s="4" t="str">
        <f>'[1]TCE - ANEXO IV - Preencher'!E119</f>
        <v>5.17 - Manutenção de Software, Certificação Digital e Microfilmagem</v>
      </c>
      <c r="D110" s="3" t="str">
        <f>'[1]TCE - ANEXO IV - Preencher'!F119</f>
        <v>03.124.977/0001-09</v>
      </c>
      <c r="E110" s="5" t="str">
        <f>'[1]TCE - ANEXO IV - Preencher'!G119</f>
        <v>MV SISTEMAS DE MEDICINA DIAGNOSTICA LTDA</v>
      </c>
      <c r="F110" s="5" t="str">
        <f>'[1]TCE - ANEXO IV - Preencher'!H119</f>
        <v>S</v>
      </c>
      <c r="G110" s="5" t="str">
        <f>'[1]TCE - ANEXO IV - Preencher'!I119</f>
        <v>S</v>
      </c>
      <c r="H110" s="5">
        <f>'[1]TCE - ANEXO IV - Preencher'!J119</f>
        <v>6153</v>
      </c>
      <c r="I110" s="6">
        <f>IF('[1]TCE - ANEXO IV - Preencher'!K119="","",'[1]TCE - ANEXO IV - Preencher'!K119)</f>
        <v>46209</v>
      </c>
      <c r="J110" s="5" t="str">
        <f>'[1]TCE - ANEXO IV - Preencher'!L119</f>
        <v>JMDFMPYX5Z8OBO1IAP2W61M51JPQSTY W</v>
      </c>
      <c r="K110" s="5" t="str">
        <f>IF(F110="B",LEFT('[1]TCE - ANEXO IV - Preencher'!M119,2),IF(F110="S",LEFT('[1]TCE - ANEXO IV - Preencher'!M119,7),IF('[1]TCE - ANEXO IV - Preencher'!H119="","")))</f>
        <v>3305802</v>
      </c>
      <c r="L110" s="7">
        <f>'[1]TCE - ANEXO IV - Preencher'!N119</f>
        <v>841.18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28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>
        <f>IFERROR(VLOOKUP(B112,'[1]DADOS (OCULTAR)'!$Q$3:$S$136,3,0),"")</f>
        <v>9039744002642</v>
      </c>
      <c r="B112" s="4" t="str">
        <f>'[1]TCE - ANEXO IV - Preencher'!C121</f>
        <v>UPAE ESCADA - CG Nº 021/2022</v>
      </c>
      <c r="C112" s="4" t="str">
        <f>'[1]TCE - ANEXO IV - Preencher'!E121</f>
        <v>5.17 - Manutenção de Software, Certificação Digital e Microfilmagem</v>
      </c>
      <c r="D112" s="3" t="str">
        <f>'[1]TCE - ANEXO IV - Preencher'!F121</f>
        <v>31.713.822/0001-43</v>
      </c>
      <c r="E112" s="5" t="str">
        <f>'[1]TCE - ANEXO IV - Preencher'!G121</f>
        <v>RBRC IMMUNIE BRASIL LTDA</v>
      </c>
      <c r="F112" s="5" t="str">
        <f>'[1]TCE - ANEXO IV - Preencher'!H121</f>
        <v>S</v>
      </c>
      <c r="G112" s="5" t="str">
        <f>'[1]TCE - ANEXO IV - Preencher'!I121</f>
        <v>S</v>
      </c>
      <c r="H112" s="5">
        <f>'[1]TCE - ANEXO IV - Preencher'!J121</f>
        <v>2600000000233</v>
      </c>
      <c r="I112" s="6">
        <f>IF('[1]TCE - ANEXO IV - Preencher'!K121="","",'[1]TCE - ANEXO IV - Preencher'!K121)</f>
        <v>46210</v>
      </c>
      <c r="J112" s="5" t="str">
        <f>'[1]TCE - ANEXO IV - Preencher'!L121</f>
        <v>26096001231713822000143260000000023326074143315476</v>
      </c>
      <c r="K112" s="5" t="str">
        <f>IF(F112="B",LEFT('[1]TCE - ANEXO IV - Preencher'!M121,2),IF(F112="S",LEFT('[1]TCE - ANEXO IV - Preencher'!M121,7),IF('[1]TCE - ANEXO IV - Preencher'!H121="","")))</f>
        <v>2609600</v>
      </c>
      <c r="L112" s="7">
        <f>'[1]TCE - ANEXO IV - Preencher'!N121</f>
        <v>69.3</v>
      </c>
    </row>
    <row r="113" spans="1:12" s="8" customFormat="1" ht="19.5" customHeight="1" x14ac:dyDescent="0.25">
      <c r="A113" s="3">
        <f>IFERROR(VLOOKUP(B113,'[1]DADOS (OCULTAR)'!$Q$3:$S$136,3,0),"")</f>
        <v>9039744002642</v>
      </c>
      <c r="B113" s="4" t="str">
        <f>'[1]TCE - ANEXO IV - Preencher'!C122</f>
        <v>UPAE ESCADA - CG Nº 021/2022</v>
      </c>
      <c r="C113" s="4" t="str">
        <f>'[1]TCE - ANEXO IV - Preencher'!E122</f>
        <v>5.17 - Manutenção de Software, Certificação Digital e Microfilmagem</v>
      </c>
      <c r="D113" s="3" t="str">
        <f>'[1]TCE - ANEXO IV - Preencher'!F122</f>
        <v>09.236.362/0001-50</v>
      </c>
      <c r="E113" s="5" t="str">
        <f>'[1]TCE - ANEXO IV - Preencher'!G122</f>
        <v>SELECTY TECNOLOGIA PARA RH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2406</v>
      </c>
      <c r="I113" s="6">
        <f>IF('[1]TCE - ANEXO IV - Preencher'!K122="","",'[1]TCE - ANEXO IV - Preencher'!K122)</f>
        <v>46238</v>
      </c>
      <c r="J113" s="5" t="str">
        <f>'[1]TCE - ANEXO IV - Preencher'!L122</f>
        <v>41069022209236362000150000000000240626085730536986</v>
      </c>
      <c r="K113" s="5" t="str">
        <f>IF(F113="B",LEFT('[1]TCE - ANEXO IV - Preencher'!M122,2),IF(F113="S",LEFT('[1]TCE - ANEXO IV - Preencher'!M122,7),IF('[1]TCE - ANEXO IV - Preencher'!H122="","")))</f>
        <v>2611606</v>
      </c>
      <c r="L113" s="7">
        <f>'[1]TCE - ANEXO IV - Preencher'!N122</f>
        <v>79.67</v>
      </c>
    </row>
    <row r="114" spans="1:12" s="8" customFormat="1" ht="19.5" customHeight="1" x14ac:dyDescent="0.25">
      <c r="A114" s="3">
        <f>IFERROR(VLOOKUP(B114,'[1]DADOS (OCULTAR)'!$Q$3:$S$136,3,0),"")</f>
        <v>9039744002642</v>
      </c>
      <c r="B114" s="4" t="str">
        <f>'[1]TCE - ANEXO IV - Preencher'!C123</f>
        <v>UPAE ESCADA - CG Nº 021/2022</v>
      </c>
      <c r="C114" s="4" t="str">
        <f>'[1]TCE - ANEXO IV - Preencher'!E123</f>
        <v>5.17 - Manutenção de Software, Certificação Digital e Microfilmagem</v>
      </c>
      <c r="D114" s="3" t="str">
        <f>'[1]TCE - ANEXO IV - Preencher'!F123</f>
        <v>43.201.535.0001-33</v>
      </c>
      <c r="E114" s="5" t="str">
        <f>'[1]TCE - ANEXO IV - Preencher'!G123</f>
        <v xml:space="preserve">SISTEMAS ESTRATÉGICOS LTDA </v>
      </c>
      <c r="F114" s="5" t="str">
        <f>'[1]TCE - ANEXO IV - Preencher'!H123</f>
        <v>S</v>
      </c>
      <c r="G114" s="5" t="str">
        <f>'[1]TCE - ANEXO IV - Preencher'!I123</f>
        <v>S</v>
      </c>
      <c r="H114" s="5">
        <f>'[1]TCE - ANEXO IV - Preencher'!J123</f>
        <v>2216</v>
      </c>
      <c r="I114" s="6">
        <f>IF('[1]TCE - ANEXO IV - Preencher'!K123="","",'[1]TCE - ANEXO IV - Preencher'!K123)</f>
        <v>46213</v>
      </c>
      <c r="J114" s="5" t="str">
        <f>'[1]TCE - ANEXO IV - Preencher'!L123</f>
        <v>26116062243201535000133000000000221626075933895438</v>
      </c>
      <c r="K114" s="5" t="str">
        <f>IF(F114="B",LEFT('[1]TCE - ANEXO IV - Preencher'!M123,2),IF(F114="S",LEFT('[1]TCE - ANEXO IV - Preencher'!M123,7),IF('[1]TCE - ANEXO IV - Preencher'!H123="","")))</f>
        <v>2611606</v>
      </c>
      <c r="L114" s="7">
        <f>'[1]TCE - ANEXO IV - Preencher'!N123</f>
        <v>338.74</v>
      </c>
    </row>
    <row r="115" spans="1:12" s="8" customFormat="1" ht="19.5" customHeight="1" x14ac:dyDescent="0.25">
      <c r="A115" s="3">
        <f>IFERROR(VLOOKUP(B115,'[1]DADOS (OCULTAR)'!$Q$3:$S$136,3,0),"")</f>
        <v>9039744002642</v>
      </c>
      <c r="B115" s="4" t="str">
        <f>'[1]TCE - ANEXO IV - Preencher'!C124</f>
        <v>UPAE ESCADA - CG Nº 021/2022</v>
      </c>
      <c r="C115" s="4" t="str">
        <f>'[1]TCE - ANEXO IV - Preencher'!E124</f>
        <v>5.17 - Manutenção de Software, Certificação Digital e Microfilmagem</v>
      </c>
      <c r="D115" s="3" t="str">
        <f>'[1]TCE - ANEXO IV - Preencher'!F124</f>
        <v>53.113.791/0001-22</v>
      </c>
      <c r="E115" s="5" t="str">
        <f>'[1]TCE - ANEXO IV - Preencher'!G124</f>
        <v>TOTVS</v>
      </c>
      <c r="F115" s="5" t="str">
        <f>'[1]TCE - ANEXO IV - Preencher'!H124</f>
        <v>S</v>
      </c>
      <c r="G115" s="5" t="str">
        <f>'[1]TCE - ANEXO IV - Preencher'!I124</f>
        <v>S</v>
      </c>
      <c r="H115" s="5">
        <f>'[1]TCE - ANEXO IV - Preencher'!J124</f>
        <v>4520383</v>
      </c>
      <c r="I115" s="6">
        <f>IF('[1]TCE - ANEXO IV - Preencher'!K124="","",'[1]TCE - ANEXO IV - Preencher'!K124)</f>
        <v>46205</v>
      </c>
      <c r="J115" s="5" t="str">
        <f>'[1]TCE - ANEXO IV - Preencher'!L124</f>
        <v>35503081253113791000122000000452038326071417762934</v>
      </c>
      <c r="K115" s="5" t="str">
        <f>IF(F115="B",LEFT('[1]TCE - ANEXO IV - Preencher'!M124,2),IF(F115="S",LEFT('[1]TCE - ANEXO IV - Preencher'!M124,7),IF('[1]TCE - ANEXO IV - Preencher'!H124="","")))</f>
        <v>3550308</v>
      </c>
      <c r="L115" s="7">
        <f>'[1]TCE - ANEXO IV - Preencher'!N124</f>
        <v>119.97</v>
      </c>
    </row>
    <row r="116" spans="1:12" s="8" customFormat="1" ht="19.5" customHeight="1" x14ac:dyDescent="0.25">
      <c r="A116" s="3">
        <f>IFERROR(VLOOKUP(B116,'[1]DADOS (OCULTAR)'!$Q$3:$S$136,3,0),"")</f>
        <v>9039744002642</v>
      </c>
      <c r="B116" s="4" t="str">
        <f>'[1]TCE - ANEXO IV - Preencher'!C125</f>
        <v>UPAE ESCADA - CG Nº 021/2022</v>
      </c>
      <c r="C116" s="4" t="str">
        <f>'[1]TCE - ANEXO IV - Preencher'!E125</f>
        <v>5.17 - Manutenção de Software, Certificação Digital e Microfilmagem</v>
      </c>
      <c r="D116" s="3" t="str">
        <f>'[1]TCE - ANEXO IV - Preencher'!F125</f>
        <v>53.113.791/0001-22</v>
      </c>
      <c r="E116" s="5" t="str">
        <f>'[1]TCE - ANEXO IV - Preencher'!G125</f>
        <v>TOTVS</v>
      </c>
      <c r="F116" s="5" t="str">
        <f>'[1]TCE - ANEXO IV - Preencher'!H125</f>
        <v>S</v>
      </c>
      <c r="G116" s="5" t="str">
        <f>'[1]TCE - ANEXO IV - Preencher'!I125</f>
        <v>S</v>
      </c>
      <c r="H116" s="5">
        <f>'[1]TCE - ANEXO IV - Preencher'!J125</f>
        <v>4520325</v>
      </c>
      <c r="I116" s="6">
        <f>IF('[1]TCE - ANEXO IV - Preencher'!K125="","",'[1]TCE - ANEXO IV - Preencher'!K125)</f>
        <v>46205</v>
      </c>
      <c r="J116" s="5" t="str">
        <f>'[1]TCE - ANEXO IV - Preencher'!L125</f>
        <v>35503081253113791000122000000452032526074110437779</v>
      </c>
      <c r="K116" s="5" t="str">
        <f>IF(F116="B",LEFT('[1]TCE - ANEXO IV - Preencher'!M125,2),IF(F116="S",LEFT('[1]TCE - ANEXO IV - Preencher'!M125,7),IF('[1]TCE - ANEXO IV - Preencher'!H125="","")))</f>
        <v>3550308</v>
      </c>
      <c r="L116" s="7">
        <f>'[1]TCE - ANEXO IV - Preencher'!N125</f>
        <v>616.79</v>
      </c>
    </row>
    <row r="117" spans="1:12" s="8" customFormat="1" ht="19.5" customHeight="1" x14ac:dyDescent="0.25">
      <c r="A117" s="3">
        <f>IFERROR(VLOOKUP(B117,'[1]DADOS (OCULTAR)'!$Q$3:$S$136,3,0),"")</f>
        <v>9039744002642</v>
      </c>
      <c r="B117" s="4" t="str">
        <f>'[1]TCE - ANEXO IV - Preencher'!C126</f>
        <v>UPAE ESCADA - CG Nº 021/2022</v>
      </c>
      <c r="C117" s="4" t="str">
        <f>'[1]TCE - ANEXO IV - Preencher'!E126</f>
        <v>5.17 - Manutenção de Software, Certificação Digital e Microfilmagem</v>
      </c>
      <c r="D117" s="3" t="str">
        <f>'[1]TCE - ANEXO IV - Preencher'!F126</f>
        <v>53.113.791/0001-22</v>
      </c>
      <c r="E117" s="5" t="str">
        <f>'[1]TCE - ANEXO IV - Preencher'!G126</f>
        <v>TOTVS</v>
      </c>
      <c r="F117" s="5" t="str">
        <f>'[1]TCE - ANEXO IV - Preencher'!H126</f>
        <v>S</v>
      </c>
      <c r="G117" s="5" t="str">
        <f>'[1]TCE - ANEXO IV - Preencher'!I126</f>
        <v>S</v>
      </c>
      <c r="H117" s="5">
        <f>'[1]TCE - ANEXO IV - Preencher'!J126</f>
        <v>4520327</v>
      </c>
      <c r="I117" s="6">
        <f>IF('[1]TCE - ANEXO IV - Preencher'!K126="","",'[1]TCE - ANEXO IV - Preencher'!K126)</f>
        <v>46205</v>
      </c>
      <c r="J117" s="5" t="str">
        <f>'[1]TCE - ANEXO IV - Preencher'!L126</f>
        <v>35503081253113791000122000000452032726077035309898</v>
      </c>
      <c r="K117" s="5" t="str">
        <f>IF(F117="B",LEFT('[1]TCE - ANEXO IV - Preencher'!M126,2),IF(F117="S",LEFT('[1]TCE - ANEXO IV - Preencher'!M126,7),IF('[1]TCE - ANEXO IV - Preencher'!H126="","")))</f>
        <v>3550308</v>
      </c>
      <c r="L117" s="7">
        <f>'[1]TCE - ANEXO IV - Preencher'!N126</f>
        <v>130.22999999999999</v>
      </c>
    </row>
    <row r="118" spans="1:12" s="8" customFormat="1" ht="19.5" customHeight="1" x14ac:dyDescent="0.25">
      <c r="A118" s="3">
        <f>IFERROR(VLOOKUP(B118,'[1]DADOS (OCULTAR)'!$Q$3:$S$136,3,0),"")</f>
        <v>9039744002642</v>
      </c>
      <c r="B118" s="4" t="str">
        <f>'[1]TCE - ANEXO IV - Preencher'!C127</f>
        <v>UPAE ESCADA - CG Nº 021/2022</v>
      </c>
      <c r="C118" s="4" t="str">
        <f>'[1]TCE - ANEXO IV - Preencher'!E127</f>
        <v>5.17 - Manutenção de Software, Certificação Digital e Microfilmagem</v>
      </c>
      <c r="D118" s="3" t="str">
        <f>'[1]TCE - ANEXO IV - Preencher'!F127</f>
        <v>53.113.791/0001-22</v>
      </c>
      <c r="E118" s="5" t="str">
        <f>'[1]TCE - ANEXO IV - Preencher'!G127</f>
        <v>TOTVS</v>
      </c>
      <c r="F118" s="5" t="str">
        <f>'[1]TCE - ANEXO IV - Preencher'!H127</f>
        <v>S</v>
      </c>
      <c r="G118" s="5" t="str">
        <f>'[1]TCE - ANEXO IV - Preencher'!I127</f>
        <v>S</v>
      </c>
      <c r="H118" s="5">
        <f>'[1]TCE - ANEXO IV - Preencher'!J127</f>
        <v>4520328</v>
      </c>
      <c r="I118" s="6">
        <f>IF('[1]TCE - ANEXO IV - Preencher'!K127="","",'[1]TCE - ANEXO IV - Preencher'!K127)</f>
        <v>46205</v>
      </c>
      <c r="J118" s="5" t="str">
        <f>'[1]TCE - ANEXO IV - Preencher'!L127</f>
        <v>35503081253113791000122000000452032826073094279895</v>
      </c>
      <c r="K118" s="5" t="str">
        <f>IF(F118="B",LEFT('[1]TCE - ANEXO IV - Preencher'!M127,2),IF(F118="S",LEFT('[1]TCE - ANEXO IV - Preencher'!M127,7),IF('[1]TCE - ANEXO IV - Preencher'!H127="","")))</f>
        <v>3550308</v>
      </c>
      <c r="L118" s="7">
        <f>'[1]TCE - ANEXO IV - Preencher'!N127</f>
        <v>117.59</v>
      </c>
    </row>
    <row r="119" spans="1:12" s="8" customFormat="1" ht="19.5" customHeight="1" x14ac:dyDescent="0.25">
      <c r="A119" s="3">
        <f>IFERROR(VLOOKUP(B119,'[1]DADOS (OCULTAR)'!$Q$3:$S$136,3,0),"")</f>
        <v>9039744002642</v>
      </c>
      <c r="B119" s="4" t="str">
        <f>'[1]TCE - ANEXO IV - Preencher'!C128</f>
        <v>UPAE ESCADA - CG Nº 021/2022</v>
      </c>
      <c r="C119" s="4" t="str">
        <f>'[1]TCE - ANEXO IV - Preencher'!E128</f>
        <v>5.17 - Manutenção de Software, Certificação Digital e Microfilmagem</v>
      </c>
      <c r="D119" s="3" t="str">
        <f>'[1]TCE - ANEXO IV - Preencher'!F128</f>
        <v>53.113.791/0001-22</v>
      </c>
      <c r="E119" s="5" t="str">
        <f>'[1]TCE - ANEXO IV - Preencher'!G128</f>
        <v>TOTVS</v>
      </c>
      <c r="F119" s="5" t="str">
        <f>'[1]TCE - ANEXO IV - Preencher'!H128</f>
        <v>S</v>
      </c>
      <c r="G119" s="5" t="str">
        <f>'[1]TCE - ANEXO IV - Preencher'!I128</f>
        <v>S</v>
      </c>
      <c r="H119" s="5">
        <f>'[1]TCE - ANEXO IV - Preencher'!J128</f>
        <v>4520326</v>
      </c>
      <c r="I119" s="6">
        <f>IF('[1]TCE - ANEXO IV - Preencher'!K128="","",'[1]TCE - ANEXO IV - Preencher'!K128)</f>
        <v>46205</v>
      </c>
      <c r="J119" s="5" t="str">
        <f>'[1]TCE - ANEXO IV - Preencher'!L128</f>
        <v>35503081253113791000122000000452032626073014210730</v>
      </c>
      <c r="K119" s="5" t="str">
        <f>IF(F119="B",LEFT('[1]TCE - ANEXO IV - Preencher'!M128,2),IF(F119="S",LEFT('[1]TCE - ANEXO IV - Preencher'!M128,7),IF('[1]TCE - ANEXO IV - Preencher'!H128="","")))</f>
        <v>3550308</v>
      </c>
      <c r="L119" s="7">
        <f>'[1]TCE - ANEXO IV - Preencher'!N128</f>
        <v>49.03</v>
      </c>
    </row>
    <row r="120" spans="1:12" s="8" customFormat="1" ht="19.5" customHeight="1" x14ac:dyDescent="0.25">
      <c r="A120" s="3">
        <f>IFERROR(VLOOKUP(B120,'[1]DADOS (OCULTAR)'!$Q$3:$S$136,3,0),"")</f>
        <v>9039744002642</v>
      </c>
      <c r="B120" s="4" t="str">
        <f>'[1]TCE - ANEXO IV - Preencher'!C129</f>
        <v>UPAE ESCADA - CG Nº 021/2022</v>
      </c>
      <c r="C120" s="4" t="str">
        <f>'[1]TCE - ANEXO IV - Preencher'!E129</f>
        <v>5.17 - Manutenção de Software, Certificação Digital e Microfilmagem</v>
      </c>
      <c r="D120" s="3" t="str">
        <f>'[1]TCE - ANEXO IV - Preencher'!F129</f>
        <v>53.113.791/0001-22</v>
      </c>
      <c r="E120" s="5" t="str">
        <f>'[1]TCE - ANEXO IV - Preencher'!G129</f>
        <v>TOTVS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4520247</v>
      </c>
      <c r="I120" s="6">
        <f>IF('[1]TCE - ANEXO IV - Preencher'!K129="","",'[1]TCE - ANEXO IV - Preencher'!K129)</f>
        <v>46205</v>
      </c>
      <c r="J120" s="5" t="str">
        <f>'[1]TCE - ANEXO IV - Preencher'!L129</f>
        <v>35503081253113791000122000000452024726079298909551</v>
      </c>
      <c r="K120" s="5" t="str">
        <f>IF(F120="B",LEFT('[1]TCE - ANEXO IV - Preencher'!M129,2),IF(F120="S",LEFT('[1]TCE - ANEXO IV - Preencher'!M129,7),IF('[1]TCE - ANEXO IV - Preencher'!H129="","")))</f>
        <v>3550308</v>
      </c>
      <c r="L120" s="7">
        <f>'[1]TCE - ANEXO IV - Preencher'!N129</f>
        <v>82.21</v>
      </c>
    </row>
    <row r="121" spans="1:12" s="8" customFormat="1" ht="19.5" customHeight="1" x14ac:dyDescent="0.25">
      <c r="A121" s="3">
        <f>IFERROR(VLOOKUP(B121,'[1]DADOS (OCULTAR)'!$Q$3:$S$136,3,0),"")</f>
        <v>9039744002642</v>
      </c>
      <c r="B121" s="4" t="str">
        <f>'[1]TCE - ANEXO IV - Preencher'!C130</f>
        <v>UPAE ESCADA - CG Nº 021/2022</v>
      </c>
      <c r="C121" s="4" t="str">
        <f>'[1]TCE - ANEXO IV - Preencher'!E130</f>
        <v>5.17 - Manutenção de Software, Certificação Digital e Microfilmagem</v>
      </c>
      <c r="D121" s="3" t="str">
        <f>'[1]TCE - ANEXO IV - Preencher'!F130</f>
        <v>45.384.884/0001-63</v>
      </c>
      <c r="E121" s="5" t="str">
        <f>'[1]TCE - ANEXO IV - Preencher'!G130</f>
        <v>WEBDOX DO BRASIL LTDA</v>
      </c>
      <c r="F121" s="5" t="str">
        <f>'[1]TCE - ANEXO IV - Preencher'!H130</f>
        <v>S</v>
      </c>
      <c r="G121" s="5" t="str">
        <f>'[1]TCE - ANEXO IV - Preencher'!I130</f>
        <v>S</v>
      </c>
      <c r="H121" s="5">
        <f>'[1]TCE - ANEXO IV - Preencher'!J130</f>
        <v>4565</v>
      </c>
      <c r="I121" s="6">
        <f>IF('[1]TCE - ANEXO IV - Preencher'!K130="","",'[1]TCE - ANEXO IV - Preencher'!K130)</f>
        <v>46239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3550308</v>
      </c>
      <c r="L121" s="7">
        <f>'[1]TCE - ANEXO IV - Preencher'!N130</f>
        <v>2800</v>
      </c>
    </row>
    <row r="122" spans="1:12" s="8" customFormat="1" ht="19.5" customHeight="1" x14ac:dyDescent="0.25">
      <c r="A122" s="3">
        <f>IFERROR(VLOOKUP(B122,'[1]DADOS (OCULTAR)'!$Q$3:$S$136,3,0),"")</f>
        <v>9039744002642</v>
      </c>
      <c r="B122" s="4" t="str">
        <f>'[1]TCE - ANEXO IV - Preencher'!C131</f>
        <v>UPAE ESCADA - CG Nº 021/2022</v>
      </c>
      <c r="C122" s="4" t="str">
        <f>'[1]TCE - ANEXO IV - Preencher'!E131</f>
        <v>5.99 - Outros Serviços de Terceiros Pessoa Jurídica</v>
      </c>
      <c r="D122" s="3" t="str">
        <f>'[1]TCE - ANEXO IV - Preencher'!F131</f>
        <v>58.921.792/0001-17</v>
      </c>
      <c r="E122" s="5" t="str">
        <f>'[1]TCE - ANEXO IV - Preencher'!G131</f>
        <v>PLANISA PLANEJAMENTO E ORGANIZACAO DE INSTITUICOES DE SAUDE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041823</v>
      </c>
      <c r="I122" s="6">
        <f>IF('[1]TCE - ANEXO IV - Preencher'!K131="","",'[1]TCE - ANEXO IV - Preencher'!K131)</f>
        <v>46206</v>
      </c>
      <c r="J122" s="5" t="str">
        <f>'[1]TCE - ANEXO IV - Preencher'!L131</f>
        <v xml:space="preserve"> 355030812589217920001 170000000041 82326070489866820</v>
      </c>
      <c r="K122" s="5" t="str">
        <f>IF(F122="B",LEFT('[1]TCE - ANEXO IV - Preencher'!M131,2),IF(F122="S",LEFT('[1]TCE - ANEXO IV - Preencher'!M131,7),IF('[1]TCE - ANEXO IV - Preencher'!H131="","")))</f>
        <v>3550308</v>
      </c>
      <c r="L122" s="7">
        <f>'[1]TCE - ANEXO IV - Preencher'!N131</f>
        <v>4380.6899999999996</v>
      </c>
    </row>
    <row r="123" spans="1:12" s="8" customFormat="1" ht="19.5" customHeight="1" x14ac:dyDescent="0.25">
      <c r="A123" s="3">
        <f>IFERROR(VLOOKUP(B123,'[1]DADOS (OCULTAR)'!$Q$3:$S$136,3,0),"")</f>
        <v>9039744002642</v>
      </c>
      <c r="B123" s="4" t="str">
        <f>'[1]TCE - ANEXO IV - Preencher'!C132</f>
        <v>UPAE ESCADA - CG Nº 021/2022</v>
      </c>
      <c r="C123" s="4" t="str">
        <f>'[1]TCE - ANEXO IV - Preencher'!E132</f>
        <v>5.2 - Serviços Técnicos Profissionais</v>
      </c>
      <c r="D123" s="3" t="str">
        <f>'[1]TCE - ANEXO IV - Preencher'!F132</f>
        <v>09.425.434/0001-08</v>
      </c>
      <c r="E123" s="5" t="str">
        <f>'[1]TCE - ANEXO IV - Preencher'!G132</f>
        <v>BLACK ADVOGADOS ASSOCIADOS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227</v>
      </c>
      <c r="I123" s="6">
        <f>IF('[1]TCE - ANEXO IV - Preencher'!K132="","",'[1]TCE - ANEXO IV - Preencher'!K132)</f>
        <v>46239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8179.2</v>
      </c>
    </row>
    <row r="124" spans="1:12" s="8" customFormat="1" ht="19.5" customHeight="1" x14ac:dyDescent="0.25">
      <c r="A124" s="3">
        <f>IFERROR(VLOOKUP(B124,'[1]DADOS (OCULTAR)'!$Q$3:$S$136,3,0),"")</f>
        <v>9039744002642</v>
      </c>
      <c r="B124" s="4" t="str">
        <f>'[1]TCE - ANEXO IV - Preencher'!C133</f>
        <v>UPAE ESCADA - CG Nº 021/2022</v>
      </c>
      <c r="C124" s="4" t="str">
        <f>'[1]TCE - ANEXO IV - Preencher'!E133</f>
        <v>5.2 - Serviços Técnicos Profissionais</v>
      </c>
      <c r="D124" s="3" t="str">
        <f>'[1]TCE - ANEXO IV - Preencher'!F133</f>
        <v>35.521.046/0001-30</v>
      </c>
      <c r="E124" s="5" t="str">
        <f>'[1]TCE - ANEXO IV - Preencher'!G133</f>
        <v>TGI - CONSULTORIA EM GESTAO EMPRESARIAL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1234</v>
      </c>
      <c r="I124" s="6">
        <f>IF('[1]TCE - ANEXO IV - Preencher'!K133="","",'[1]TCE - ANEXO IV - Preencher'!K133)</f>
        <v>46238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3600</v>
      </c>
    </row>
    <row r="125" spans="1:12" s="8" customFormat="1" ht="19.5" customHeight="1" x14ac:dyDescent="0.25">
      <c r="A125" s="3">
        <f>IFERROR(VLOOKUP(B125,'[1]DADOS (OCULTAR)'!$Q$3:$S$136,3,0),"")</f>
        <v>9039744002642</v>
      </c>
      <c r="B125" s="4" t="str">
        <f>'[1]TCE - ANEXO IV - Preencher'!C134</f>
        <v>UPAE ESCADA - CG Nº 021/2022</v>
      </c>
      <c r="C125" s="4" t="str">
        <f>'[1]TCE - ANEXO IV - Preencher'!E134</f>
        <v>5.2 - Serviços Técnicos Profissionais</v>
      </c>
      <c r="D125" s="3" t="str">
        <f>'[1]TCE - ANEXO IV - Preencher'!F134</f>
        <v>35.676.951/0001-60</v>
      </c>
      <c r="E125" s="5" t="str">
        <f>'[1]TCE - ANEXO IV - Preencher'!G134</f>
        <v>IMGL CONSULTORIA &amp; TREINAMENTO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128</v>
      </c>
      <c r="I125" s="6" t="str">
        <f>IF('[1]TCE - ANEXO IV - Preencher'!K134="","",'[1]TCE - ANEXO IV - Preencher'!K134)</f>
        <v>31/07/2026</v>
      </c>
      <c r="J125" s="5" t="str">
        <f>'[1]TCE - ANEXO IV - Preencher'!L134</f>
        <v>26116062235676951000160000000000012826077430454652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546.20000000000005</v>
      </c>
    </row>
    <row r="126" spans="1:12" s="8" customFormat="1" ht="19.5" customHeight="1" x14ac:dyDescent="0.25">
      <c r="A126" s="3">
        <f>IFERROR(VLOOKUP(B126,'[1]DADOS (OCULTAR)'!$Q$3:$S$136,3,0),"")</f>
        <v>9039744002642</v>
      </c>
      <c r="B126" s="4" t="str">
        <f>'[1]TCE - ANEXO IV - Preencher'!C135</f>
        <v>UPAE ESCADA - CG Nº 021/2022</v>
      </c>
      <c r="C126" s="4" t="str">
        <f>'[1]TCE - ANEXO IV - Preencher'!E135</f>
        <v>5.10 - Detetização/Tratamento de Resíduos e Afins</v>
      </c>
      <c r="D126" s="3" t="str">
        <f>'[1]TCE - ANEXO IV - Preencher'!F135</f>
        <v>10.333.266/0001-00</v>
      </c>
      <c r="E126" s="5" t="str">
        <f>'[1]TCE - ANEXO IV - Preencher'!G135</f>
        <v>CARLOS ANTONIO DE OLIVEIRA MILET JUNIOR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481</v>
      </c>
      <c r="I126" s="6">
        <f>IF('[1]TCE - ANEXO IV - Preencher'!K135="","",'[1]TCE - ANEXO IV - Preencher'!K135)</f>
        <v>46238</v>
      </c>
      <c r="J126" s="5" t="str">
        <f>'[1]TCE - ANEXO IV - Preencher'!L135</f>
        <v>26116062210333266000100000000000048126087633659480</v>
      </c>
      <c r="K126" s="5" t="str">
        <f>IF(F126="B",LEFT('[1]TCE - ANEXO IV - Preencher'!M135,2),IF(F126="S",LEFT('[1]TCE - ANEXO IV - Preencher'!M135,7),IF('[1]TCE - ANEXO IV - Preencher'!H135="","")))</f>
        <v>2611606</v>
      </c>
      <c r="L126" s="7">
        <f>'[1]TCE - ANEXO IV - Preencher'!N135</f>
        <v>360</v>
      </c>
    </row>
    <row r="127" spans="1:12" s="8" customFormat="1" ht="19.5" customHeight="1" x14ac:dyDescent="0.25">
      <c r="A127" s="3">
        <f>IFERROR(VLOOKUP(B127,'[1]DADOS (OCULTAR)'!$Q$3:$S$136,3,0),"")</f>
        <v>9039744002642</v>
      </c>
      <c r="B127" s="4" t="str">
        <f>'[1]TCE - ANEXO IV - Preencher'!C136</f>
        <v>UPAE ESCADA - CG Nº 021/2022</v>
      </c>
      <c r="C127" s="4" t="str">
        <f>'[1]TCE - ANEXO IV - Preencher'!E136</f>
        <v>5.23 - Limpeza e Conservação</v>
      </c>
      <c r="D127" s="3" t="str">
        <f>'[1]TCE - ANEXO IV - Preencher'!F136</f>
        <v>12.682.965/0001-90</v>
      </c>
      <c r="E127" s="5" t="str">
        <f>'[1]TCE - ANEXO IV - Preencher'!G136</f>
        <v>CARDOSO SERVICOS DE JARDINAGENS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2600000000146</v>
      </c>
      <c r="I127" s="6">
        <f>IF('[1]TCE - ANEXO IV - Preencher'!K136="","",'[1]TCE - ANEXO IV - Preencher'!K136)</f>
        <v>46241</v>
      </c>
      <c r="J127" s="5" t="str">
        <f>'[1]TCE - ANEXO IV - Preencher'!L136</f>
        <v>26079011212682965000190260000000014626089032858326</v>
      </c>
      <c r="K127" s="5" t="str">
        <f>IF(F127="B",LEFT('[1]TCE - ANEXO IV - Preencher'!M136,2),IF(F127="S",LEFT('[1]TCE - ANEXO IV - Preencher'!M136,7),IF('[1]TCE - ANEXO IV - Preencher'!H136="","")))</f>
        <v>2607901</v>
      </c>
      <c r="L127" s="7">
        <f>'[1]TCE - ANEXO IV - Preencher'!N136</f>
        <v>937.13</v>
      </c>
    </row>
    <row r="128" spans="1:12" s="8" customFormat="1" ht="19.5" customHeight="1" x14ac:dyDescent="0.25">
      <c r="A128" s="3">
        <f>IFERROR(VLOOKUP(B128,'[1]DADOS (OCULTAR)'!$Q$3:$S$136,3,0),"")</f>
        <v>9039744002642</v>
      </c>
      <c r="B128" s="4" t="str">
        <f>'[1]TCE - ANEXO IV - Preencher'!C137</f>
        <v>UPAE ESCADA - CG Nº 021/2022</v>
      </c>
      <c r="C128" s="4" t="str">
        <f>'[1]TCE - ANEXO IV - Preencher'!E137</f>
        <v>5.99 - Outros Serviços de Terceiros Pessoa Jurídica</v>
      </c>
      <c r="D128" s="3" t="str">
        <f>'[1]TCE - ANEXO IV - Preencher'!F137</f>
        <v>09.024.660/0001-87</v>
      </c>
      <c r="E128" s="5" t="str">
        <f>'[1]TCE - ANEXO IV - Preencher'!G137</f>
        <v>A SAE SERVICOS DE ENTREGA RAPIDA DE DOCUMENTOSE TERCEIRIZACOES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735</v>
      </c>
      <c r="I128" s="6">
        <f>IF('[1]TCE - ANEXO IV - Preencher'!K137="","",'[1]TCE - ANEXO IV - Preencher'!K137)</f>
        <v>46237</v>
      </c>
      <c r="J128" s="5" t="str">
        <f>'[1]TCE - ANEXO IV - Preencher'!L137</f>
        <v>26116062209024660000187000000000073526086511028723</v>
      </c>
      <c r="K128" s="5" t="str">
        <f>IF(F128="B",LEFT('[1]TCE - ANEXO IV - Preencher'!M137,2),IF(F128="S",LEFT('[1]TCE - ANEXO IV - Preencher'!M137,7),IF('[1]TCE - ANEXO IV - Preencher'!H137="","")))</f>
        <v>2611606</v>
      </c>
      <c r="L128" s="7">
        <f>'[1]TCE - ANEXO IV - Preencher'!N137</f>
        <v>1021.99</v>
      </c>
    </row>
    <row r="129" spans="1:12" s="8" customFormat="1" ht="19.5" customHeight="1" x14ac:dyDescent="0.25">
      <c r="A129" s="3">
        <f>IFERROR(VLOOKUP(B129,'[1]DADOS (OCULTAR)'!$Q$3:$S$136,3,0),"")</f>
        <v>9039744002642</v>
      </c>
      <c r="B129" s="4" t="str">
        <f>'[1]TCE - ANEXO IV - Preencher'!C138</f>
        <v>UPAE ESCADA - CG Nº 021/2022</v>
      </c>
      <c r="C129" s="4" t="str">
        <f>'[1]TCE - ANEXO IV - Preencher'!E138</f>
        <v>5.99 - Outros Serviços de Terceiros Pessoa Jurídica</v>
      </c>
      <c r="D129" s="3" t="str">
        <f>'[1]TCE - ANEXO IV - Preencher'!F138</f>
        <v>11.735.586/0001-59</v>
      </c>
      <c r="E129" s="5" t="str">
        <f>'[1]TCE - ANEXO IV - Preencher'!G138</f>
        <v>FUNDACAO DE APOIO AO DESENVOLVIMENTO DA UNIVERSIDADE FEDERAL DE PERNAMBUCO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2463</v>
      </c>
      <c r="I129" s="6">
        <f>IF('[1]TCE - ANEXO IV - Preencher'!K138="","",'[1]TCE - ANEXO IV - Preencher'!K138)</f>
        <v>46238</v>
      </c>
      <c r="J129" s="5" t="str">
        <f>'[1]TCE - ANEXO IV - Preencher'!L138</f>
        <v>26116062211735586000159000000000246326082614313810</v>
      </c>
      <c r="K129" s="5" t="str">
        <f>IF(F129="B",LEFT('[1]TCE - ANEXO IV - Preencher'!M138,2),IF(F129="S",LEFT('[1]TCE - ANEXO IV - Preencher'!M138,7),IF('[1]TCE - ANEXO IV - Preencher'!H138="","")))</f>
        <v>2611606</v>
      </c>
      <c r="L129" s="7">
        <f>'[1]TCE - ANEXO IV - Preencher'!N138</f>
        <v>75.42</v>
      </c>
    </row>
    <row r="130" spans="1:12" s="8" customFormat="1" ht="19.5" customHeight="1" x14ac:dyDescent="0.25">
      <c r="A130" s="3">
        <f>IFERROR(VLOOKUP(B130,'[1]DADOS (OCULTAR)'!$Q$3:$S$136,3,0),"")</f>
        <v>9039744002642</v>
      </c>
      <c r="B130" s="4" t="str">
        <f>'[1]TCE - ANEXO IV - Preencher'!C139</f>
        <v>UPAE ESCADA - CG Nº 021/2022</v>
      </c>
      <c r="C130" s="4" t="str">
        <f>'[1]TCE - ANEXO IV - Preencher'!E139</f>
        <v>5.99 - Outros Serviços de Terceiros Pessoa Jurídica</v>
      </c>
      <c r="D130" s="3" t="str">
        <f>'[1]TCE - ANEXO IV - Preencher'!F139</f>
        <v>10.816.775/0002-74</v>
      </c>
      <c r="E130" s="5" t="str">
        <f>'[1]TCE - ANEXO IV - Preencher'!G139</f>
        <v>INSPETORIA SALESIANA DO NORDESTE DO BRASIL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1966</v>
      </c>
      <c r="I130" s="6">
        <f>IF('[1]TCE - ANEXO IV - Preencher'!K139="","",'[1]TCE - ANEXO IV - Preencher'!K139)</f>
        <v>46205</v>
      </c>
      <c r="J130" s="5" t="str">
        <f>'[1]TCE - ANEXO IV - Preencher'!L139</f>
        <v>26116062210816775000274000000000196626072600639079</v>
      </c>
      <c r="K130" s="5" t="str">
        <f>IF(F130="B",LEFT('[1]TCE - ANEXO IV - Preencher'!M139,2),IF(F130="S",LEFT('[1]TCE - ANEXO IV - Preencher'!M139,7),IF('[1]TCE - ANEXO IV - Preencher'!H139="","")))</f>
        <v>2611606</v>
      </c>
      <c r="L130" s="7">
        <f>'[1]TCE - ANEXO IV - Preencher'!N139</f>
        <v>140</v>
      </c>
    </row>
    <row r="131" spans="1:12" s="8" customFormat="1" ht="19.5" customHeight="1" x14ac:dyDescent="0.25">
      <c r="A131" s="3">
        <f>IFERROR(VLOOKUP(B131,'[1]DADOS (OCULTAR)'!$Q$3:$S$136,3,0),"")</f>
        <v>9039744002642</v>
      </c>
      <c r="B131" s="4" t="str">
        <f>'[1]TCE - ANEXO IV - Preencher'!C140</f>
        <v>UPAE ESCADA - CG Nº 021/2022</v>
      </c>
      <c r="C131" s="4" t="str">
        <f>'[1]TCE - ANEXO IV - Preencher'!E140</f>
        <v>5.99 - Outros Serviços de Terceiros Pessoa Jurídica</v>
      </c>
      <c r="D131" s="3" t="str">
        <f>'[1]TCE - ANEXO IV - Preencher'!F140</f>
        <v>04.324.995/0001-05</v>
      </c>
      <c r="E131" s="5" t="str">
        <f>'[1]TCE - ANEXO IV - Preencher'!G140</f>
        <v>VOZ- ASSESSORIA DE COMUNICACAO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332</v>
      </c>
      <c r="I131" s="6">
        <f>IF('[1]TCE - ANEXO IV - Preencher'!K140="","",'[1]TCE - ANEXO IV - Preencher'!K140)</f>
        <v>46237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2611606</v>
      </c>
      <c r="L131" s="7">
        <f>'[1]TCE - ANEXO IV - Preencher'!N140</f>
        <v>562.5</v>
      </c>
    </row>
    <row r="132" spans="1:12" s="8" customFormat="1" ht="19.5" customHeight="1" x14ac:dyDescent="0.25">
      <c r="A132" s="3">
        <f>IFERROR(VLOOKUP(B132,'[1]DADOS (OCULTAR)'!$Q$3:$S$136,3,0),"")</f>
        <v>9039744002642</v>
      </c>
      <c r="B132" s="4" t="str">
        <f>'[1]TCE - ANEXO IV - Preencher'!C141</f>
        <v>UPAE ESCADA - CG Nº 021/2022</v>
      </c>
      <c r="C132" s="4" t="str">
        <f>'[1]TCE - ANEXO IV - Preencher'!E141</f>
        <v>5.5 - Reparo e Manutenção de Máquinas e Equipamentos</v>
      </c>
      <c r="D132" s="3" t="str">
        <f>'[1]TCE - ANEXO IV - Preencher'!F141</f>
        <v>27.117.678/0001-05</v>
      </c>
      <c r="E132" s="5" t="str">
        <f>'[1]TCE - ANEXO IV - Preencher'!G141</f>
        <v>ELETRONICA DO FUTURO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215</v>
      </c>
      <c r="I132" s="6" t="str">
        <f>IF('[1]TCE - ANEXO IV - Preencher'!K141="","",'[1]TCE - ANEXO IV - Preencher'!K141)</f>
        <v>03/08/2026</v>
      </c>
      <c r="J132" s="5" t="str">
        <f>'[1]TCE - ANEXO IV - Preencher'!L141</f>
        <v>26116062227117678000105000000000021526085463948632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960</v>
      </c>
    </row>
    <row r="133" spans="1:12" s="8" customFormat="1" ht="19.5" customHeight="1" x14ac:dyDescent="0.25">
      <c r="A133" s="3">
        <f>IFERROR(VLOOKUP(B133,'[1]DADOS (OCULTAR)'!$Q$3:$S$136,3,0),"")</f>
        <v>9039744002642</v>
      </c>
      <c r="B133" s="4" t="str">
        <f>'[1]TCE - ANEXO IV - Preencher'!C142</f>
        <v>UPAE ESCADA - CG Nº 021/2022</v>
      </c>
      <c r="C133" s="4" t="str">
        <f>'[1]TCE - ANEXO IV - Preencher'!E142</f>
        <v>5.5 - Reparo e Manutenção de Máquinas e Equipamentos</v>
      </c>
      <c r="D133" s="3" t="str">
        <f>'[1]TCE - ANEXO IV - Preencher'!F142</f>
        <v>40.893.042/0001-13</v>
      </c>
      <c r="E133" s="5" t="str">
        <f>'[1]TCE - ANEXO IV - Preencher'!G142</f>
        <v>GERASTEP GERADORES ASSISTENCIA TECNICA E PECAS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5368</v>
      </c>
      <c r="I133" s="6">
        <f>IF('[1]TCE - ANEXO IV - Preencher'!K142="","",'[1]TCE - ANEXO IV - Preencher'!K142)</f>
        <v>46205</v>
      </c>
      <c r="J133" s="5" t="str">
        <f>'[1]TCE - ANEXO IV - Preencher'!L142</f>
        <v>26116062240893042000113000000000536826076918429406</v>
      </c>
      <c r="K133" s="5" t="str">
        <f>IF(F133="B",LEFT('[1]TCE - ANEXO IV - Preencher'!M142,2),IF(F133="S",LEFT('[1]TCE - ANEXO IV - Preencher'!M142,7),IF('[1]TCE - ANEXO IV - Preencher'!H142="","")))</f>
        <v>2611606</v>
      </c>
      <c r="L133" s="7">
        <f>'[1]TCE - ANEXO IV - Preencher'!N142</f>
        <v>760</v>
      </c>
    </row>
    <row r="134" spans="1:12" s="8" customFormat="1" ht="19.5" customHeight="1" x14ac:dyDescent="0.25">
      <c r="A134" s="3">
        <f>IFERROR(VLOOKUP(B134,'[1]DADOS (OCULTAR)'!$Q$3:$S$136,3,0),"")</f>
        <v>9039744002642</v>
      </c>
      <c r="B134" s="4" t="str">
        <f>'[1]TCE - ANEXO IV - Preencher'!C143</f>
        <v>UPAE ESCADA - CG Nº 021/2022</v>
      </c>
      <c r="C134" s="4" t="str">
        <f>'[1]TCE - ANEXO IV - Preencher'!E143</f>
        <v>5.5 - Reparo e Manutenção de Máquinas e Equipamentos</v>
      </c>
      <c r="D134" s="3" t="str">
        <f>'[1]TCE - ANEXO IV - Preencher'!F143</f>
        <v>23.677.697/0001-35</v>
      </c>
      <c r="E134" s="5" t="str">
        <f>'[1]TCE - ANEXO IV - Preencher'!G143</f>
        <v>HYDRA ENGENHARIALTDA</v>
      </c>
      <c r="F134" s="5" t="str">
        <f>'[1]TCE - ANEXO IV - Preencher'!H143</f>
        <v>S</v>
      </c>
      <c r="G134" s="5" t="str">
        <f>'[1]TCE - ANEXO IV - Preencher'!I143</f>
        <v>S</v>
      </c>
      <c r="H134" s="5">
        <f>'[1]TCE - ANEXO IV - Preencher'!J143</f>
        <v>253</v>
      </c>
      <c r="I134" s="6">
        <f>IF('[1]TCE - ANEXO IV - Preencher'!K143="","",'[1]TCE - ANEXO IV - Preencher'!K143)</f>
        <v>46210</v>
      </c>
      <c r="J134" s="5" t="str">
        <f>'[1]TCE - ANEXO IV - Preencher'!L143</f>
        <v>26116062223677697000135000000000025326082757275089</v>
      </c>
      <c r="K134" s="5" t="str">
        <f>IF(F134="B",LEFT('[1]TCE - ANEXO IV - Preencher'!M143,2),IF(F134="S",LEFT('[1]TCE - ANEXO IV - Preencher'!M143,7),IF('[1]TCE - ANEXO IV - Preencher'!H143="","")))</f>
        <v>2611606</v>
      </c>
      <c r="L134" s="7">
        <f>'[1]TCE - ANEXO IV - Preencher'!N143</f>
        <v>2400</v>
      </c>
    </row>
    <row r="135" spans="1:12" s="8" customFormat="1" ht="19.5" customHeight="1" x14ac:dyDescent="0.25">
      <c r="A135" s="3">
        <f>IFERROR(VLOOKUP(B135,'[1]DADOS (OCULTAR)'!$Q$3:$S$136,3,0),"")</f>
        <v>9039744002642</v>
      </c>
      <c r="B135" s="4" t="str">
        <f>'[1]TCE - ANEXO IV - Preencher'!C144</f>
        <v>UPAE ESCADA - CG Nº 021/2022</v>
      </c>
      <c r="C135" s="4" t="str">
        <f>'[1]TCE - ANEXO IV - Preencher'!E144</f>
        <v>5.5 - Reparo e Manutenção de Máquinas e Equipamentos</v>
      </c>
      <c r="D135" s="3">
        <f>'[1]TCE - ANEXO IV - Preencher'!F144</f>
        <v>26332434000182</v>
      </c>
      <c r="E135" s="5" t="str">
        <f>'[1]TCE - ANEXO IV - Preencher'!G144</f>
        <v>LOGICO PROJETOS CONSULTORIA E SERVICOS DE CLIMATIZACAO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138</v>
      </c>
      <c r="I135" s="6">
        <f>IF('[1]TCE - ANEXO IV - Preencher'!K144="","",'[1]TCE - ANEXO IV - Preencher'!K144)</f>
        <v>46238</v>
      </c>
      <c r="J135" s="5" t="str">
        <f>'[1]TCE - ANEXO IV - Preencher'!L144</f>
        <v>26116062226332434000182000000000013826085927246127</v>
      </c>
      <c r="K135" s="5" t="str">
        <f>IF(F135="B",LEFT('[1]TCE - ANEXO IV - Preencher'!M144,2),IF(F135="S",LEFT('[1]TCE - ANEXO IV - Preencher'!M144,7),IF('[1]TCE - ANEXO IV - Preencher'!H144="","")))</f>
        <v>2611606</v>
      </c>
      <c r="L135" s="7">
        <f>'[1]TCE - ANEXO IV - Preencher'!N144</f>
        <v>7200</v>
      </c>
    </row>
    <row r="136" spans="1:12" s="8" customFormat="1" ht="19.5" customHeight="1" x14ac:dyDescent="0.25">
      <c r="A136" s="3">
        <f>IFERROR(VLOOKUP(B136,'[1]DADOS (OCULTAR)'!$Q$3:$S$136,3,0),"")</f>
        <v>9039744002642</v>
      </c>
      <c r="B136" s="4" t="str">
        <f>'[1]TCE - ANEXO IV - Preencher'!C145</f>
        <v>UPAE ESCADA - CG Nº 021/2022</v>
      </c>
      <c r="C136" s="4" t="str">
        <f>'[1]TCE - ANEXO IV - Preencher'!E145</f>
        <v>5.5 - Reparo e Manutenção de Máquinas e Equipamentos</v>
      </c>
      <c r="D136" s="3" t="str">
        <f>'[1]TCE - ANEXO IV - Preencher'!F145</f>
        <v>17.104.250/0001-74</v>
      </c>
      <c r="E136" s="5" t="str">
        <f>'[1]TCE - ANEXO IV - Preencher'!G145</f>
        <v>VIRTUABIL CONSULT EMPRESARIAL E SERVIÇOS DE PRECISÃO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786</v>
      </c>
      <c r="I136" s="6">
        <f>IF('[1]TCE - ANEXO IV - Preencher'!K145="","",'[1]TCE - ANEXO IV - Preencher'!K145)</f>
        <v>46240</v>
      </c>
      <c r="J136" s="5" t="str">
        <f>'[1]TCE - ANEXO IV - Preencher'!L145</f>
        <v>26116062217104250000174000000000078626085938639596</v>
      </c>
      <c r="K136" s="5" t="str">
        <f>IF(F136="B",LEFT('[1]TCE - ANEXO IV - Preencher'!M145,2),IF(F136="S",LEFT('[1]TCE - ANEXO IV - Preencher'!M145,7),IF('[1]TCE - ANEXO IV - Preencher'!H145="","")))</f>
        <v>2611606</v>
      </c>
      <c r="L136" s="7">
        <f>'[1]TCE - ANEXO IV - Preencher'!N145</f>
        <v>160</v>
      </c>
    </row>
    <row r="137" spans="1:12" s="8" customFormat="1" ht="19.5" customHeight="1" x14ac:dyDescent="0.25">
      <c r="A137" s="3">
        <f>IFERROR(VLOOKUP(B137,'[1]DADOS (OCULTAR)'!$Q$3:$S$136,3,0),"")</f>
        <v>9039744002642</v>
      </c>
      <c r="B137" s="4" t="str">
        <f>'[1]TCE - ANEXO IV - Preencher'!C146</f>
        <v>UPAE ESCADA - CG Nº 021/2022</v>
      </c>
      <c r="C137" s="4" t="str">
        <f>'[1]TCE - ANEXO IV - Preencher'!E146</f>
        <v>5.18 - Teledonia Fixa</v>
      </c>
      <c r="D137" s="3" t="str">
        <f>'[1]TCE - ANEXO IV - Preencher'!F146</f>
        <v>41.664.220/0001-35</v>
      </c>
      <c r="E137" s="5" t="str">
        <f>'[1]TCE - ANEXO IV - Preencher'!G146</f>
        <v>DB3 SERVICOS DE TELECOMUNICACOES</v>
      </c>
      <c r="F137" s="5" t="str">
        <f>'[1]TCE - ANEXO IV - Preencher'!H146</f>
        <v>S</v>
      </c>
      <c r="G137" s="5" t="str">
        <f>'[1]TCE - ANEXO IV - Preencher'!I146</f>
        <v>S</v>
      </c>
      <c r="H137" s="5">
        <f>'[1]TCE - ANEXO IV - Preencher'!J146</f>
        <v>514233</v>
      </c>
      <c r="I137" s="6">
        <f>IF('[1]TCE - ANEXO IV - Preencher'!K146="","",'[1]TCE - ANEXO IV - Preencher'!K146)</f>
        <v>46217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2611606</v>
      </c>
      <c r="L137" s="7">
        <f>'[1]TCE - ANEXO IV - Preencher'!N146</f>
        <v>233.57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2026-08-31T14:02:19Z</dcterms:created>
  <dcterms:modified xsi:type="dcterms:W3CDTF">2026-08-31T14:02:32Z</dcterms:modified>
</cp:coreProperties>
</file>