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marss\Downloads\PCF UPAE GRANDE RECIFE\EXCEL\"/>
    </mc:Choice>
  </mc:AlternateContent>
  <bookViews>
    <workbookView xWindow="0" yWindow="0" windowWidth="28800" windowHeight="1221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<sst xmlns="http://schemas.openxmlformats.org/spreadsheetml/2006/main" count="12" uniqueCount="12">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</sst>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>
    <font>
      <sz val="1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marss/Downloads/PCF%20UPAE%20GRANDE%20RECIFE/13.2_PCF%20-%20REV.10%20V5_Em%2017.09.2026_COMPETENCIA_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APAMI SURUBIM</v>
          </cell>
          <cell r="S101" t="str">
            <v>11.754.025/0004-40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GRANDE RECIFE</v>
          </cell>
          <cell r="E11" t="str">
            <v>1.99 - Outras Despesas com Pessoal</v>
          </cell>
          <cell r="F11">
            <v>69034668000156</v>
          </cell>
          <cell r="G11" t="str">
            <v xml:space="preserve">PLUXEE BENEFÍCIOS BRASIL </v>
          </cell>
          <cell r="H11" t="str">
            <v>S</v>
          </cell>
          <cell r="I11" t="str">
            <v>S</v>
          </cell>
          <cell r="J11" t="str">
            <v>8511869</v>
          </cell>
          <cell r="K11">
            <v>46238</v>
          </cell>
          <cell r="L11" t="str">
            <v>BYID4XTW</v>
          </cell>
          <cell r="M11" t="str">
            <v>3550308 - São Paulo - SP</v>
          </cell>
          <cell r="N11">
            <v>12705</v>
          </cell>
        </row>
        <row r="12">
          <cell r="C12" t="str">
            <v>UPAE GRANDE RECIFE</v>
          </cell>
          <cell r="E12" t="str">
            <v>1.99 - Outras Despesas com Pessoal</v>
          </cell>
          <cell r="F12" t="str">
            <v>11.754.025/0003-69</v>
          </cell>
          <cell r="G12" t="str">
            <v>VEM VALE ELETRONICO METROPOLITANO</v>
          </cell>
          <cell r="H12" t="str">
            <v>S</v>
          </cell>
          <cell r="I12" t="str">
            <v>N</v>
          </cell>
          <cell r="N12">
            <v>756</v>
          </cell>
        </row>
        <row r="13">
          <cell r="C13" t="str">
            <v>UPAE GRANDE RECIFE</v>
          </cell>
          <cell r="E13" t="str">
            <v>3.12 - Material Hospitalar</v>
          </cell>
          <cell r="F13">
            <v>27455465000193</v>
          </cell>
          <cell r="G13" t="str">
            <v>MIXSANTE HOSPITALAR</v>
          </cell>
          <cell r="H13" t="str">
            <v>B</v>
          </cell>
          <cell r="I13" t="str">
            <v>S</v>
          </cell>
          <cell r="J13" t="str">
            <v>21168</v>
          </cell>
          <cell r="K13">
            <v>46261</v>
          </cell>
          <cell r="L13" t="str">
            <v>35260827455465000193550010000211681004640322</v>
          </cell>
          <cell r="M13" t="str">
            <v>3550308 - São Paulo - SP</v>
          </cell>
          <cell r="N13">
            <v>1539.6</v>
          </cell>
        </row>
        <row r="14">
          <cell r="C14" t="str">
            <v>UPAE GRANDE RECIFE</v>
          </cell>
          <cell r="E14" t="str">
            <v>3.12 - Material Hospitalar</v>
          </cell>
          <cell r="F14">
            <v>51943568000187</v>
          </cell>
          <cell r="G14" t="str">
            <v>S CORP</v>
          </cell>
          <cell r="H14" t="str">
            <v>B</v>
          </cell>
          <cell r="I14" t="str">
            <v>S</v>
          </cell>
          <cell r="J14" t="str">
            <v>4559</v>
          </cell>
          <cell r="K14">
            <v>46265</v>
          </cell>
          <cell r="L14" t="str">
            <v>35260851943568000187550010000045591499198247</v>
          </cell>
          <cell r="M14" t="str">
            <v>3550308 - São Paulo - SP</v>
          </cell>
          <cell r="N14">
            <v>430</v>
          </cell>
        </row>
        <row r="15">
          <cell r="C15" t="str">
            <v>UPAE GRANDE RECIFE</v>
          </cell>
          <cell r="E15" t="str">
            <v>3.12 - Material Hospitalar</v>
          </cell>
          <cell r="F15">
            <v>8674752000140</v>
          </cell>
          <cell r="G15" t="str">
            <v>MONTEBELLO</v>
          </cell>
          <cell r="H15" t="str">
            <v>B</v>
          </cell>
          <cell r="I15" t="str">
            <v>S</v>
          </cell>
          <cell r="J15" t="str">
            <v>261656</v>
          </cell>
          <cell r="K15">
            <v>46260</v>
          </cell>
          <cell r="L15" t="str">
            <v>26260808674752000140550010002616561544829008</v>
          </cell>
          <cell r="M15" t="str">
            <v>2607901 - Jaboatão dos Guararapes - PE</v>
          </cell>
          <cell r="N15">
            <v>4110.5200000000004</v>
          </cell>
        </row>
        <row r="16">
          <cell r="C16" t="str">
            <v>UPAE GRANDE RECIFE</v>
          </cell>
          <cell r="E16" t="str">
            <v>3.12 - Material Hospitalar</v>
          </cell>
          <cell r="F16">
            <v>1884446000199</v>
          </cell>
          <cell r="G16" t="str">
            <v>TECNOVIDA</v>
          </cell>
          <cell r="H16" t="str">
            <v>B</v>
          </cell>
          <cell r="I16" t="str">
            <v>S</v>
          </cell>
          <cell r="J16" t="str">
            <v>149607</v>
          </cell>
          <cell r="K16">
            <v>46260</v>
          </cell>
          <cell r="L16" t="str">
            <v>26260801884446000199550010001496071151633008</v>
          </cell>
          <cell r="M16" t="str">
            <v>2611606 - Recife - PE</v>
          </cell>
          <cell r="N16">
            <v>45507.55</v>
          </cell>
        </row>
        <row r="17">
          <cell r="C17" t="str">
            <v>UPAE GRANDE RECIFE</v>
          </cell>
          <cell r="E17" t="str">
            <v>3.12 - Material Hospitalar</v>
          </cell>
          <cell r="F17">
            <v>21596736000225</v>
          </cell>
          <cell r="G17" t="str">
            <v>ULTRA MEGA</v>
          </cell>
          <cell r="H17" t="str">
            <v>B</v>
          </cell>
          <cell r="I17" t="str">
            <v>S</v>
          </cell>
          <cell r="J17" t="str">
            <v>15536</v>
          </cell>
          <cell r="K17">
            <v>46260</v>
          </cell>
          <cell r="L17" t="str">
            <v>26260821596736000225550010000155361639111180</v>
          </cell>
          <cell r="M17" t="str">
            <v>2603454 - Camaragibe - PE</v>
          </cell>
          <cell r="N17">
            <v>363.2</v>
          </cell>
        </row>
        <row r="18">
          <cell r="C18" t="str">
            <v>UPAE GRANDE RECIFE</v>
          </cell>
          <cell r="E18" t="str">
            <v>3.12 - Material Hospitalar</v>
          </cell>
          <cell r="F18">
            <v>21596736000225</v>
          </cell>
          <cell r="G18" t="str">
            <v>ULTRA MEGA</v>
          </cell>
          <cell r="H18" t="str">
            <v>B</v>
          </cell>
          <cell r="I18" t="str">
            <v>S</v>
          </cell>
          <cell r="J18" t="str">
            <v>15537</v>
          </cell>
          <cell r="K18">
            <v>46260</v>
          </cell>
          <cell r="L18" t="str">
            <v>26260821596736000225550010000155371309384660</v>
          </cell>
          <cell r="M18" t="str">
            <v>2603454 - Camaragibe - PE</v>
          </cell>
          <cell r="N18">
            <v>2288.04</v>
          </cell>
        </row>
        <row r="19">
          <cell r="C19" t="str">
            <v>UPAE GRANDE RECIFE</v>
          </cell>
          <cell r="E19" t="str">
            <v>3.12 - Material Hospitalar</v>
          </cell>
          <cell r="F19">
            <v>10779833000156</v>
          </cell>
          <cell r="G19" t="str">
            <v>MEDICAL</v>
          </cell>
          <cell r="H19" t="str">
            <v>B</v>
          </cell>
          <cell r="I19" t="str">
            <v>S</v>
          </cell>
          <cell r="J19" t="str">
            <v>686066</v>
          </cell>
          <cell r="K19">
            <v>46260</v>
          </cell>
          <cell r="L19" t="str">
            <v>26260810779833000156550010006860661688092004</v>
          </cell>
          <cell r="M19" t="str">
            <v>2611606 - Recife - PE</v>
          </cell>
          <cell r="N19">
            <v>2227.85</v>
          </cell>
        </row>
        <row r="20">
          <cell r="C20" t="str">
            <v>UPAE GRANDE RECIFE</v>
          </cell>
          <cell r="E20" t="str">
            <v>3.12 - Material Hospitalar</v>
          </cell>
          <cell r="F20">
            <v>5932624000160</v>
          </cell>
          <cell r="G20" t="str">
            <v>MEGAMED</v>
          </cell>
          <cell r="H20" t="str">
            <v>B</v>
          </cell>
          <cell r="I20" t="str">
            <v>S</v>
          </cell>
          <cell r="J20" t="str">
            <v>27476</v>
          </cell>
          <cell r="K20">
            <v>46262</v>
          </cell>
          <cell r="L20" t="str">
            <v>26260805932624000160550010000274761222470036</v>
          </cell>
          <cell r="M20" t="str">
            <v>2611606 - Recife - PE</v>
          </cell>
          <cell r="N20">
            <v>2482.4</v>
          </cell>
        </row>
        <row r="21">
          <cell r="C21" t="str">
            <v>UPAE GRANDE RECIFE</v>
          </cell>
          <cell r="E21" t="str">
            <v>3.4 - Material Farmacológico</v>
          </cell>
          <cell r="F21">
            <v>8674752000140</v>
          </cell>
          <cell r="G21" t="str">
            <v>MONTEBELLO</v>
          </cell>
          <cell r="H21" t="str">
            <v>B</v>
          </cell>
          <cell r="I21" t="str">
            <v>S</v>
          </cell>
          <cell r="J21" t="str">
            <v>261656</v>
          </cell>
          <cell r="K21">
            <v>46260</v>
          </cell>
          <cell r="L21" t="str">
            <v>26260808674752000140550010002616561544829008</v>
          </cell>
          <cell r="M21" t="str">
            <v>2607901 - Jaboatão dos Guararapes - PE</v>
          </cell>
          <cell r="N21">
            <v>1191.32</v>
          </cell>
        </row>
        <row r="22">
          <cell r="C22" t="str">
            <v>UPAE GRANDE RECIFE</v>
          </cell>
          <cell r="E22" t="str">
            <v>3.4 - Material Farmacológico</v>
          </cell>
          <cell r="F22">
            <v>10779833000156</v>
          </cell>
          <cell r="G22" t="str">
            <v>MEDICAL</v>
          </cell>
          <cell r="H22" t="str">
            <v>B</v>
          </cell>
          <cell r="I22" t="str">
            <v>S</v>
          </cell>
          <cell r="J22" t="str">
            <v>686066</v>
          </cell>
          <cell r="K22">
            <v>46260</v>
          </cell>
          <cell r="L22" t="str">
            <v>26260810779833000156550010006860661688092004</v>
          </cell>
          <cell r="M22" t="str">
            <v>2611606 - Recife - PE</v>
          </cell>
          <cell r="N22">
            <v>809.2</v>
          </cell>
        </row>
        <row r="23">
          <cell r="C23" t="str">
            <v>UPAE GRANDE RECIFE</v>
          </cell>
          <cell r="E23" t="str">
            <v>3.4 - Material Farmacológico</v>
          </cell>
          <cell r="F23">
            <v>21596736000144</v>
          </cell>
          <cell r="G23" t="str">
            <v>ULTRA MEGA</v>
          </cell>
          <cell r="H23" t="str">
            <v>B</v>
          </cell>
          <cell r="I23" t="str">
            <v>S</v>
          </cell>
          <cell r="J23" t="str">
            <v>314696</v>
          </cell>
          <cell r="K23">
            <v>46247</v>
          </cell>
          <cell r="L23" t="str">
            <v>26260821596736000144550010003146961213710599</v>
          </cell>
          <cell r="M23" t="str">
            <v>2603454 - Camaragibe - PE</v>
          </cell>
          <cell r="N23">
            <v>426.92</v>
          </cell>
        </row>
        <row r="24">
          <cell r="C24" t="str">
            <v>UPAE GRANDE RECIFE</v>
          </cell>
          <cell r="E24" t="str">
            <v>3.99 - Outras despesas com Material de Consumo</v>
          </cell>
          <cell r="F24">
            <v>8933848000185</v>
          </cell>
          <cell r="G24" t="str">
            <v>CORDOVA</v>
          </cell>
          <cell r="H24" t="str">
            <v>B</v>
          </cell>
          <cell r="I24" t="str">
            <v>S</v>
          </cell>
          <cell r="J24" t="str">
            <v>47233</v>
          </cell>
          <cell r="K24">
            <v>46258</v>
          </cell>
          <cell r="L24" t="str">
            <v>26260808933848000185550010000472331326534475</v>
          </cell>
          <cell r="M24" t="str">
            <v>2611606 - Recife - PE</v>
          </cell>
          <cell r="N24">
            <v>1147.2</v>
          </cell>
        </row>
        <row r="25">
          <cell r="C25" t="str">
            <v>UPAE GRANDE RECIFE</v>
          </cell>
          <cell r="E25" t="str">
            <v>3.14 - Alimentação Preparada</v>
          </cell>
          <cell r="F25">
            <v>8435685000100</v>
          </cell>
          <cell r="G25" t="str">
            <v>E DA SILVA AGUA MINERAL</v>
          </cell>
          <cell r="H25" t="str">
            <v>B</v>
          </cell>
          <cell r="I25" t="str">
            <v>S</v>
          </cell>
          <cell r="J25" t="str">
            <v>1020</v>
          </cell>
          <cell r="K25">
            <v>46246</v>
          </cell>
          <cell r="L25" t="str">
            <v>26260808435685000100550010000010201765796577</v>
          </cell>
          <cell r="M25" t="str">
            <v>2606804 - Igarassu - PE</v>
          </cell>
          <cell r="N25">
            <v>432</v>
          </cell>
        </row>
        <row r="26">
          <cell r="C26" t="str">
            <v>UPAE GRANDE RECIFE</v>
          </cell>
          <cell r="E26" t="str">
            <v>3.14 - Alimentação Preparada</v>
          </cell>
          <cell r="F26">
            <v>8435685000100</v>
          </cell>
          <cell r="G26" t="str">
            <v>E DA SILVA AGUA MINERAL</v>
          </cell>
          <cell r="H26" t="str">
            <v>B</v>
          </cell>
          <cell r="I26" t="str">
            <v>S</v>
          </cell>
          <cell r="J26" t="str">
            <v>1029</v>
          </cell>
          <cell r="K26">
            <v>46265</v>
          </cell>
          <cell r="L26" t="str">
            <v>26260808435685000100550010000010291634498284</v>
          </cell>
          <cell r="M26" t="str">
            <v>2606804 - Igarassu - PE</v>
          </cell>
          <cell r="N26">
            <v>448</v>
          </cell>
        </row>
        <row r="27">
          <cell r="C27" t="str">
            <v>UPAE GRANDE RECIFE</v>
          </cell>
          <cell r="E27" t="str">
            <v>3.1 - Combustíveis e Lubrificantes Automotivos</v>
          </cell>
          <cell r="F27">
            <v>30485294000150</v>
          </cell>
          <cell r="G27" t="str">
            <v>COMERCIO DE COMBUSTIVEIS ABREU E LIMA</v>
          </cell>
          <cell r="H27" t="str">
            <v>B</v>
          </cell>
          <cell r="I27" t="str">
            <v>S</v>
          </cell>
          <cell r="J27" t="str">
            <v>6698</v>
          </cell>
          <cell r="K27">
            <v>46251</v>
          </cell>
          <cell r="L27" t="str">
            <v>26260830485294000150550100000066981667689535</v>
          </cell>
          <cell r="M27" t="str">
            <v>2600054 - Abreu e Lima - PE</v>
          </cell>
          <cell r="N27">
            <v>1181.31</v>
          </cell>
        </row>
        <row r="28">
          <cell r="C28" t="str">
            <v>UPAE GRANDE RECIFE</v>
          </cell>
          <cell r="E28" t="str">
            <v>3.1 - Combustíveis e Lubrificantes Automotivos</v>
          </cell>
          <cell r="F28">
            <v>30485294000150</v>
          </cell>
          <cell r="G28" t="str">
            <v>COMERCIO DE COMBUSTIVEIS ABREU E LIMA</v>
          </cell>
          <cell r="H28" t="str">
            <v>B</v>
          </cell>
          <cell r="I28" t="str">
            <v>S</v>
          </cell>
          <cell r="J28" t="str">
            <v>6625</v>
          </cell>
          <cell r="K28">
            <v>46237</v>
          </cell>
          <cell r="L28" t="str">
            <v>26260830485294000150550100000066251660412540</v>
          </cell>
          <cell r="M28" t="str">
            <v>2600054 - Abreu e Lima - PE</v>
          </cell>
          <cell r="N28">
            <v>957.7</v>
          </cell>
        </row>
        <row r="29">
          <cell r="C29" t="str">
            <v>UPAE GRANDE RECIFE</v>
          </cell>
          <cell r="E29" t="str">
            <v>3.1 - Combustíveis e Lubrificantes Automotivos</v>
          </cell>
          <cell r="F29">
            <v>30485294000150</v>
          </cell>
          <cell r="G29" t="str">
            <v>COMERCIO DE COMBUSTIVEIS ABREU E LIMA</v>
          </cell>
          <cell r="H29" t="str">
            <v>B</v>
          </cell>
          <cell r="I29" t="str">
            <v>S</v>
          </cell>
          <cell r="J29" t="str">
            <v>6789</v>
          </cell>
          <cell r="K29">
            <v>46262</v>
          </cell>
          <cell r="L29" t="str">
            <v>26260830485294000150550100000067891676760863</v>
          </cell>
          <cell r="M29" t="str">
            <v>2600054 - Abreu e Lima - PE</v>
          </cell>
          <cell r="N29">
            <v>898.17</v>
          </cell>
        </row>
        <row r="30">
          <cell r="C30" t="str">
            <v>UPAE GRANDE RECIFE</v>
          </cell>
          <cell r="E30" t="str">
            <v>3.9 - Material para Manutenção de Bens Imóveis</v>
          </cell>
          <cell r="F30">
            <v>70220389000670</v>
          </cell>
          <cell r="G30" t="str">
            <v>LOJAS 2001</v>
          </cell>
          <cell r="H30" t="str">
            <v>B</v>
          </cell>
          <cell r="I30" t="str">
            <v>S</v>
          </cell>
          <cell r="J30" t="str">
            <v>72694</v>
          </cell>
          <cell r="K30">
            <v>46241</v>
          </cell>
          <cell r="L30" t="str">
            <v>26260870220389000670550010000726941141351015</v>
          </cell>
          <cell r="M30" t="str">
            <v>2600054 - Abreu e Lima - PE</v>
          </cell>
          <cell r="N30">
            <v>284.60000000000002</v>
          </cell>
        </row>
        <row r="31">
          <cell r="C31" t="str">
            <v>UPAE GRANDE RECIFE</v>
          </cell>
          <cell r="E31" t="str">
            <v>3.9 - Material para Manutenção de Bens Imóveis</v>
          </cell>
          <cell r="F31">
            <v>70220389000670</v>
          </cell>
          <cell r="G31" t="str">
            <v>LOJAS 2001</v>
          </cell>
          <cell r="H31" t="str">
            <v>B</v>
          </cell>
          <cell r="I31" t="str">
            <v>S</v>
          </cell>
          <cell r="J31" t="str">
            <v>75354</v>
          </cell>
          <cell r="K31">
            <v>46265</v>
          </cell>
          <cell r="L31" t="str">
            <v>26260870220389000670550010000753541152208130</v>
          </cell>
          <cell r="M31" t="str">
            <v>2600054 - Abreu e Lima - PE</v>
          </cell>
          <cell r="N31">
            <v>35.700000000000003</v>
          </cell>
        </row>
        <row r="32">
          <cell r="C32" t="str">
            <v>UPAE GRANDE RECIFE</v>
          </cell>
          <cell r="E32" t="str">
            <v>3.9 - Material para Manutenção de Bens Imóveis</v>
          </cell>
          <cell r="F32">
            <v>70220389000670</v>
          </cell>
          <cell r="G32" t="str">
            <v>LOJAS 2001</v>
          </cell>
          <cell r="H32" t="str">
            <v>B</v>
          </cell>
          <cell r="I32" t="str">
            <v>S</v>
          </cell>
          <cell r="J32" t="str">
            <v>75355</v>
          </cell>
          <cell r="K32">
            <v>46265</v>
          </cell>
          <cell r="L32" t="str">
            <v>26260870220389000670550010000753551109234156</v>
          </cell>
          <cell r="M32" t="str">
            <v>2600054 - Abreu e Lima - PE</v>
          </cell>
          <cell r="N32">
            <v>184.9</v>
          </cell>
        </row>
        <row r="33">
          <cell r="C33" t="str">
            <v>UPAE GRANDE RECIFE</v>
          </cell>
          <cell r="E33" t="str">
            <v>5.25 - Serviços Bancários</v>
          </cell>
          <cell r="F33" t="str">
            <v>00.360.305/0001-04</v>
          </cell>
          <cell r="G33" t="str">
            <v>CAIXA ECONOMICA FEDERAL</v>
          </cell>
          <cell r="H33" t="str">
            <v>S</v>
          </cell>
          <cell r="I33" t="str">
            <v>N</v>
          </cell>
          <cell r="N33">
            <v>139.6</v>
          </cell>
        </row>
        <row r="34">
          <cell r="C34" t="str">
            <v>UPAE GRANDE RECIFE</v>
          </cell>
          <cell r="E34" t="str">
            <v>5.18 - Teledonia Fixa</v>
          </cell>
          <cell r="F34">
            <v>14490079000190</v>
          </cell>
          <cell r="G34" t="str">
            <v>GLOBALTELEMATICA COMERCIO E SERVIÇOS</v>
          </cell>
          <cell r="H34" t="str">
            <v>S</v>
          </cell>
          <cell r="I34" t="str">
            <v>S</v>
          </cell>
          <cell r="J34" t="str">
            <v>2914</v>
          </cell>
          <cell r="K34">
            <v>46239</v>
          </cell>
          <cell r="L34" t="str">
            <v>26260814490079000190620000000029141082081717</v>
          </cell>
          <cell r="M34" t="str">
            <v>2611606 - Recife - PE</v>
          </cell>
          <cell r="N34">
            <v>150</v>
          </cell>
        </row>
        <row r="35">
          <cell r="C35" t="str">
            <v>UPAE GRANDE RECIFE</v>
          </cell>
          <cell r="E35" t="str">
            <v>5.13 - Água e Esgoto</v>
          </cell>
          <cell r="F35" t="str">
            <v xml:space="preserve">09.769.035/0001-64 </v>
          </cell>
          <cell r="G35" t="str">
            <v>COMPESA</v>
          </cell>
          <cell r="H35" t="str">
            <v>S</v>
          </cell>
          <cell r="I35" t="str">
            <v>N</v>
          </cell>
          <cell r="M35" t="str">
            <v>2600054 - Abreu e Lima - PE</v>
          </cell>
          <cell r="N35">
            <v>1686.24</v>
          </cell>
        </row>
        <row r="36">
          <cell r="C36" t="str">
            <v>UPAE GRANDE RECIFE</v>
          </cell>
          <cell r="E36" t="str">
            <v>5.12 - Energia Elétrica</v>
          </cell>
          <cell r="F36" t="str">
            <v>10.835.932/0001-08</v>
          </cell>
          <cell r="G36" t="str">
            <v>COMPANHIA ENERGÉTICA DE PERNAMBUCO</v>
          </cell>
          <cell r="H36" t="str">
            <v>S</v>
          </cell>
          <cell r="I36" t="str">
            <v>S</v>
          </cell>
          <cell r="J36" t="str">
            <v>426986408</v>
          </cell>
          <cell r="K36">
            <v>46266</v>
          </cell>
          <cell r="L36" t="str">
            <v>26260910835932000108660004269864081097799159</v>
          </cell>
          <cell r="M36" t="str">
            <v>2611606 - Recife - PE</v>
          </cell>
          <cell r="N36">
            <v>18211.45</v>
          </cell>
        </row>
        <row r="37">
          <cell r="C37" t="str">
            <v>UPAE GRANDE RECIFE</v>
          </cell>
          <cell r="E37" t="str">
            <v>5.3 - Locação de Máquinas e Equipamentos</v>
          </cell>
          <cell r="F37" t="str">
            <v>23.098.480/0001-70</v>
          </cell>
          <cell r="G37" t="str">
            <v>PROJETUS TECH</v>
          </cell>
          <cell r="H37" t="str">
            <v>S</v>
          </cell>
          <cell r="I37" t="str">
            <v>S</v>
          </cell>
          <cell r="J37" t="str">
            <v>988</v>
          </cell>
          <cell r="K37">
            <v>46273</v>
          </cell>
          <cell r="L37" t="str">
            <v>VUZ4ATXU</v>
          </cell>
          <cell r="M37" t="str">
            <v>2927408 - Salvador - BA</v>
          </cell>
          <cell r="N37">
            <v>2077.44</v>
          </cell>
        </row>
        <row r="38">
          <cell r="C38" t="str">
            <v>UPAE GRANDE RECIFE</v>
          </cell>
          <cell r="E38" t="str">
            <v>5.8 - Locação de Veículos Automotores</v>
          </cell>
          <cell r="F38">
            <v>1838726000160</v>
          </cell>
          <cell r="G38" t="str">
            <v>S E B LOCAÇÕES DE VEICULOS</v>
          </cell>
          <cell r="H38" t="str">
            <v>S</v>
          </cell>
          <cell r="I38" t="str">
            <v>S</v>
          </cell>
          <cell r="J38" t="str">
            <v>15651</v>
          </cell>
          <cell r="K38">
            <v>46265</v>
          </cell>
          <cell r="M38" t="str">
            <v>2611606 - Recife - PE</v>
          </cell>
          <cell r="N38">
            <v>2450</v>
          </cell>
        </row>
        <row r="39">
          <cell r="C39" t="str">
            <v>UPAE GRANDE RECIFE</v>
          </cell>
          <cell r="E39" t="str">
            <v>5.99 - Outros Serviços de Terceiros Pessoa Jurídica</v>
          </cell>
          <cell r="F39" t="str">
            <v>11.754.025/0003-69</v>
          </cell>
          <cell r="G39" t="str">
            <v>VEM VALE ELETRONICO METROPOLITANO</v>
          </cell>
          <cell r="H39" t="str">
            <v>S</v>
          </cell>
          <cell r="I39" t="str">
            <v>N</v>
          </cell>
          <cell r="N39">
            <v>21.1</v>
          </cell>
        </row>
        <row r="40">
          <cell r="C40" t="str">
            <v>UPAE GRANDE RECIFE</v>
          </cell>
          <cell r="E40" t="str">
            <v>5.16 - Serviços Médico-Hospitalares, Odotonlogia e Laboratoriais</v>
          </cell>
          <cell r="F40">
            <v>45262273000142</v>
          </cell>
          <cell r="G40" t="str">
            <v>AMORIM PROCEDIMENTOS MÉDICOS LTDA</v>
          </cell>
          <cell r="H40" t="str">
            <v>S</v>
          </cell>
          <cell r="I40" t="str">
            <v>S</v>
          </cell>
          <cell r="J40" t="str">
            <v>14</v>
          </cell>
          <cell r="K40">
            <v>46266</v>
          </cell>
          <cell r="L40" t="str">
            <v>26116062245262273000142000000000001426090919563919</v>
          </cell>
          <cell r="M40" t="str">
            <v>2611606 - Recife - PE</v>
          </cell>
          <cell r="N40">
            <v>6600</v>
          </cell>
        </row>
        <row r="41">
          <cell r="C41" t="str">
            <v>UPAE GRANDE RECIFE</v>
          </cell>
          <cell r="E41" t="str">
            <v>5.16 - Serviços Médico-Hospitalares, Odotonlogia e Laboratoriais</v>
          </cell>
          <cell r="F41" t="str">
            <v>29.870.479/0001-07</v>
          </cell>
          <cell r="G41" t="str">
            <v>CARDIOMETABOLICO SERVIÇOS MEDICOS LTDA</v>
          </cell>
          <cell r="H41" t="str">
            <v>S</v>
          </cell>
          <cell r="I41" t="str">
            <v>S</v>
          </cell>
          <cell r="J41" t="str">
            <v>461</v>
          </cell>
          <cell r="K41">
            <v>46266</v>
          </cell>
          <cell r="L41" t="str">
            <v>26116062229870479000107000000000046126096185318837</v>
          </cell>
          <cell r="M41" t="str">
            <v>2611606 - Recife - PE</v>
          </cell>
          <cell r="N41">
            <v>4100</v>
          </cell>
        </row>
        <row r="42">
          <cell r="C42" t="str">
            <v>UPAE GRANDE RECIFE</v>
          </cell>
          <cell r="E42" t="str">
            <v>5.16 - Serviços Médico-Hospitalares, Odotonlogia e Laboratoriais</v>
          </cell>
          <cell r="F42">
            <v>34853569000111</v>
          </cell>
          <cell r="G42" t="str">
            <v>CENTRO AVANCADO DE REUMATOLOGIA GUADALUPE</v>
          </cell>
          <cell r="H42" t="str">
            <v>S</v>
          </cell>
          <cell r="I42" t="str">
            <v>S</v>
          </cell>
          <cell r="J42" t="str">
            <v>1233</v>
          </cell>
          <cell r="K42">
            <v>46267</v>
          </cell>
          <cell r="L42" t="str">
            <v>AT3NLXFG</v>
          </cell>
          <cell r="M42" t="str">
            <v>3550308 - São Paulo - SP</v>
          </cell>
          <cell r="N42">
            <v>4950</v>
          </cell>
        </row>
        <row r="43">
          <cell r="C43" t="str">
            <v>UPAE GRANDE RECIFE</v>
          </cell>
          <cell r="E43" t="str">
            <v>5.16 - Serviços Médico-Hospitalares, Odotonlogia e Laboratoriais</v>
          </cell>
          <cell r="F43">
            <v>64094804000180</v>
          </cell>
          <cell r="G43" t="str">
            <v>CENTRO DE SAUDE PLUS MED</v>
          </cell>
          <cell r="H43" t="str">
            <v>S</v>
          </cell>
          <cell r="I43" t="str">
            <v>S</v>
          </cell>
          <cell r="J43" t="str">
            <v>40</v>
          </cell>
          <cell r="K43">
            <v>46267</v>
          </cell>
          <cell r="L43" t="str">
            <v>HPAOLUKAY</v>
          </cell>
          <cell r="M43" t="str">
            <v>2507507 - João Pessoa - PB</v>
          </cell>
          <cell r="N43">
            <v>4600</v>
          </cell>
        </row>
        <row r="44">
          <cell r="C44" t="str">
            <v>UPAE GRANDE RECIFE</v>
          </cell>
          <cell r="E44" t="str">
            <v>5.16 - Serviços Médico-Hospitalares, Odotonlogia e Laboratoriais</v>
          </cell>
          <cell r="F44">
            <v>11099428000150</v>
          </cell>
          <cell r="G44" t="str">
            <v>CGP SERVICOS DE RADIOLOGIA</v>
          </cell>
          <cell r="H44" t="str">
            <v>S</v>
          </cell>
          <cell r="I44" t="str">
            <v>S</v>
          </cell>
          <cell r="J44" t="str">
            <v>1091</v>
          </cell>
          <cell r="K44">
            <v>46266</v>
          </cell>
          <cell r="L44" t="str">
            <v>F1KD4D8QC</v>
          </cell>
          <cell r="M44" t="str">
            <v>2600054 - Abreu e Lima - PE</v>
          </cell>
          <cell r="N44">
            <v>6840</v>
          </cell>
        </row>
        <row r="45">
          <cell r="C45" t="str">
            <v>UPAE GRANDE RECIFE</v>
          </cell>
          <cell r="E45" t="str">
            <v>5.16 - Serviços Médico-Hospitalares, Odotonlogia e Laboratoriais</v>
          </cell>
          <cell r="F45">
            <v>23024552000135</v>
          </cell>
          <cell r="G45" t="str">
            <v>CLINICA ENDOVIDA ENDOSCOPIA GENECOLOGICA LTDA</v>
          </cell>
          <cell r="H45" t="str">
            <v>S</v>
          </cell>
          <cell r="I45" t="str">
            <v>S</v>
          </cell>
          <cell r="J45" t="str">
            <v>2600000000154</v>
          </cell>
          <cell r="K45">
            <v>46266</v>
          </cell>
          <cell r="L45" t="str">
            <v>26096001223024552000135260000000015426090012867324</v>
          </cell>
          <cell r="M45" t="str">
            <v>2609600 - Olinda - PE</v>
          </cell>
          <cell r="N45">
            <v>7425</v>
          </cell>
        </row>
        <row r="46">
          <cell r="C46" t="str">
            <v>UPAE GRANDE RECIFE</v>
          </cell>
          <cell r="E46" t="str">
            <v>5.16 - Serviços Médico-Hospitalares, Odotonlogia e Laboratoriais</v>
          </cell>
          <cell r="F46">
            <v>35307923000175</v>
          </cell>
          <cell r="G46" t="str">
            <v>DANTAS E DINIZ SERVIÇOS MEDICOS LTDA</v>
          </cell>
          <cell r="H46" t="str">
            <v>S</v>
          </cell>
          <cell r="I46" t="str">
            <v>S</v>
          </cell>
          <cell r="J46" t="str">
            <v>73</v>
          </cell>
          <cell r="K46">
            <v>46266</v>
          </cell>
          <cell r="L46" t="str">
            <v>26116062235307923000175000000000007326093022871161</v>
          </cell>
          <cell r="M46" t="str">
            <v>2611606 - Recife - PE</v>
          </cell>
          <cell r="N46">
            <v>6600</v>
          </cell>
        </row>
        <row r="47">
          <cell r="C47" t="str">
            <v>UPAE GRANDE RECIFE</v>
          </cell>
          <cell r="E47" t="str">
            <v>5.16 - Serviços Médico-Hospitalares, Odotonlogia e Laboratoriais</v>
          </cell>
          <cell r="F47" t="str">
            <v>04.336.672/0001-23</v>
          </cell>
          <cell r="G47" t="str">
            <v>DERMATOLOGIA DO SAO FRANCISCO LTDA</v>
          </cell>
          <cell r="H47" t="str">
            <v>S</v>
          </cell>
          <cell r="I47" t="str">
            <v>S</v>
          </cell>
          <cell r="J47" t="str">
            <v>1334</v>
          </cell>
          <cell r="K47">
            <v>46267</v>
          </cell>
          <cell r="L47" t="str">
            <v>8ED412601</v>
          </cell>
          <cell r="M47" t="str">
            <v>2611101 - Petrolina - PE</v>
          </cell>
          <cell r="N47">
            <v>6600</v>
          </cell>
        </row>
        <row r="48">
          <cell r="C48" t="str">
            <v>UPAE GRANDE RECIFE</v>
          </cell>
          <cell r="E48" t="str">
            <v>5.16 - Serviços Médico-Hospitalares, Odotonlogia e Laboratoriais</v>
          </cell>
          <cell r="F48">
            <v>45675813000110</v>
          </cell>
          <cell r="G48" t="str">
            <v>ECOVASC SERVICOS MEDICOS</v>
          </cell>
          <cell r="H48" t="str">
            <v>S</v>
          </cell>
          <cell r="I48" t="str">
            <v>S</v>
          </cell>
          <cell r="J48" t="str">
            <v>313</v>
          </cell>
          <cell r="K48">
            <v>46267</v>
          </cell>
          <cell r="L48" t="str">
            <v>26116062245675813000110000000000031326095721698036</v>
          </cell>
          <cell r="M48" t="str">
            <v>2611606 - Recife - PE</v>
          </cell>
          <cell r="N48">
            <v>3850</v>
          </cell>
        </row>
        <row r="49">
          <cell r="C49" t="str">
            <v>UPAE GRANDE RECIFE</v>
          </cell>
          <cell r="E49" t="str">
            <v>5.16 - Serviços Médico-Hospitalares, Odotonlogia e Laboratoriais</v>
          </cell>
          <cell r="F49">
            <v>62622041000177</v>
          </cell>
          <cell r="G49" t="str">
            <v>FIGUEIROA CUIDADOS EM SAUDE</v>
          </cell>
          <cell r="H49" t="str">
            <v>S</v>
          </cell>
          <cell r="I49" t="str">
            <v>S</v>
          </cell>
          <cell r="J49" t="str">
            <v>45</v>
          </cell>
          <cell r="K49">
            <v>46267</v>
          </cell>
          <cell r="L49" t="str">
            <v>26116062262622041000177000000000004526090947731708</v>
          </cell>
          <cell r="M49" t="str">
            <v>2611606 - Recife - PE</v>
          </cell>
          <cell r="N49">
            <v>825</v>
          </cell>
        </row>
        <row r="50">
          <cell r="C50" t="str">
            <v>UPAE GRANDE RECIFE</v>
          </cell>
          <cell r="E50" t="str">
            <v>5.16 - Serviços Médico-Hospitalares, Odotonlogia e Laboratoriais</v>
          </cell>
          <cell r="F50">
            <v>2203863000191</v>
          </cell>
          <cell r="G50" t="str">
            <v>FLAVIO GALVAO</v>
          </cell>
          <cell r="H50" t="str">
            <v>S</v>
          </cell>
          <cell r="I50" t="str">
            <v>S</v>
          </cell>
          <cell r="J50" t="str">
            <v>3738</v>
          </cell>
          <cell r="K50">
            <v>46280</v>
          </cell>
          <cell r="L50" t="str">
            <v>QKGQAKPH</v>
          </cell>
          <cell r="M50" t="str">
            <v>3550308 - São Paulo - SP</v>
          </cell>
          <cell r="N50">
            <v>1514</v>
          </cell>
        </row>
        <row r="51">
          <cell r="C51" t="str">
            <v>UPAE GRANDE RECIFE</v>
          </cell>
          <cell r="E51" t="str">
            <v>5.16 - Serviços Médico-Hospitalares, Odotonlogia e Laboratoriais</v>
          </cell>
          <cell r="F51" t="str">
            <v>36.931.107/0001-09</v>
          </cell>
          <cell r="G51" t="str">
            <v>GCOR ASSISTENCIA MEDICA LTDA</v>
          </cell>
          <cell r="H51" t="str">
            <v>S</v>
          </cell>
          <cell r="I51" t="str">
            <v>S</v>
          </cell>
          <cell r="J51" t="str">
            <v>45</v>
          </cell>
          <cell r="K51">
            <v>46272</v>
          </cell>
          <cell r="L51" t="str">
            <v>26116062236931107000109000000000004526098000722783</v>
          </cell>
          <cell r="M51" t="str">
            <v>2611606 - Recife - PE</v>
          </cell>
          <cell r="N51">
            <v>3300</v>
          </cell>
        </row>
        <row r="52">
          <cell r="C52" t="str">
            <v>UPAE GRANDE RECIFE</v>
          </cell>
          <cell r="E52" t="str">
            <v>5.16 - Serviços Médico-Hospitalares, Odotonlogia e Laboratoriais</v>
          </cell>
          <cell r="F52">
            <v>52987499000176</v>
          </cell>
          <cell r="G52" t="str">
            <v>GPMJ SERVIÇOS MEDICOS LTDA</v>
          </cell>
          <cell r="H52" t="str">
            <v>S</v>
          </cell>
          <cell r="I52" t="str">
            <v>S</v>
          </cell>
          <cell r="J52" t="str">
            <v>28</v>
          </cell>
          <cell r="K52">
            <v>46266</v>
          </cell>
          <cell r="L52" t="str">
            <v>26116062252987499000176000000000002826093634464470</v>
          </cell>
          <cell r="M52" t="str">
            <v>2611606 - Recife - PE</v>
          </cell>
          <cell r="N52">
            <v>1650</v>
          </cell>
        </row>
        <row r="53">
          <cell r="C53" t="str">
            <v>UPAE GRANDE RECIFE</v>
          </cell>
          <cell r="E53" t="str">
            <v>5.16 - Serviços Médico-Hospitalares, Odotonlogia e Laboratoriais</v>
          </cell>
          <cell r="F53" t="str">
            <v>18.037.066/0001-11</v>
          </cell>
          <cell r="G53" t="str">
            <v>PREVICOR CLINICA MEDICA E CARDIOLOGICA</v>
          </cell>
          <cell r="H53" t="str">
            <v>S</v>
          </cell>
          <cell r="I53" t="str">
            <v>S</v>
          </cell>
          <cell r="J53" t="str">
            <v>316</v>
          </cell>
          <cell r="K53">
            <v>46273</v>
          </cell>
          <cell r="L53" t="str">
            <v>HRFD5BUES</v>
          </cell>
          <cell r="M53" t="str">
            <v>2610905 - Pesqueira - PE</v>
          </cell>
          <cell r="N53">
            <v>2475</v>
          </cell>
        </row>
        <row r="54">
          <cell r="C54" t="str">
            <v>UPAE GRANDE RECIFE</v>
          </cell>
          <cell r="E54" t="str">
            <v>5.16 - Serviços Médico-Hospitalares, Odotonlogia e Laboratoriais</v>
          </cell>
          <cell r="F54" t="str">
            <v>21.498.185/0001-86</v>
          </cell>
          <cell r="G54" t="str">
            <v>SAMIA E FERREIRA FERNANDES QUEIROZ PRESTAÇÕES DE SERVIÇO</v>
          </cell>
          <cell r="H54" t="str">
            <v>S</v>
          </cell>
          <cell r="I54" t="str">
            <v>S</v>
          </cell>
          <cell r="J54" t="str">
            <v>20</v>
          </cell>
          <cell r="K54">
            <v>46266</v>
          </cell>
          <cell r="L54" t="str">
            <v>26116062221498185000186000000000002026098490466635</v>
          </cell>
          <cell r="M54" t="str">
            <v>2611606 - Recife - PE</v>
          </cell>
          <cell r="N54">
            <v>9900</v>
          </cell>
        </row>
        <row r="55">
          <cell r="C55" t="str">
            <v>UPAE GRANDE RECIFE</v>
          </cell>
          <cell r="E55" t="str">
            <v>5.16 - Serviços Médico-Hospitalares, Odotonlogia e Laboratoriais</v>
          </cell>
          <cell r="F55" t="str">
            <v>01.489.511/0001-81</v>
          </cell>
          <cell r="G55" t="str">
            <v>SANTA LUZIA OTORRINO LTDA</v>
          </cell>
          <cell r="H55" t="str">
            <v>S</v>
          </cell>
          <cell r="I55" t="str">
            <v>S</v>
          </cell>
          <cell r="J55" t="str">
            <v>2600000000137</v>
          </cell>
          <cell r="K55">
            <v>46266</v>
          </cell>
          <cell r="L55" t="str">
            <v>26029021201489511000181260000000013726095097034960</v>
          </cell>
          <cell r="M55" t="str">
            <v>2602902 - Cabo de Santo Agostinho - PE</v>
          </cell>
          <cell r="N55">
            <v>6600</v>
          </cell>
        </row>
        <row r="56">
          <cell r="C56" t="str">
            <v>UPAE GRANDE RECIFE</v>
          </cell>
          <cell r="E56" t="str">
            <v>5.16 - Serviços Médico-Hospitalares, Odotonlogia e Laboratoriais</v>
          </cell>
          <cell r="F56">
            <v>43843356000108</v>
          </cell>
          <cell r="G56" t="str">
            <v>SAUDEMED ATIVIDADES MEDICAS</v>
          </cell>
          <cell r="H56" t="str">
            <v>S</v>
          </cell>
          <cell r="I56" t="str">
            <v>S</v>
          </cell>
          <cell r="J56" t="str">
            <v>2600000001248</v>
          </cell>
          <cell r="K56">
            <v>46266</v>
          </cell>
          <cell r="L56" t="str">
            <v>26096001243843356000108260000000124826093224030792</v>
          </cell>
          <cell r="M56" t="str">
            <v>2609600 - Olinda - PE</v>
          </cell>
          <cell r="N56">
            <v>11250</v>
          </cell>
        </row>
        <row r="57">
          <cell r="C57" t="str">
            <v>UPAE GRANDE RECIFE</v>
          </cell>
          <cell r="E57" t="str">
            <v>5.16 - Serviços Médico-Hospitalares, Odotonlogia e Laboratoriais</v>
          </cell>
          <cell r="F57">
            <v>21315175000168</v>
          </cell>
          <cell r="G57" t="str">
            <v>SERVIÇOS DE SAUDE E MOBILIDADE LTDA</v>
          </cell>
          <cell r="H57" t="str">
            <v>S</v>
          </cell>
          <cell r="I57" t="str">
            <v>S</v>
          </cell>
          <cell r="J57" t="str">
            <v>2600000000208</v>
          </cell>
          <cell r="K57">
            <v>46266</v>
          </cell>
          <cell r="L57" t="str">
            <v>26096001221315175000168260000000020826099167691132</v>
          </cell>
          <cell r="M57" t="str">
            <v>2609600 - Olinda - PE</v>
          </cell>
          <cell r="N57">
            <v>6600</v>
          </cell>
        </row>
        <row r="58">
          <cell r="C58" t="str">
            <v>UPAE GRANDE RECIFE</v>
          </cell>
          <cell r="E58" t="str">
            <v>5.16 - Serviços Médico-Hospitalares, Odotonlogia e Laboratoriais</v>
          </cell>
          <cell r="F58" t="str">
            <v>18.891.088/0001-44</v>
          </cell>
          <cell r="G58" t="str">
            <v>SERVIMAGEM</v>
          </cell>
          <cell r="H58" t="str">
            <v>S</v>
          </cell>
          <cell r="I58" t="str">
            <v>S</v>
          </cell>
          <cell r="J58" t="str">
            <v>2600000000081</v>
          </cell>
          <cell r="K58">
            <v>46269</v>
          </cell>
          <cell r="L58" t="str">
            <v>26062001218891088000144260000000008126093737909762</v>
          </cell>
          <cell r="M58" t="str">
            <v>2606200 - Goiana - PE</v>
          </cell>
          <cell r="N58">
            <v>16610</v>
          </cell>
        </row>
        <row r="59">
          <cell r="C59" t="str">
            <v>UPAE GRANDE RECIFE</v>
          </cell>
          <cell r="E59" t="str">
            <v>5.16 - Serviços Médico-Hospitalares, Odotonlogia e Laboratoriais</v>
          </cell>
          <cell r="F59">
            <v>31973882000103</v>
          </cell>
          <cell r="G59" t="str">
            <v>SIMONE SGOTTI CLINICA DE PNEUMOLOGIA</v>
          </cell>
          <cell r="H59" t="str">
            <v>S</v>
          </cell>
          <cell r="I59" t="str">
            <v>S</v>
          </cell>
          <cell r="J59" t="str">
            <v>11</v>
          </cell>
          <cell r="K59">
            <v>46267</v>
          </cell>
          <cell r="L59" t="str">
            <v>26116062231973882000103000000000001126099295851835</v>
          </cell>
          <cell r="M59" t="str">
            <v>2611606 - Recife - PE</v>
          </cell>
          <cell r="N59">
            <v>5775</v>
          </cell>
        </row>
        <row r="60">
          <cell r="C60" t="str">
            <v>UPAE GRANDE RECIFE</v>
          </cell>
          <cell r="E60" t="str">
            <v>5.16 - Serviços Médico-Hospitalares, Odotonlogia e Laboratoriais</v>
          </cell>
          <cell r="F60">
            <v>66226012000147</v>
          </cell>
          <cell r="G60" t="str">
            <v>VIVER SAUDE E RESPIRANDO MELHOR SERVICOS MEDICOS</v>
          </cell>
          <cell r="H60" t="str">
            <v>S</v>
          </cell>
          <cell r="I60" t="str">
            <v>S</v>
          </cell>
          <cell r="J60" t="str">
            <v>55</v>
          </cell>
          <cell r="K60">
            <v>46266</v>
          </cell>
          <cell r="L60" t="str">
            <v>C38KWAV8S</v>
          </cell>
          <cell r="M60" t="str">
            <v>2601201 - Arcoverde - PE</v>
          </cell>
          <cell r="N60">
            <v>4950</v>
          </cell>
        </row>
        <row r="61">
          <cell r="C61" t="str">
            <v>UPAE GRANDE RECIFE</v>
          </cell>
          <cell r="E61" t="str">
            <v>5.16 - Serviços Médico-Hospitalares, Odotonlogia e Laboratoriais</v>
          </cell>
          <cell r="F61">
            <v>7868309000147</v>
          </cell>
          <cell r="G61" t="str">
            <v>J M A V SERVIÇOS MEDICOS LTDA ME</v>
          </cell>
          <cell r="H61" t="str">
            <v>S</v>
          </cell>
          <cell r="I61" t="str">
            <v>S</v>
          </cell>
          <cell r="J61" t="str">
            <v>2600000000145</v>
          </cell>
          <cell r="K61">
            <v>46267</v>
          </cell>
          <cell r="L61" t="str">
            <v>26068041207868309000147260000000014526099417842379</v>
          </cell>
          <cell r="M61" t="str">
            <v>2606804 - Igarassu - PE</v>
          </cell>
          <cell r="N61">
            <v>24321.95</v>
          </cell>
        </row>
        <row r="62">
          <cell r="C62" t="str">
            <v>UPAE GRANDE RECIFE</v>
          </cell>
          <cell r="E62" t="str">
            <v>5.16 - Serviços Médico-Hospitalares, Odotonlogia e Laboratoriais</v>
          </cell>
          <cell r="F62">
            <v>4254254000197</v>
          </cell>
          <cell r="G62" t="str">
            <v xml:space="preserve">CENTRO DE PRVENÇÃO D CANCER, PATOLOGIA </v>
          </cell>
          <cell r="H62" t="str">
            <v>S</v>
          </cell>
          <cell r="I62" t="str">
            <v>S</v>
          </cell>
          <cell r="J62" t="str">
            <v>636</v>
          </cell>
          <cell r="K62">
            <v>46273</v>
          </cell>
          <cell r="L62" t="str">
            <v>26116062204254254000197000000000063626092689143823</v>
          </cell>
          <cell r="M62" t="str">
            <v>2611606 - Recife - PE</v>
          </cell>
          <cell r="N62">
            <v>15900</v>
          </cell>
        </row>
        <row r="63">
          <cell r="C63" t="str">
            <v>UPAE GRANDE RECIFE</v>
          </cell>
          <cell r="E63" t="str">
            <v>5.10 - Detetização/Tratamento de Resíduos e Afins</v>
          </cell>
          <cell r="F63">
            <v>11049848000121</v>
          </cell>
          <cell r="G63" t="str">
            <v>BRASCON GESTAO AMBIENTAL LTDA</v>
          </cell>
          <cell r="H63" t="str">
            <v>S</v>
          </cell>
          <cell r="I63" t="str">
            <v>S</v>
          </cell>
          <cell r="J63" t="str">
            <v>312833</v>
          </cell>
          <cell r="K63">
            <v>46280</v>
          </cell>
          <cell r="L63" t="str">
            <v>NR8ZEBCAG</v>
          </cell>
          <cell r="M63" t="str">
            <v>2611309 - Pombos - PE</v>
          </cell>
          <cell r="N63">
            <v>228.49</v>
          </cell>
        </row>
        <row r="64">
          <cell r="C64" t="str">
            <v>UPAE GRANDE RECIFE</v>
          </cell>
          <cell r="E64" t="str">
            <v>5.17 - Manutenção de Software, Certificação Digital e Microfilmagem</v>
          </cell>
          <cell r="F64">
            <v>42209689000109</v>
          </cell>
          <cell r="G64" t="str">
            <v>P R LIPINSKI SISTEMAS</v>
          </cell>
          <cell r="H64" t="str">
            <v>S</v>
          </cell>
          <cell r="I64" t="str">
            <v>S</v>
          </cell>
          <cell r="J64" t="str">
            <v>2</v>
          </cell>
          <cell r="K64">
            <v>46266</v>
          </cell>
          <cell r="L64" t="str">
            <v>29192072242209689000109000000000000226091770166772</v>
          </cell>
          <cell r="M64" t="str">
            <v>2919207 - Lauro de Freitas - BA</v>
          </cell>
          <cell r="N64">
            <v>6000</v>
          </cell>
        </row>
        <row r="65">
          <cell r="C65" t="str">
            <v>UPAE GRANDE RECIFE</v>
          </cell>
          <cell r="E65" t="str">
            <v>5.22 - Vigilância Ostensiva / Monitorada</v>
          </cell>
          <cell r="F65" t="str">
            <v>11.572.781/0001-05</v>
          </cell>
          <cell r="G65" t="str">
            <v>SOSERVI VIGILANCIA LTDA</v>
          </cell>
          <cell r="H65" t="str">
            <v>S</v>
          </cell>
          <cell r="I65" t="str">
            <v>S</v>
          </cell>
          <cell r="J65" t="str">
            <v>2600000000714</v>
          </cell>
          <cell r="K65">
            <v>46265</v>
          </cell>
          <cell r="L65" t="str">
            <v>26096001211572781000105260000000071426081957451720</v>
          </cell>
          <cell r="M65" t="str">
            <v>2609600 - Olinda - PE</v>
          </cell>
          <cell r="N65">
            <v>30343.119999999999</v>
          </cell>
        </row>
        <row r="66">
          <cell r="C66" t="str">
            <v>UPAE GRANDE RECIFE</v>
          </cell>
          <cell r="E66" t="str">
            <v>5.2 - Serviços Técnicos Profissionais</v>
          </cell>
          <cell r="F66" t="str">
            <v>08.276.880/0001-35</v>
          </cell>
          <cell r="G66" t="str">
            <v>JVG CONTABILIDADE LTDA ME</v>
          </cell>
          <cell r="H66" t="str">
            <v>S</v>
          </cell>
          <cell r="I66" t="str">
            <v>S</v>
          </cell>
          <cell r="J66" t="str">
            <v>173</v>
          </cell>
          <cell r="K66">
            <v>46269</v>
          </cell>
          <cell r="L66" t="str">
            <v>26116062220827688000013500000000017326096197345666</v>
          </cell>
          <cell r="M66" t="str">
            <v>2611606 - Recife - PE</v>
          </cell>
          <cell r="N66">
            <v>4500</v>
          </cell>
        </row>
        <row r="67">
          <cell r="C67" t="str">
            <v>UPAE GRANDE RECIFE</v>
          </cell>
          <cell r="E67" t="str">
            <v>5.2 - Serviços Técnicos Profissionais</v>
          </cell>
          <cell r="F67">
            <v>60641576000160</v>
          </cell>
          <cell r="G67" t="str">
            <v>HUGO LAZZARO GOUVEIA DE ALMEIDA</v>
          </cell>
          <cell r="H67" t="str">
            <v>S</v>
          </cell>
          <cell r="I67" t="str">
            <v>S</v>
          </cell>
          <cell r="J67" t="str">
            <v>8</v>
          </cell>
          <cell r="K67">
            <v>46248</v>
          </cell>
          <cell r="L67" t="str">
            <v>26116062260641576000160000000000000826081778449567</v>
          </cell>
          <cell r="M67" t="str">
            <v>2611606 - Recife - PE</v>
          </cell>
          <cell r="N67">
            <v>700</v>
          </cell>
        </row>
        <row r="68">
          <cell r="C68" t="str">
            <v>UPAE GRANDE RECIFE</v>
          </cell>
          <cell r="E68" t="str">
            <v>5.10 - Detetização/Tratamento de Resíduos e Afins</v>
          </cell>
          <cell r="F68">
            <v>1356801000157</v>
          </cell>
          <cell r="G68" t="str">
            <v>ROTA SERVICOS</v>
          </cell>
          <cell r="H68" t="str">
            <v>S</v>
          </cell>
          <cell r="I68" t="str">
            <v>S</v>
          </cell>
          <cell r="J68" t="str">
            <v>2890</v>
          </cell>
          <cell r="K68">
            <v>46246</v>
          </cell>
          <cell r="L68" t="str">
            <v>26116062201356801000157000000000289026080749976861</v>
          </cell>
          <cell r="M68" t="str">
            <v>2611606 - Recife - PE</v>
          </cell>
          <cell r="N68">
            <v>410</v>
          </cell>
        </row>
        <row r="69">
          <cell r="C69" t="str">
            <v>UPAE GRANDE RECIFE</v>
          </cell>
          <cell r="E69" t="str">
            <v>5.23 - Limpeza e Conservação</v>
          </cell>
          <cell r="F69" t="str">
            <v>09.863.853/0001-21</v>
          </cell>
          <cell r="G69" t="str">
            <v>SOSERVI - SOCIEDADE DE SERVICOS GERAIS LTDA</v>
          </cell>
          <cell r="H69" t="str">
            <v>S</v>
          </cell>
          <cell r="I69" t="str">
            <v>S</v>
          </cell>
          <cell r="J69" t="str">
            <v>2600000005652</v>
          </cell>
          <cell r="K69">
            <v>46265</v>
          </cell>
          <cell r="L69" t="str">
            <v>26096001209863853000121260000000565226082810665950</v>
          </cell>
          <cell r="M69" t="str">
            <v>2609600 - Olinda - PE</v>
          </cell>
          <cell r="N69">
            <v>18007.740000000002</v>
          </cell>
        </row>
        <row r="70">
          <cell r="C70" t="str">
            <v>UPAE GRANDE RECIFE</v>
          </cell>
          <cell r="E70" t="str">
            <v>5.99 - Outros Serviços de Terceiros Pessoa Jurídica</v>
          </cell>
          <cell r="F70" t="str">
            <v>09.863.853/0001-21</v>
          </cell>
          <cell r="G70" t="str">
            <v>SOSERVI - SOCIEDADE DE SERVICOS GERAIS LTDA</v>
          </cell>
          <cell r="H70" t="str">
            <v>S</v>
          </cell>
          <cell r="I70" t="str">
            <v>S</v>
          </cell>
          <cell r="J70" t="str">
            <v>2600000005653</v>
          </cell>
          <cell r="K70">
            <v>46265</v>
          </cell>
          <cell r="L70" t="str">
            <v>26096001209863853000121260000000565326084880741915</v>
          </cell>
          <cell r="M70" t="str">
            <v>2609600 - Olinda - PE</v>
          </cell>
          <cell r="N70">
            <v>17611.28</v>
          </cell>
        </row>
        <row r="71">
          <cell r="C71" t="str">
            <v>UPAE GRANDE RECIFE</v>
          </cell>
          <cell r="E71" t="str">
            <v>5.99 - Outros Serviços de Terceiros Pessoa Jurídica</v>
          </cell>
          <cell r="F71">
            <v>52015983000133</v>
          </cell>
          <cell r="G71" t="str">
            <v>PADRAO ADM, OCUPACIONAL, ASSESSORIA E CONSULTORIA LTDA</v>
          </cell>
          <cell r="H71" t="str">
            <v>S</v>
          </cell>
          <cell r="I71" t="str">
            <v>S</v>
          </cell>
          <cell r="J71" t="str">
            <v>2013</v>
          </cell>
          <cell r="K71">
            <v>46268</v>
          </cell>
          <cell r="L71" t="str">
            <v>AWSI00EOR</v>
          </cell>
          <cell r="M71" t="str">
            <v>2609600 - Olinda - PE</v>
          </cell>
          <cell r="N71">
            <v>391</v>
          </cell>
        </row>
        <row r="72">
          <cell r="C72" t="str">
            <v>UPAE GRANDE RECIFE</v>
          </cell>
          <cell r="E72" t="str">
            <v>4.7 - Apoio Administrativo, Técnico e Operacional</v>
          </cell>
          <cell r="F72" t="str">
            <v>143.410.824-42</v>
          </cell>
          <cell r="G72" t="str">
            <v>JULIANE LIBERDADE DA SILVA FELIX</v>
          </cell>
          <cell r="H72" t="str">
            <v>S</v>
          </cell>
          <cell r="I72" t="str">
            <v>N</v>
          </cell>
          <cell r="N72">
            <v>2409.63</v>
          </cell>
        </row>
        <row r="73">
          <cell r="C73" t="str">
            <v>UPAE GRANDE RECIFE</v>
          </cell>
          <cell r="E73" t="str">
            <v>4.7 - Apoio Administrativo, Técnico e Operacional</v>
          </cell>
          <cell r="F73" t="str">
            <v>714.270.954-50</v>
          </cell>
          <cell r="G73" t="str">
            <v>MARIANNA RAPHAELA FERREIRA DE OLIVEIRA</v>
          </cell>
          <cell r="H73" t="str">
            <v>S</v>
          </cell>
          <cell r="I73" t="str">
            <v>N</v>
          </cell>
          <cell r="N73">
            <v>2505.0100000000002</v>
          </cell>
        </row>
        <row r="74">
          <cell r="C74" t="str">
            <v>UPAE GRANDE RECIFE</v>
          </cell>
          <cell r="E74" t="str">
            <v>4.7 - Apoio Administrativo, Técnico e Operacional</v>
          </cell>
          <cell r="F74" t="str">
            <v>119.094.974-10</v>
          </cell>
          <cell r="G74" t="str">
            <v>PRINCESS GOMES DE SOUZA</v>
          </cell>
          <cell r="H74" t="str">
            <v>S</v>
          </cell>
          <cell r="I74" t="str">
            <v>N</v>
          </cell>
          <cell r="N74">
            <v>2600.39</v>
          </cell>
        </row>
        <row r="75">
          <cell r="C75" t="str">
            <v>UPAE GRANDE RECIFE</v>
          </cell>
          <cell r="E75" t="str">
            <v>5.5 - Reparo e Manutenção de Máquinas e Equipamentos</v>
          </cell>
          <cell r="F75">
            <v>36405607000107</v>
          </cell>
          <cell r="G75" t="str">
            <v>HM NOBREAKS</v>
          </cell>
          <cell r="H75" t="str">
            <v>S</v>
          </cell>
          <cell r="I75" t="str">
            <v>S</v>
          </cell>
          <cell r="J75" t="str">
            <v>258</v>
          </cell>
          <cell r="K75">
            <v>46240</v>
          </cell>
          <cell r="L75" t="str">
            <v>26116062236405607000107000000000025826082705843107</v>
          </cell>
          <cell r="M75" t="str">
            <v>2611606 - Recife - PE</v>
          </cell>
          <cell r="N75">
            <v>2237</v>
          </cell>
        </row>
        <row r="76">
          <cell r="C76" t="str">
            <v>UPAE GRANDE RECIFE</v>
          </cell>
          <cell r="E76" t="str">
            <v>5.5 - Reparo e Manutenção de Máquinas e Equipamentos</v>
          </cell>
          <cell r="F76">
            <v>18204483000101</v>
          </cell>
          <cell r="G76" t="str">
            <v>W TECH</v>
          </cell>
          <cell r="H76" t="str">
            <v>S</v>
          </cell>
          <cell r="I76" t="str">
            <v>S</v>
          </cell>
          <cell r="J76" t="str">
            <v>6293</v>
          </cell>
          <cell r="K76">
            <v>46279</v>
          </cell>
          <cell r="L76" t="str">
            <v>802T0MKED</v>
          </cell>
          <cell r="M76" t="str">
            <v>2704302 - Maceió - AL</v>
          </cell>
          <cell r="N76">
            <v>4090</v>
          </cell>
        </row>
        <row r="77">
          <cell r="C77" t="str">
            <v>UPAE GRANDE RECIFE</v>
          </cell>
          <cell r="E77" t="str">
            <v>5.5 - Reparo e Manutenção de Máquinas e Equipamentos</v>
          </cell>
          <cell r="F77">
            <v>26332434000182</v>
          </cell>
          <cell r="G77" t="str">
            <v>LOGICO PROJETOS CONSULTORIA E SERVICOS DE CLIMATIZACAO</v>
          </cell>
          <cell r="H77" t="str">
            <v>S</v>
          </cell>
          <cell r="I77" t="str">
            <v>S</v>
          </cell>
          <cell r="J77" t="str">
            <v>151</v>
          </cell>
          <cell r="K77">
            <v>46262</v>
          </cell>
          <cell r="L77" t="str">
            <v>26116062226332434000182000000000015126083054292247</v>
          </cell>
          <cell r="M77" t="str">
            <v>2611606 - Recife - PE</v>
          </cell>
          <cell r="N77">
            <v>6260</v>
          </cell>
        </row>
        <row r="78">
          <cell r="C78" t="str">
            <v>UPAE GRANDE RECIFE</v>
          </cell>
          <cell r="E78" t="str">
            <v>5.19 - Serviços Gráficos, de Encadernação e de Emolduração</v>
          </cell>
          <cell r="F78">
            <v>50280918000100</v>
          </cell>
          <cell r="G78" t="str">
            <v>JHEMERSON WALLACE DE SOUSA</v>
          </cell>
          <cell r="H78" t="str">
            <v>S</v>
          </cell>
          <cell r="I78" t="str">
            <v>S</v>
          </cell>
          <cell r="J78" t="str">
            <v>6</v>
          </cell>
          <cell r="K78">
            <v>46261</v>
          </cell>
          <cell r="L78" t="str">
            <v>26000542250280918000100000000000000626081645678528</v>
          </cell>
          <cell r="M78" t="str">
            <v>2600054 - Abreu e Lima - PE</v>
          </cell>
          <cell r="N78">
            <v>225</v>
          </cell>
        </row>
        <row r="79">
          <cell r="C79" t="str">
            <v>UPAE GRANDE RECIFE</v>
          </cell>
          <cell r="E79" t="str">
            <v>5.4 - Reparo e Manutenção de Bens Imóveis</v>
          </cell>
          <cell r="F79">
            <v>1356801000238</v>
          </cell>
          <cell r="G79" t="str">
            <v>ROTA SERVICOS</v>
          </cell>
          <cell r="H79" t="str">
            <v>S</v>
          </cell>
          <cell r="I79" t="str">
            <v>S</v>
          </cell>
          <cell r="J79" t="str">
            <v>213</v>
          </cell>
          <cell r="K79">
            <v>46273</v>
          </cell>
          <cell r="L79" t="str">
            <v>26116062201356801000238000000000021326092037281254</v>
          </cell>
          <cell r="M79" t="str">
            <v>2611606 - Recife - PE</v>
          </cell>
          <cell r="N79">
            <v>2000</v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D27" sqref="D27"/>
    </sheetView>
  </sheetViews>
  <sheetFormatPr defaultColWidth="8.7109375" defaultRowHeight="12.7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customWidth="1"/>
    <col min="6" max="7" width="26.140625" style="9" customWidth="1"/>
    <col min="8" max="8" width="18.42578125" style="9" customWidth="1"/>
    <col min="9" max="9" width="24.85546875" style="9" customWidth="1"/>
    <col min="10" max="10" width="51.42578125" style="9" customWidth="1"/>
    <col min="11" max="11" width="59.28515625" style="9" customWidth="1"/>
    <col min="12" max="12" width="21.85546875" style="10" customWidth="1"/>
  </cols>
  <sheetData>
    <row r="1" spans="1:12" s="2" customFormat="1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>
      <c r="A2" s="3" t="str">
        <f>IFERROR(VLOOKUP(B2,'[1]DADOS (OCULTAR)'!$Q$3:$S$136,3,0),"")</f>
        <v>11.754.025/0004-40</v>
      </c>
      <c r="B2" s="4" t="str">
        <f>'[1]TCE - ANEXO IV - Preencher'!C11</f>
        <v>UPAE GRANDE RECIFE</v>
      </c>
      <c r="C2" s="4" t="str">
        <f>'[1]TCE - ANEXO IV - Preencher'!E11</f>
        <v>1.99 - Outras Despesas com Pessoal</v>
      </c>
      <c r="D2" s="3">
        <f>'[1]TCE - ANEXO IV - Preencher'!F11</f>
        <v>69034668000156</v>
      </c>
      <c r="E2" s="5" t="str">
        <f>'[1]TCE - ANEXO IV - Preencher'!G11</f>
        <v xml:space="preserve">PLUXEE BENEFÍCIOS BRASIL 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8511869</v>
      </c>
      <c r="I2" s="6">
        <f>IF('[1]TCE - ANEXO IV - Preencher'!K11="","",'[1]TCE - ANEXO IV - Preencher'!K11)</f>
        <v>46238</v>
      </c>
      <c r="J2" s="5" t="str">
        <f>'[1]TCE - ANEXO IV - Preencher'!L11</f>
        <v>BYID4XTW</v>
      </c>
      <c r="K2" s="5" t="str">
        <f>IF(F2="B",LEFT('[1]TCE - ANEXO IV - Preencher'!M11,2),IF(F2="S",LEFT('[1]TCE - ANEXO IV - Preencher'!M11,7),IF('[1]TCE - ANEXO IV - Preencher'!H11="","")))</f>
        <v>3550308</v>
      </c>
      <c r="L2" s="7">
        <f>'[1]TCE - ANEXO IV - Preencher'!N11</f>
        <v>12705</v>
      </c>
    </row>
    <row r="3" spans="1:12" s="8" customFormat="1" ht="19.5" customHeight="1">
      <c r="A3" s="3" t="str">
        <f>IFERROR(VLOOKUP(B3,'[1]DADOS (OCULTAR)'!$Q$3:$S$136,3,0),"")</f>
        <v>11.754.025/0004-40</v>
      </c>
      <c r="B3" s="4" t="str">
        <f>'[1]TCE - ANEXO IV - Preencher'!C12</f>
        <v>UPAE GRANDE RECIFE</v>
      </c>
      <c r="C3" s="4" t="str">
        <f>'[1]TCE - ANEXO IV - Preencher'!E12</f>
        <v>1.99 - Outras Despesas com Pessoal</v>
      </c>
      <c r="D3" s="3" t="str">
        <f>'[1]TCE - ANEXO IV - Preencher'!F12</f>
        <v>11.754.025/0003-69</v>
      </c>
      <c r="E3" s="5" t="str">
        <f>'[1]TCE - ANEXO IV - Preencher'!G12</f>
        <v>VEM VALE ELETRONICO METROPOLITANO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756</v>
      </c>
    </row>
    <row r="4" spans="1:12" s="8" customFormat="1" ht="19.5" customHeight="1">
      <c r="A4" s="3" t="str">
        <f>IFERROR(VLOOKUP(B4,'[1]DADOS (OCULTAR)'!$Q$3:$S$136,3,0),"")</f>
        <v>11.754.025/0004-40</v>
      </c>
      <c r="B4" s="4" t="str">
        <f>'[1]TCE - ANEXO IV - Preencher'!C13</f>
        <v>UPAE GRANDE RECIFE</v>
      </c>
      <c r="C4" s="4" t="str">
        <f>'[1]TCE - ANEXO IV - Preencher'!E13</f>
        <v>3.12 - Material Hospitalar</v>
      </c>
      <c r="D4" s="3">
        <f>'[1]TCE - ANEXO IV - Preencher'!F13</f>
        <v>27455465000193</v>
      </c>
      <c r="E4" s="5" t="str">
        <f>'[1]TCE - ANEXO IV - Preencher'!G13</f>
        <v>MIXSANTE HOSPITALAR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21168</v>
      </c>
      <c r="I4" s="6">
        <f>IF('[1]TCE - ANEXO IV - Preencher'!K13="","",'[1]TCE - ANEXO IV - Preencher'!K13)</f>
        <v>46261</v>
      </c>
      <c r="J4" s="5" t="str">
        <f>'[1]TCE - ANEXO IV - Preencher'!L13</f>
        <v>35260827455465000193550010000211681004640322</v>
      </c>
      <c r="K4" s="5" t="str">
        <f>IF(F4="B",LEFT('[1]TCE - ANEXO IV - Preencher'!M13,2),IF(F4="S",LEFT('[1]TCE - ANEXO IV - Preencher'!M13,7),IF('[1]TCE - ANEXO IV - Preencher'!H13="","")))</f>
        <v>35</v>
      </c>
      <c r="L4" s="7">
        <f>'[1]TCE - ANEXO IV - Preencher'!N13</f>
        <v>1539.6</v>
      </c>
    </row>
    <row r="5" spans="1:12" s="8" customFormat="1" ht="19.5" customHeight="1">
      <c r="A5" s="3" t="str">
        <f>IFERROR(VLOOKUP(B5,'[1]DADOS (OCULTAR)'!$Q$3:$S$136,3,0),"")</f>
        <v>11.754.025/0004-40</v>
      </c>
      <c r="B5" s="4" t="str">
        <f>'[1]TCE - ANEXO IV - Preencher'!C14</f>
        <v>UPAE GRANDE RECIFE</v>
      </c>
      <c r="C5" s="4" t="str">
        <f>'[1]TCE - ANEXO IV - Preencher'!E14</f>
        <v>3.12 - Material Hospitalar</v>
      </c>
      <c r="D5" s="3">
        <f>'[1]TCE - ANEXO IV - Preencher'!F14</f>
        <v>51943568000187</v>
      </c>
      <c r="E5" s="5" t="str">
        <f>'[1]TCE - ANEXO IV - Preencher'!G14</f>
        <v>S CORP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4559</v>
      </c>
      <c r="I5" s="6">
        <f>IF('[1]TCE - ANEXO IV - Preencher'!K14="","",'[1]TCE - ANEXO IV - Preencher'!K14)</f>
        <v>46265</v>
      </c>
      <c r="J5" s="5" t="str">
        <f>'[1]TCE - ANEXO IV - Preencher'!L14</f>
        <v>35260851943568000187550010000045591499198247</v>
      </c>
      <c r="K5" s="5" t="str">
        <f>IF(F5="B",LEFT('[1]TCE - ANEXO IV - Preencher'!M14,2),IF(F5="S",LEFT('[1]TCE - ANEXO IV - Preencher'!M14,7),IF('[1]TCE - ANEXO IV - Preencher'!H14="","")))</f>
        <v>35</v>
      </c>
      <c r="L5" s="7">
        <f>'[1]TCE - ANEXO IV - Preencher'!N14</f>
        <v>430</v>
      </c>
    </row>
    <row r="6" spans="1:12" s="8" customFormat="1" ht="19.5" customHeight="1">
      <c r="A6" s="3" t="str">
        <f>IFERROR(VLOOKUP(B6,'[1]DADOS (OCULTAR)'!$Q$3:$S$136,3,0),"")</f>
        <v>11.754.025/0004-40</v>
      </c>
      <c r="B6" s="4" t="str">
        <f>'[1]TCE - ANEXO IV - Preencher'!C15</f>
        <v>UPAE GRANDE RECIFE</v>
      </c>
      <c r="C6" s="4" t="str">
        <f>'[1]TCE - ANEXO IV - Preencher'!E15</f>
        <v>3.12 - Material Hospitalar</v>
      </c>
      <c r="D6" s="3">
        <f>'[1]TCE - ANEXO IV - Preencher'!F15</f>
        <v>8674752000140</v>
      </c>
      <c r="E6" s="5" t="str">
        <f>'[1]TCE - ANEXO IV - Preencher'!G15</f>
        <v>MONTEBELLO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261656</v>
      </c>
      <c r="I6" s="6">
        <f>IF('[1]TCE - ANEXO IV - Preencher'!K15="","",'[1]TCE - ANEXO IV - Preencher'!K15)</f>
        <v>46260</v>
      </c>
      <c r="J6" s="5" t="str">
        <f>'[1]TCE - ANEXO IV - Preencher'!L15</f>
        <v>26260808674752000140550010002616561544829008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4110.5200000000004</v>
      </c>
    </row>
    <row r="7" spans="1:12" s="8" customFormat="1" ht="19.5" customHeight="1">
      <c r="A7" s="3" t="str">
        <f>IFERROR(VLOOKUP(B7,'[1]DADOS (OCULTAR)'!$Q$3:$S$136,3,0),"")</f>
        <v>11.754.025/0004-40</v>
      </c>
      <c r="B7" s="4" t="str">
        <f>'[1]TCE - ANEXO IV - Preencher'!C16</f>
        <v>UPAE GRANDE RECIFE</v>
      </c>
      <c r="C7" s="4" t="str">
        <f>'[1]TCE - ANEXO IV - Preencher'!E16</f>
        <v>3.12 - Material Hospitalar</v>
      </c>
      <c r="D7" s="3">
        <f>'[1]TCE - ANEXO IV - Preencher'!F16</f>
        <v>1884446000199</v>
      </c>
      <c r="E7" s="5" t="str">
        <f>'[1]TCE - ANEXO IV - Preencher'!G16</f>
        <v>TECNOVIDA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149607</v>
      </c>
      <c r="I7" s="6">
        <f>IF('[1]TCE - ANEXO IV - Preencher'!K16="","",'[1]TCE - ANEXO IV - Preencher'!K16)</f>
        <v>46260</v>
      </c>
      <c r="J7" s="5" t="str">
        <f>'[1]TCE - ANEXO IV - Preencher'!L16</f>
        <v>26260801884446000199550010001496071151633008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45507.55</v>
      </c>
    </row>
    <row r="8" spans="1:12" s="8" customFormat="1" ht="19.5" customHeight="1">
      <c r="A8" s="3" t="str">
        <f>IFERROR(VLOOKUP(B8,'[1]DADOS (OCULTAR)'!$Q$3:$S$136,3,0),"")</f>
        <v>11.754.025/0004-40</v>
      </c>
      <c r="B8" s="4" t="str">
        <f>'[1]TCE - ANEXO IV - Preencher'!C17</f>
        <v>UPAE GRANDE RECIFE</v>
      </c>
      <c r="C8" s="4" t="str">
        <f>'[1]TCE - ANEXO IV - Preencher'!E17</f>
        <v>3.12 - Material Hospitalar</v>
      </c>
      <c r="D8" s="3">
        <f>'[1]TCE - ANEXO IV - Preencher'!F17</f>
        <v>21596736000225</v>
      </c>
      <c r="E8" s="5" t="str">
        <f>'[1]TCE - ANEXO IV - Preencher'!G17</f>
        <v>ULTRA MEGA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15536</v>
      </c>
      <c r="I8" s="6">
        <f>IF('[1]TCE - ANEXO IV - Preencher'!K17="","",'[1]TCE - ANEXO IV - Preencher'!K17)</f>
        <v>46260</v>
      </c>
      <c r="J8" s="5" t="str">
        <f>'[1]TCE - ANEXO IV - Preencher'!L17</f>
        <v>26260821596736000225550010000155361639111180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363.2</v>
      </c>
    </row>
    <row r="9" spans="1:12" s="8" customFormat="1" ht="19.5" customHeight="1">
      <c r="A9" s="3" t="str">
        <f>IFERROR(VLOOKUP(B9,'[1]DADOS (OCULTAR)'!$Q$3:$S$136,3,0),"")</f>
        <v>11.754.025/0004-40</v>
      </c>
      <c r="B9" s="4" t="str">
        <f>'[1]TCE - ANEXO IV - Preencher'!C18</f>
        <v>UPAE GRANDE RECIFE</v>
      </c>
      <c r="C9" s="4" t="str">
        <f>'[1]TCE - ANEXO IV - Preencher'!E18</f>
        <v>3.12 - Material Hospitalar</v>
      </c>
      <c r="D9" s="3">
        <f>'[1]TCE - ANEXO IV - Preencher'!F18</f>
        <v>21596736000225</v>
      </c>
      <c r="E9" s="5" t="str">
        <f>'[1]TCE - ANEXO IV - Preencher'!G18</f>
        <v>ULTRA MEGA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15537</v>
      </c>
      <c r="I9" s="6">
        <f>IF('[1]TCE - ANEXO IV - Preencher'!K18="","",'[1]TCE - ANEXO IV - Preencher'!K18)</f>
        <v>46260</v>
      </c>
      <c r="J9" s="5" t="str">
        <f>'[1]TCE - ANEXO IV - Preencher'!L18</f>
        <v>26260821596736000225550010000155371309384660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2288.04</v>
      </c>
    </row>
    <row r="10" spans="1:12" s="8" customFormat="1" ht="19.5" customHeight="1">
      <c r="A10" s="3" t="str">
        <f>IFERROR(VLOOKUP(B10,'[1]DADOS (OCULTAR)'!$Q$3:$S$136,3,0),"")</f>
        <v>11.754.025/0004-40</v>
      </c>
      <c r="B10" s="4" t="str">
        <f>'[1]TCE - ANEXO IV - Preencher'!C19</f>
        <v>UPAE GRANDE RECIFE</v>
      </c>
      <c r="C10" s="4" t="str">
        <f>'[1]TCE - ANEXO IV - Preencher'!E19</f>
        <v>3.12 - Material Hospitalar</v>
      </c>
      <c r="D10" s="3">
        <f>'[1]TCE - ANEXO IV - Preencher'!F19</f>
        <v>10779833000156</v>
      </c>
      <c r="E10" s="5" t="str">
        <f>'[1]TCE - ANEXO IV - Preencher'!G19</f>
        <v>MEDICAL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686066</v>
      </c>
      <c r="I10" s="6">
        <f>IF('[1]TCE - ANEXO IV - Preencher'!K19="","",'[1]TCE - ANEXO IV - Preencher'!K19)</f>
        <v>46260</v>
      </c>
      <c r="J10" s="5" t="str">
        <f>'[1]TCE - ANEXO IV - Preencher'!L19</f>
        <v>26260810779833000156550010006860661688092004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2227.85</v>
      </c>
    </row>
    <row r="11" spans="1:12" s="8" customFormat="1" ht="19.5" customHeight="1">
      <c r="A11" s="3" t="str">
        <f>IFERROR(VLOOKUP(B11,'[1]DADOS (OCULTAR)'!$Q$3:$S$136,3,0),"")</f>
        <v>11.754.025/0004-40</v>
      </c>
      <c r="B11" s="4" t="str">
        <f>'[1]TCE - ANEXO IV - Preencher'!C20</f>
        <v>UPAE GRANDE RECIFE</v>
      </c>
      <c r="C11" s="4" t="str">
        <f>'[1]TCE - ANEXO IV - Preencher'!E20</f>
        <v>3.12 - Material Hospitalar</v>
      </c>
      <c r="D11" s="3">
        <f>'[1]TCE - ANEXO IV - Preencher'!F20</f>
        <v>5932624000160</v>
      </c>
      <c r="E11" s="5" t="str">
        <f>'[1]TCE - ANEXO IV - Preencher'!G20</f>
        <v>MEGAMED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27476</v>
      </c>
      <c r="I11" s="6">
        <f>IF('[1]TCE - ANEXO IV - Preencher'!K20="","",'[1]TCE - ANEXO IV - Preencher'!K20)</f>
        <v>46262</v>
      </c>
      <c r="J11" s="5" t="str">
        <f>'[1]TCE - ANEXO IV - Preencher'!L20</f>
        <v>26260805932624000160550010000274761222470036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2482.4</v>
      </c>
    </row>
    <row r="12" spans="1:12" s="8" customFormat="1" ht="19.5" customHeight="1">
      <c r="A12" s="3" t="str">
        <f>IFERROR(VLOOKUP(B12,'[1]DADOS (OCULTAR)'!$Q$3:$S$136,3,0),"")</f>
        <v>11.754.025/0004-40</v>
      </c>
      <c r="B12" s="4" t="str">
        <f>'[1]TCE - ANEXO IV - Preencher'!C21</f>
        <v>UPAE GRANDE RECIFE</v>
      </c>
      <c r="C12" s="4" t="str">
        <f>'[1]TCE - ANEXO IV - Preencher'!E21</f>
        <v>3.4 - Material Farmacológico</v>
      </c>
      <c r="D12" s="3">
        <f>'[1]TCE - ANEXO IV - Preencher'!F21</f>
        <v>8674752000140</v>
      </c>
      <c r="E12" s="5" t="str">
        <f>'[1]TCE - ANEXO IV - Preencher'!G21</f>
        <v>MONTEBELLO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261656</v>
      </c>
      <c r="I12" s="6">
        <f>IF('[1]TCE - ANEXO IV - Preencher'!K21="","",'[1]TCE - ANEXO IV - Preencher'!K21)</f>
        <v>46260</v>
      </c>
      <c r="J12" s="5" t="str">
        <f>'[1]TCE - ANEXO IV - Preencher'!L21</f>
        <v>26260808674752000140550010002616561544829008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1191.32</v>
      </c>
    </row>
    <row r="13" spans="1:12" s="8" customFormat="1" ht="19.5" customHeight="1">
      <c r="A13" s="3" t="str">
        <f>IFERROR(VLOOKUP(B13,'[1]DADOS (OCULTAR)'!$Q$3:$S$136,3,0),"")</f>
        <v>11.754.025/0004-40</v>
      </c>
      <c r="B13" s="4" t="str">
        <f>'[1]TCE - ANEXO IV - Preencher'!C22</f>
        <v>UPAE GRANDE RECIFE</v>
      </c>
      <c r="C13" s="4" t="str">
        <f>'[1]TCE - ANEXO IV - Preencher'!E22</f>
        <v>3.4 - Material Farmacológico</v>
      </c>
      <c r="D13" s="3">
        <f>'[1]TCE - ANEXO IV - Preencher'!F22</f>
        <v>10779833000156</v>
      </c>
      <c r="E13" s="5" t="str">
        <f>'[1]TCE - ANEXO IV - Preencher'!G22</f>
        <v>MEDICAL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686066</v>
      </c>
      <c r="I13" s="6">
        <f>IF('[1]TCE - ANEXO IV - Preencher'!K22="","",'[1]TCE - ANEXO IV - Preencher'!K22)</f>
        <v>46260</v>
      </c>
      <c r="J13" s="5" t="str">
        <f>'[1]TCE - ANEXO IV - Preencher'!L22</f>
        <v>26260810779833000156550010006860661688092004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809.2</v>
      </c>
    </row>
    <row r="14" spans="1:12" s="8" customFormat="1" ht="19.5" customHeight="1">
      <c r="A14" s="3" t="str">
        <f>IFERROR(VLOOKUP(B14,'[1]DADOS (OCULTAR)'!$Q$3:$S$136,3,0),"")</f>
        <v>11.754.025/0004-40</v>
      </c>
      <c r="B14" s="4" t="str">
        <f>'[1]TCE - ANEXO IV - Preencher'!C23</f>
        <v>UPAE GRANDE RECIFE</v>
      </c>
      <c r="C14" s="4" t="str">
        <f>'[1]TCE - ANEXO IV - Preencher'!E23</f>
        <v>3.4 - Material Farmacológico</v>
      </c>
      <c r="D14" s="3">
        <f>'[1]TCE - ANEXO IV - Preencher'!F23</f>
        <v>21596736000144</v>
      </c>
      <c r="E14" s="5" t="str">
        <f>'[1]TCE - ANEXO IV - Preencher'!G23</f>
        <v>ULTRA MEGA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314696</v>
      </c>
      <c r="I14" s="6">
        <f>IF('[1]TCE - ANEXO IV - Preencher'!K23="","",'[1]TCE - ANEXO IV - Preencher'!K23)</f>
        <v>46247</v>
      </c>
      <c r="J14" s="5" t="str">
        <f>'[1]TCE - ANEXO IV - Preencher'!L23</f>
        <v>26260821596736000144550010003146961213710599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426.92</v>
      </c>
    </row>
    <row r="15" spans="1:12" s="8" customFormat="1" ht="19.5" customHeight="1">
      <c r="A15" s="3" t="str">
        <f>IFERROR(VLOOKUP(B15,'[1]DADOS (OCULTAR)'!$Q$3:$S$136,3,0),"")</f>
        <v>11.754.025/0004-40</v>
      </c>
      <c r="B15" s="4" t="str">
        <f>'[1]TCE - ANEXO IV - Preencher'!C24</f>
        <v>UPAE GRANDE RECIFE</v>
      </c>
      <c r="C15" s="4" t="str">
        <f>'[1]TCE - ANEXO IV - Preencher'!E24</f>
        <v>3.99 - Outras despesas com Material de Consumo</v>
      </c>
      <c r="D15" s="3">
        <f>'[1]TCE - ANEXO IV - Preencher'!F24</f>
        <v>8933848000185</v>
      </c>
      <c r="E15" s="5" t="str">
        <f>'[1]TCE - ANEXO IV - Preencher'!G24</f>
        <v>CORDOVA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47233</v>
      </c>
      <c r="I15" s="6">
        <f>IF('[1]TCE - ANEXO IV - Preencher'!K24="","",'[1]TCE - ANEXO IV - Preencher'!K24)</f>
        <v>46258</v>
      </c>
      <c r="J15" s="5" t="str">
        <f>'[1]TCE - ANEXO IV - Preencher'!L24</f>
        <v>26260808933848000185550010000472331326534475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1147.2</v>
      </c>
    </row>
    <row r="16" spans="1:12" s="8" customFormat="1" ht="19.5" customHeight="1">
      <c r="A16" s="3" t="str">
        <f>IFERROR(VLOOKUP(B16,'[1]DADOS (OCULTAR)'!$Q$3:$S$136,3,0),"")</f>
        <v>11.754.025/0004-40</v>
      </c>
      <c r="B16" s="4" t="str">
        <f>'[1]TCE - ANEXO IV - Preencher'!C25</f>
        <v>UPAE GRANDE RECIFE</v>
      </c>
      <c r="C16" s="4" t="str">
        <f>'[1]TCE - ANEXO IV - Preencher'!E25</f>
        <v>3.14 - Alimentação Preparada</v>
      </c>
      <c r="D16" s="3">
        <f>'[1]TCE - ANEXO IV - Preencher'!F25</f>
        <v>8435685000100</v>
      </c>
      <c r="E16" s="5" t="str">
        <f>'[1]TCE - ANEXO IV - Preencher'!G25</f>
        <v>E DA SILVA AGUA MINERAL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1020</v>
      </c>
      <c r="I16" s="6">
        <f>IF('[1]TCE - ANEXO IV - Preencher'!K25="","",'[1]TCE - ANEXO IV - Preencher'!K25)</f>
        <v>46246</v>
      </c>
      <c r="J16" s="5" t="str">
        <f>'[1]TCE - ANEXO IV - Preencher'!L25</f>
        <v>26260808435685000100550010000010201765796577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432</v>
      </c>
    </row>
    <row r="17" spans="1:12" s="8" customFormat="1" ht="19.5" customHeight="1">
      <c r="A17" s="3" t="str">
        <f>IFERROR(VLOOKUP(B17,'[1]DADOS (OCULTAR)'!$Q$3:$S$136,3,0),"")</f>
        <v>11.754.025/0004-40</v>
      </c>
      <c r="B17" s="4" t="str">
        <f>'[1]TCE - ANEXO IV - Preencher'!C26</f>
        <v>UPAE GRANDE RECIFE</v>
      </c>
      <c r="C17" s="4" t="str">
        <f>'[1]TCE - ANEXO IV - Preencher'!E26</f>
        <v>3.14 - Alimentação Preparada</v>
      </c>
      <c r="D17" s="3">
        <f>'[1]TCE - ANEXO IV - Preencher'!F26</f>
        <v>8435685000100</v>
      </c>
      <c r="E17" s="5" t="str">
        <f>'[1]TCE - ANEXO IV - Preencher'!G26</f>
        <v>E DA SILVA AGUA MINERAL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1029</v>
      </c>
      <c r="I17" s="6">
        <f>IF('[1]TCE - ANEXO IV - Preencher'!K26="","",'[1]TCE - ANEXO IV - Preencher'!K26)</f>
        <v>46265</v>
      </c>
      <c r="J17" s="5" t="str">
        <f>'[1]TCE - ANEXO IV - Preencher'!L26</f>
        <v>26260808435685000100550010000010291634498284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448</v>
      </c>
    </row>
    <row r="18" spans="1:12" s="8" customFormat="1" ht="19.5" customHeight="1">
      <c r="A18" s="3" t="str">
        <f>IFERROR(VLOOKUP(B18,'[1]DADOS (OCULTAR)'!$Q$3:$S$136,3,0),"")</f>
        <v>11.754.025/0004-40</v>
      </c>
      <c r="B18" s="4" t="str">
        <f>'[1]TCE - ANEXO IV - Preencher'!C27</f>
        <v>UPAE GRANDE RECIFE</v>
      </c>
      <c r="C18" s="4" t="str">
        <f>'[1]TCE - ANEXO IV - Preencher'!E27</f>
        <v>3.1 - Combustíveis e Lubrificantes Automotivos</v>
      </c>
      <c r="D18" s="3">
        <f>'[1]TCE - ANEXO IV - Preencher'!F27</f>
        <v>30485294000150</v>
      </c>
      <c r="E18" s="5" t="str">
        <f>'[1]TCE - ANEXO IV - Preencher'!G27</f>
        <v>COMERCIO DE COMBUSTIVEIS ABREU E LIMA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6698</v>
      </c>
      <c r="I18" s="6">
        <f>IF('[1]TCE - ANEXO IV - Preencher'!K27="","",'[1]TCE - ANEXO IV - Preencher'!K27)</f>
        <v>46251</v>
      </c>
      <c r="J18" s="5" t="str">
        <f>'[1]TCE - ANEXO IV - Preencher'!L27</f>
        <v>26260830485294000150550100000066981667689535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1181.31</v>
      </c>
    </row>
    <row r="19" spans="1:12" s="8" customFormat="1" ht="19.5" customHeight="1">
      <c r="A19" s="3" t="str">
        <f>IFERROR(VLOOKUP(B19,'[1]DADOS (OCULTAR)'!$Q$3:$S$136,3,0),"")</f>
        <v>11.754.025/0004-40</v>
      </c>
      <c r="B19" s="4" t="str">
        <f>'[1]TCE - ANEXO IV - Preencher'!C28</f>
        <v>UPAE GRANDE RECIFE</v>
      </c>
      <c r="C19" s="4" t="str">
        <f>'[1]TCE - ANEXO IV - Preencher'!E28</f>
        <v>3.1 - Combustíveis e Lubrificantes Automotivos</v>
      </c>
      <c r="D19" s="3">
        <f>'[1]TCE - ANEXO IV - Preencher'!F28</f>
        <v>30485294000150</v>
      </c>
      <c r="E19" s="5" t="str">
        <f>'[1]TCE - ANEXO IV - Preencher'!G28</f>
        <v>COMERCIO DE COMBUSTIVEIS ABREU E LIMA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6625</v>
      </c>
      <c r="I19" s="6">
        <f>IF('[1]TCE - ANEXO IV - Preencher'!K28="","",'[1]TCE - ANEXO IV - Preencher'!K28)</f>
        <v>46237</v>
      </c>
      <c r="J19" s="5" t="str">
        <f>'[1]TCE - ANEXO IV - Preencher'!L28</f>
        <v>26260830485294000150550100000066251660412540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957.7</v>
      </c>
    </row>
    <row r="20" spans="1:12" s="8" customFormat="1" ht="19.5" customHeight="1">
      <c r="A20" s="3" t="str">
        <f>IFERROR(VLOOKUP(B20,'[1]DADOS (OCULTAR)'!$Q$3:$S$136,3,0),"")</f>
        <v>11.754.025/0004-40</v>
      </c>
      <c r="B20" s="4" t="str">
        <f>'[1]TCE - ANEXO IV - Preencher'!C29</f>
        <v>UPAE GRANDE RECIFE</v>
      </c>
      <c r="C20" s="4" t="str">
        <f>'[1]TCE - ANEXO IV - Preencher'!E29</f>
        <v>3.1 - Combustíveis e Lubrificantes Automotivos</v>
      </c>
      <c r="D20" s="3">
        <f>'[1]TCE - ANEXO IV - Preencher'!F29</f>
        <v>30485294000150</v>
      </c>
      <c r="E20" s="5" t="str">
        <f>'[1]TCE - ANEXO IV - Preencher'!G29</f>
        <v>COMERCIO DE COMBUSTIVEIS ABREU E LIMA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6789</v>
      </c>
      <c r="I20" s="6">
        <f>IF('[1]TCE - ANEXO IV - Preencher'!K29="","",'[1]TCE - ANEXO IV - Preencher'!K29)</f>
        <v>46262</v>
      </c>
      <c r="J20" s="5" t="str">
        <f>'[1]TCE - ANEXO IV - Preencher'!L29</f>
        <v>26260830485294000150550100000067891676760863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898.17</v>
      </c>
    </row>
    <row r="21" spans="1:12" s="8" customFormat="1" ht="19.5" customHeight="1">
      <c r="A21" s="3" t="str">
        <f>IFERROR(VLOOKUP(B21,'[1]DADOS (OCULTAR)'!$Q$3:$S$136,3,0),"")</f>
        <v>11.754.025/0004-40</v>
      </c>
      <c r="B21" s="4" t="str">
        <f>'[1]TCE - ANEXO IV - Preencher'!C30</f>
        <v>UPAE GRANDE RECIFE</v>
      </c>
      <c r="C21" s="4" t="str">
        <f>'[1]TCE - ANEXO IV - Preencher'!E30</f>
        <v>3.9 - Material para Manutenção de Bens Imóveis</v>
      </c>
      <c r="D21" s="3">
        <f>'[1]TCE - ANEXO IV - Preencher'!F30</f>
        <v>70220389000670</v>
      </c>
      <c r="E21" s="5" t="str">
        <f>'[1]TCE - ANEXO IV - Preencher'!G30</f>
        <v>LOJAS 2001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72694</v>
      </c>
      <c r="I21" s="6">
        <f>IF('[1]TCE - ANEXO IV - Preencher'!K30="","",'[1]TCE - ANEXO IV - Preencher'!K30)</f>
        <v>46241</v>
      </c>
      <c r="J21" s="5" t="str">
        <f>'[1]TCE - ANEXO IV - Preencher'!L30</f>
        <v>26260870220389000670550010000726941141351015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284.60000000000002</v>
      </c>
    </row>
    <row r="22" spans="1:12" s="8" customFormat="1" ht="19.5" customHeight="1">
      <c r="A22" s="3" t="str">
        <f>IFERROR(VLOOKUP(B22,'[1]DADOS (OCULTAR)'!$Q$3:$S$136,3,0),"")</f>
        <v>11.754.025/0004-40</v>
      </c>
      <c r="B22" s="4" t="str">
        <f>'[1]TCE - ANEXO IV - Preencher'!C31</f>
        <v>UPAE GRANDE RECIFE</v>
      </c>
      <c r="C22" s="4" t="str">
        <f>'[1]TCE - ANEXO IV - Preencher'!E31</f>
        <v>3.9 - Material para Manutenção de Bens Imóveis</v>
      </c>
      <c r="D22" s="3">
        <f>'[1]TCE - ANEXO IV - Preencher'!F31</f>
        <v>70220389000670</v>
      </c>
      <c r="E22" s="5" t="str">
        <f>'[1]TCE - ANEXO IV - Preencher'!G31</f>
        <v>LOJAS 2001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75354</v>
      </c>
      <c r="I22" s="6">
        <f>IF('[1]TCE - ANEXO IV - Preencher'!K31="","",'[1]TCE - ANEXO IV - Preencher'!K31)</f>
        <v>46265</v>
      </c>
      <c r="J22" s="5" t="str">
        <f>'[1]TCE - ANEXO IV - Preencher'!L31</f>
        <v>26260870220389000670550010000753541152208130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35.700000000000003</v>
      </c>
    </row>
    <row r="23" spans="1:12" s="8" customFormat="1" ht="19.5" customHeight="1">
      <c r="A23" s="3" t="str">
        <f>IFERROR(VLOOKUP(B23,'[1]DADOS (OCULTAR)'!$Q$3:$S$136,3,0),"")</f>
        <v>11.754.025/0004-40</v>
      </c>
      <c r="B23" s="4" t="str">
        <f>'[1]TCE - ANEXO IV - Preencher'!C32</f>
        <v>UPAE GRANDE RECIFE</v>
      </c>
      <c r="C23" s="4" t="str">
        <f>'[1]TCE - ANEXO IV - Preencher'!E32</f>
        <v>3.9 - Material para Manutenção de Bens Imóveis</v>
      </c>
      <c r="D23" s="3">
        <f>'[1]TCE - ANEXO IV - Preencher'!F32</f>
        <v>70220389000670</v>
      </c>
      <c r="E23" s="5" t="str">
        <f>'[1]TCE - ANEXO IV - Preencher'!G32</f>
        <v>LOJAS 2001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75355</v>
      </c>
      <c r="I23" s="6">
        <f>IF('[1]TCE - ANEXO IV - Preencher'!K32="","",'[1]TCE - ANEXO IV - Preencher'!K32)</f>
        <v>46265</v>
      </c>
      <c r="J23" s="5" t="str">
        <f>'[1]TCE - ANEXO IV - Preencher'!L32</f>
        <v>26260870220389000670550010000753551109234156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184.9</v>
      </c>
    </row>
    <row r="24" spans="1:12" s="8" customFormat="1" ht="19.5" customHeight="1">
      <c r="A24" s="3" t="str">
        <f>IFERROR(VLOOKUP(B24,'[1]DADOS (OCULTAR)'!$Q$3:$S$136,3,0),"")</f>
        <v>11.754.025/0004-40</v>
      </c>
      <c r="B24" s="4" t="str">
        <f>'[1]TCE - ANEXO IV - Preencher'!C33</f>
        <v>UPAE GRANDE RECIFE</v>
      </c>
      <c r="C24" s="4" t="str">
        <f>'[1]TCE - ANEXO IV - Preencher'!E33</f>
        <v>5.25 - Serviços Bancários</v>
      </c>
      <c r="D24" s="3" t="str">
        <f>'[1]TCE - ANEXO IV - Preencher'!F33</f>
        <v>00.360.305/0001-04</v>
      </c>
      <c r="E24" s="5" t="str">
        <f>'[1]TCE - ANEXO IV - Preencher'!G33</f>
        <v>CAIXA ECONOMICA FEDERAL</v>
      </c>
      <c r="F24" s="5" t="str">
        <f>'[1]TCE - ANEXO IV - Preencher'!H33</f>
        <v>S</v>
      </c>
      <c r="G24" s="5" t="str">
        <f>'[1]TCE - ANEXO IV - Preencher'!I33</f>
        <v>N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139.6</v>
      </c>
    </row>
    <row r="25" spans="1:12" s="8" customFormat="1" ht="19.5" customHeight="1">
      <c r="A25" s="3" t="str">
        <f>IFERROR(VLOOKUP(B25,'[1]DADOS (OCULTAR)'!$Q$3:$S$136,3,0),"")</f>
        <v>11.754.025/0004-40</v>
      </c>
      <c r="B25" s="4" t="str">
        <f>'[1]TCE - ANEXO IV - Preencher'!C34</f>
        <v>UPAE GRANDE RECIFE</v>
      </c>
      <c r="C25" s="4" t="str">
        <f>'[1]TCE - ANEXO IV - Preencher'!E34</f>
        <v>5.18 - Teledonia Fixa</v>
      </c>
      <c r="D25" s="3">
        <f>'[1]TCE - ANEXO IV - Preencher'!F34</f>
        <v>14490079000190</v>
      </c>
      <c r="E25" s="5" t="str">
        <f>'[1]TCE - ANEXO IV - Preencher'!G34</f>
        <v>GLOBALTELEMATICA COMERCIO E SERVIÇOS</v>
      </c>
      <c r="F25" s="5" t="str">
        <f>'[1]TCE - ANEXO IV - Preencher'!H34</f>
        <v>S</v>
      </c>
      <c r="G25" s="5" t="str">
        <f>'[1]TCE - ANEXO IV - Preencher'!I34</f>
        <v>S</v>
      </c>
      <c r="H25" s="5" t="str">
        <f>'[1]TCE - ANEXO IV - Preencher'!J34</f>
        <v>2914</v>
      </c>
      <c r="I25" s="6">
        <f>IF('[1]TCE - ANEXO IV - Preencher'!K34="","",'[1]TCE - ANEXO IV - Preencher'!K34)</f>
        <v>46239</v>
      </c>
      <c r="J25" s="5" t="str">
        <f>'[1]TCE - ANEXO IV - Preencher'!L34</f>
        <v>26260814490079000190620000000029141082081717</v>
      </c>
      <c r="K25" s="5" t="str">
        <f>IF(F25="B",LEFT('[1]TCE - ANEXO IV - Preencher'!M34,2),IF(F25="S",LEFT('[1]TCE - ANEXO IV - Preencher'!M34,7),IF('[1]TCE - ANEXO IV - Preencher'!H34="","")))</f>
        <v>2611606</v>
      </c>
      <c r="L25" s="7">
        <f>'[1]TCE - ANEXO IV - Preencher'!N34</f>
        <v>150</v>
      </c>
    </row>
    <row r="26" spans="1:12" s="8" customFormat="1" ht="19.5" customHeight="1">
      <c r="A26" s="3" t="str">
        <f>IFERROR(VLOOKUP(B26,'[1]DADOS (OCULTAR)'!$Q$3:$S$136,3,0),"")</f>
        <v>11.754.025/0004-40</v>
      </c>
      <c r="B26" s="4" t="str">
        <f>'[1]TCE - ANEXO IV - Preencher'!C35</f>
        <v>UPAE GRANDE RECIFE</v>
      </c>
      <c r="C26" s="4" t="str">
        <f>'[1]TCE - ANEXO IV - Preencher'!E35</f>
        <v>5.13 - Água e Esgoto</v>
      </c>
      <c r="D26" s="3" t="str">
        <f>'[1]TCE - ANEXO IV - Preencher'!F35</f>
        <v xml:space="preserve">09.769.035/0001-64 </v>
      </c>
      <c r="E26" s="5" t="str">
        <f>'[1]TCE - ANEXO IV - Preencher'!G35</f>
        <v>COMPESA</v>
      </c>
      <c r="F26" s="5" t="str">
        <f>'[1]TCE - ANEXO IV - Preencher'!H35</f>
        <v>S</v>
      </c>
      <c r="G26" s="5" t="str">
        <f>'[1]TCE - ANEXO IV - Preencher'!I35</f>
        <v>N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>2600054</v>
      </c>
      <c r="L26" s="7">
        <f>'[1]TCE - ANEXO IV - Preencher'!N35</f>
        <v>1686.24</v>
      </c>
    </row>
    <row r="27" spans="1:12" s="8" customFormat="1" ht="19.5" customHeight="1">
      <c r="A27" s="3" t="str">
        <f>IFERROR(VLOOKUP(B27,'[1]DADOS (OCULTAR)'!$Q$3:$S$136,3,0),"")</f>
        <v>11.754.025/0004-40</v>
      </c>
      <c r="B27" s="4" t="str">
        <f>'[1]TCE - ANEXO IV - Preencher'!C36</f>
        <v>UPAE GRANDE RECIFE</v>
      </c>
      <c r="C27" s="4" t="str">
        <f>'[1]TCE - ANEXO IV - Preencher'!E36</f>
        <v>5.12 - Energia Elétrica</v>
      </c>
      <c r="D27" s="3" t="str">
        <f>'[1]TCE - ANEXO IV - Preencher'!F36</f>
        <v>10.835.932/0001-08</v>
      </c>
      <c r="E27" s="5" t="str">
        <f>'[1]TCE - ANEXO IV - Preencher'!G36</f>
        <v>COMPANHIA ENERGÉTICA DE PERNAMBUCO</v>
      </c>
      <c r="F27" s="5" t="str">
        <f>'[1]TCE - ANEXO IV - Preencher'!H36</f>
        <v>S</v>
      </c>
      <c r="G27" s="5" t="str">
        <f>'[1]TCE - ANEXO IV - Preencher'!I36</f>
        <v>S</v>
      </c>
      <c r="H27" s="5" t="str">
        <f>'[1]TCE - ANEXO IV - Preencher'!J36</f>
        <v>426986408</v>
      </c>
      <c r="I27" s="6">
        <f>IF('[1]TCE - ANEXO IV - Preencher'!K36="","",'[1]TCE - ANEXO IV - Preencher'!K36)</f>
        <v>46266</v>
      </c>
      <c r="J27" s="5" t="str">
        <f>'[1]TCE - ANEXO IV - Preencher'!L36</f>
        <v>26260910835932000108660004269864081097799159</v>
      </c>
      <c r="K27" s="5" t="str">
        <f>IF(F27="B",LEFT('[1]TCE - ANEXO IV - Preencher'!M36,2),IF(F27="S",LEFT('[1]TCE - ANEXO IV - Preencher'!M36,7),IF('[1]TCE - ANEXO IV - Preencher'!H36="","")))</f>
        <v>2611606</v>
      </c>
      <c r="L27" s="7">
        <f>'[1]TCE - ANEXO IV - Preencher'!N36</f>
        <v>18211.45</v>
      </c>
    </row>
    <row r="28" spans="1:12" s="8" customFormat="1" ht="19.5" customHeight="1">
      <c r="A28" s="3" t="str">
        <f>IFERROR(VLOOKUP(B28,'[1]DADOS (OCULTAR)'!$Q$3:$S$136,3,0),"")</f>
        <v>11.754.025/0004-40</v>
      </c>
      <c r="B28" s="4" t="str">
        <f>'[1]TCE - ANEXO IV - Preencher'!C37</f>
        <v>UPAE GRANDE RECIFE</v>
      </c>
      <c r="C28" s="4" t="str">
        <f>'[1]TCE - ANEXO IV - Preencher'!E37</f>
        <v>5.3 - Locação de Máquinas e Equipamentos</v>
      </c>
      <c r="D28" s="3" t="str">
        <f>'[1]TCE - ANEXO IV - Preencher'!F37</f>
        <v>23.098.480/0001-70</v>
      </c>
      <c r="E28" s="5" t="str">
        <f>'[1]TCE - ANEXO IV - Preencher'!G37</f>
        <v>PROJETUS TECH</v>
      </c>
      <c r="F28" s="5" t="str">
        <f>'[1]TCE - ANEXO IV - Preencher'!H37</f>
        <v>S</v>
      </c>
      <c r="G28" s="5" t="str">
        <f>'[1]TCE - ANEXO IV - Preencher'!I37</f>
        <v>S</v>
      </c>
      <c r="H28" s="5" t="str">
        <f>'[1]TCE - ANEXO IV - Preencher'!J37</f>
        <v>988</v>
      </c>
      <c r="I28" s="6">
        <f>IF('[1]TCE - ANEXO IV - Preencher'!K37="","",'[1]TCE - ANEXO IV - Preencher'!K37)</f>
        <v>46273</v>
      </c>
      <c r="J28" s="5" t="str">
        <f>'[1]TCE - ANEXO IV - Preencher'!L37</f>
        <v>VUZ4ATXU</v>
      </c>
      <c r="K28" s="5" t="str">
        <f>IF(F28="B",LEFT('[1]TCE - ANEXO IV - Preencher'!M37,2),IF(F28="S",LEFT('[1]TCE - ANEXO IV - Preencher'!M37,7),IF('[1]TCE - ANEXO IV - Preencher'!H37="","")))</f>
        <v>2927408</v>
      </c>
      <c r="L28" s="7">
        <f>'[1]TCE - ANEXO IV - Preencher'!N37</f>
        <v>2077.44</v>
      </c>
    </row>
    <row r="29" spans="1:12" s="8" customFormat="1" ht="19.5" customHeight="1">
      <c r="A29" s="3" t="str">
        <f>IFERROR(VLOOKUP(B29,'[1]DADOS (OCULTAR)'!$Q$3:$S$136,3,0),"")</f>
        <v>11.754.025/0004-40</v>
      </c>
      <c r="B29" s="4" t="str">
        <f>'[1]TCE - ANEXO IV - Preencher'!C38</f>
        <v>UPAE GRANDE RECIFE</v>
      </c>
      <c r="C29" s="4" t="str">
        <f>'[1]TCE - ANEXO IV - Preencher'!E38</f>
        <v>5.8 - Locação de Veículos Automotores</v>
      </c>
      <c r="D29" s="3">
        <f>'[1]TCE - ANEXO IV - Preencher'!F38</f>
        <v>1838726000160</v>
      </c>
      <c r="E29" s="5" t="str">
        <f>'[1]TCE - ANEXO IV - Preencher'!G38</f>
        <v>S E B LOCAÇÕES DE VEICULOS</v>
      </c>
      <c r="F29" s="5" t="str">
        <f>'[1]TCE - ANEXO IV - Preencher'!H38</f>
        <v>S</v>
      </c>
      <c r="G29" s="5" t="str">
        <f>'[1]TCE - ANEXO IV - Preencher'!I38</f>
        <v>S</v>
      </c>
      <c r="H29" s="5" t="str">
        <f>'[1]TCE - ANEXO IV - Preencher'!J38</f>
        <v>15651</v>
      </c>
      <c r="I29" s="6">
        <f>IF('[1]TCE - ANEXO IV - Preencher'!K38="","",'[1]TCE - ANEXO IV - Preencher'!K38)</f>
        <v>46265</v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>2611606</v>
      </c>
      <c r="L29" s="7">
        <f>'[1]TCE - ANEXO IV - Preencher'!N38</f>
        <v>2450</v>
      </c>
    </row>
    <row r="30" spans="1:12" s="8" customFormat="1" ht="19.5" customHeight="1">
      <c r="A30" s="3" t="str">
        <f>IFERROR(VLOOKUP(B30,'[1]DADOS (OCULTAR)'!$Q$3:$S$136,3,0),"")</f>
        <v>11.754.025/0004-40</v>
      </c>
      <c r="B30" s="4" t="str">
        <f>'[1]TCE - ANEXO IV - Preencher'!C39</f>
        <v>UPAE GRANDE RECIFE</v>
      </c>
      <c r="C30" s="4" t="str">
        <f>'[1]TCE - ANEXO IV - Preencher'!E39</f>
        <v>5.99 - Outros Serviços de Terceiros Pessoa Jurídica</v>
      </c>
      <c r="D30" s="3" t="str">
        <f>'[1]TCE - ANEXO IV - Preencher'!F39</f>
        <v>11.754.025/0003-69</v>
      </c>
      <c r="E30" s="5" t="str">
        <f>'[1]TCE - ANEXO IV - Preencher'!G39</f>
        <v>VEM VALE ELETRONICO METROPOLITANO</v>
      </c>
      <c r="F30" s="5" t="str">
        <f>'[1]TCE - ANEXO IV - Preencher'!H39</f>
        <v>S</v>
      </c>
      <c r="G30" s="5" t="str">
        <f>'[1]TCE - ANEXO IV - Preencher'!I39</f>
        <v>N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21.1</v>
      </c>
    </row>
    <row r="31" spans="1:12" s="8" customFormat="1" ht="19.5" customHeight="1">
      <c r="A31" s="3" t="str">
        <f>IFERROR(VLOOKUP(B31,'[1]DADOS (OCULTAR)'!$Q$3:$S$136,3,0),"")</f>
        <v>11.754.025/0004-40</v>
      </c>
      <c r="B31" s="4" t="str">
        <f>'[1]TCE - ANEXO IV - Preencher'!C40</f>
        <v>UPAE GRANDE RECIFE</v>
      </c>
      <c r="C31" s="4" t="str">
        <f>'[1]TCE - ANEXO IV - Preencher'!E40</f>
        <v>5.16 - Serviços Médico-Hospitalares, Odotonlogia e Laboratoriais</v>
      </c>
      <c r="D31" s="3">
        <f>'[1]TCE - ANEXO IV - Preencher'!F40</f>
        <v>45262273000142</v>
      </c>
      <c r="E31" s="5" t="str">
        <f>'[1]TCE - ANEXO IV - Preencher'!G40</f>
        <v>AMORIM PROCEDIMENTOS MÉDICOS LTDA</v>
      </c>
      <c r="F31" s="5" t="str">
        <f>'[1]TCE - ANEXO IV - Preencher'!H40</f>
        <v>S</v>
      </c>
      <c r="G31" s="5" t="str">
        <f>'[1]TCE - ANEXO IV - Preencher'!I40</f>
        <v>S</v>
      </c>
      <c r="H31" s="5" t="str">
        <f>'[1]TCE - ANEXO IV - Preencher'!J40</f>
        <v>14</v>
      </c>
      <c r="I31" s="6">
        <f>IF('[1]TCE - ANEXO IV - Preencher'!K40="","",'[1]TCE - ANEXO IV - Preencher'!K40)</f>
        <v>46266</v>
      </c>
      <c r="J31" s="5" t="str">
        <f>'[1]TCE - ANEXO IV - Preencher'!L40</f>
        <v>26116062245262273000142000000000001426090919563919</v>
      </c>
      <c r="K31" s="5" t="str">
        <f>IF(F31="B",LEFT('[1]TCE - ANEXO IV - Preencher'!M40,2),IF(F31="S",LEFT('[1]TCE - ANEXO IV - Preencher'!M40,7),IF('[1]TCE - ANEXO IV - Preencher'!H40="","")))</f>
        <v>2611606</v>
      </c>
      <c r="L31" s="7">
        <f>'[1]TCE - ANEXO IV - Preencher'!N40</f>
        <v>6600</v>
      </c>
    </row>
    <row r="32" spans="1:12" s="8" customFormat="1" ht="19.5" customHeight="1">
      <c r="A32" s="3" t="str">
        <f>IFERROR(VLOOKUP(B32,'[1]DADOS (OCULTAR)'!$Q$3:$S$136,3,0),"")</f>
        <v>11.754.025/0004-40</v>
      </c>
      <c r="B32" s="4" t="str">
        <f>'[1]TCE - ANEXO IV - Preencher'!C41</f>
        <v>UPAE GRANDE RECIFE</v>
      </c>
      <c r="C32" s="4" t="str">
        <f>'[1]TCE - ANEXO IV - Preencher'!E41</f>
        <v>5.16 - Serviços Médico-Hospitalares, Odotonlogia e Laboratoriais</v>
      </c>
      <c r="D32" s="3" t="str">
        <f>'[1]TCE - ANEXO IV - Preencher'!F41</f>
        <v>29.870.479/0001-07</v>
      </c>
      <c r="E32" s="5" t="str">
        <f>'[1]TCE - ANEXO IV - Preencher'!G41</f>
        <v>CARDIOMETABOLICO SERVIÇOS MEDICOS LTDA</v>
      </c>
      <c r="F32" s="5" t="str">
        <f>'[1]TCE - ANEXO IV - Preencher'!H41</f>
        <v>S</v>
      </c>
      <c r="G32" s="5" t="str">
        <f>'[1]TCE - ANEXO IV - Preencher'!I41</f>
        <v>S</v>
      </c>
      <c r="H32" s="5" t="str">
        <f>'[1]TCE - ANEXO IV - Preencher'!J41</f>
        <v>461</v>
      </c>
      <c r="I32" s="6">
        <f>IF('[1]TCE - ANEXO IV - Preencher'!K41="","",'[1]TCE - ANEXO IV - Preencher'!K41)</f>
        <v>46266</v>
      </c>
      <c r="J32" s="5" t="str">
        <f>'[1]TCE - ANEXO IV - Preencher'!L41</f>
        <v>26116062229870479000107000000000046126096185318837</v>
      </c>
      <c r="K32" s="5" t="str">
        <f>IF(F32="B",LEFT('[1]TCE - ANEXO IV - Preencher'!M41,2),IF(F32="S",LEFT('[1]TCE - ANEXO IV - Preencher'!M41,7),IF('[1]TCE - ANEXO IV - Preencher'!H41="","")))</f>
        <v>2611606</v>
      </c>
      <c r="L32" s="7">
        <f>'[1]TCE - ANEXO IV - Preencher'!N41</f>
        <v>4100</v>
      </c>
    </row>
    <row r="33" spans="1:12" s="8" customFormat="1" ht="19.5" customHeight="1">
      <c r="A33" s="3" t="str">
        <f>IFERROR(VLOOKUP(B33,'[1]DADOS (OCULTAR)'!$Q$3:$S$136,3,0),"")</f>
        <v>11.754.025/0004-40</v>
      </c>
      <c r="B33" s="4" t="str">
        <f>'[1]TCE - ANEXO IV - Preencher'!C42</f>
        <v>UPAE GRANDE RECIFE</v>
      </c>
      <c r="C33" s="4" t="str">
        <f>'[1]TCE - ANEXO IV - Preencher'!E42</f>
        <v>5.16 - Serviços Médico-Hospitalares, Odotonlogia e Laboratoriais</v>
      </c>
      <c r="D33" s="3">
        <f>'[1]TCE - ANEXO IV - Preencher'!F42</f>
        <v>34853569000111</v>
      </c>
      <c r="E33" s="5" t="str">
        <f>'[1]TCE - ANEXO IV - Preencher'!G42</f>
        <v>CENTRO AVANCADO DE REUMATOLOGIA GUADALUPE</v>
      </c>
      <c r="F33" s="5" t="str">
        <f>'[1]TCE - ANEXO IV - Preencher'!H42</f>
        <v>S</v>
      </c>
      <c r="G33" s="5" t="str">
        <f>'[1]TCE - ANEXO IV - Preencher'!I42</f>
        <v>S</v>
      </c>
      <c r="H33" s="5" t="str">
        <f>'[1]TCE - ANEXO IV - Preencher'!J42</f>
        <v>1233</v>
      </c>
      <c r="I33" s="6">
        <f>IF('[1]TCE - ANEXO IV - Preencher'!K42="","",'[1]TCE - ANEXO IV - Preencher'!K42)</f>
        <v>46267</v>
      </c>
      <c r="J33" s="5" t="str">
        <f>'[1]TCE - ANEXO IV - Preencher'!L42</f>
        <v>AT3NLXFG</v>
      </c>
      <c r="K33" s="5" t="str">
        <f>IF(F33="B",LEFT('[1]TCE - ANEXO IV - Preencher'!M42,2),IF(F33="S",LEFT('[1]TCE - ANEXO IV - Preencher'!M42,7),IF('[1]TCE - ANEXO IV - Preencher'!H42="","")))</f>
        <v>3550308</v>
      </c>
      <c r="L33" s="7">
        <f>'[1]TCE - ANEXO IV - Preencher'!N42</f>
        <v>4950</v>
      </c>
    </row>
    <row r="34" spans="1:12" s="8" customFormat="1" ht="19.5" customHeight="1">
      <c r="A34" s="3" t="str">
        <f>IFERROR(VLOOKUP(B34,'[1]DADOS (OCULTAR)'!$Q$3:$S$136,3,0),"")</f>
        <v>11.754.025/0004-40</v>
      </c>
      <c r="B34" s="4" t="str">
        <f>'[1]TCE - ANEXO IV - Preencher'!C43</f>
        <v>UPAE GRANDE RECIFE</v>
      </c>
      <c r="C34" s="4" t="str">
        <f>'[1]TCE - ANEXO IV - Preencher'!E43</f>
        <v>5.16 - Serviços Médico-Hospitalares, Odotonlogia e Laboratoriais</v>
      </c>
      <c r="D34" s="3">
        <f>'[1]TCE - ANEXO IV - Preencher'!F43</f>
        <v>64094804000180</v>
      </c>
      <c r="E34" s="5" t="str">
        <f>'[1]TCE - ANEXO IV - Preencher'!G43</f>
        <v>CENTRO DE SAUDE PLUS MED</v>
      </c>
      <c r="F34" s="5" t="str">
        <f>'[1]TCE - ANEXO IV - Preencher'!H43</f>
        <v>S</v>
      </c>
      <c r="G34" s="5" t="str">
        <f>'[1]TCE - ANEXO IV - Preencher'!I43</f>
        <v>S</v>
      </c>
      <c r="H34" s="5" t="str">
        <f>'[1]TCE - ANEXO IV - Preencher'!J43</f>
        <v>40</v>
      </c>
      <c r="I34" s="6">
        <f>IF('[1]TCE - ANEXO IV - Preencher'!K43="","",'[1]TCE - ANEXO IV - Preencher'!K43)</f>
        <v>46267</v>
      </c>
      <c r="J34" s="5" t="str">
        <f>'[1]TCE - ANEXO IV - Preencher'!L43</f>
        <v>HPAOLUKAY</v>
      </c>
      <c r="K34" s="5" t="str">
        <f>IF(F34="B",LEFT('[1]TCE - ANEXO IV - Preencher'!M43,2),IF(F34="S",LEFT('[1]TCE - ANEXO IV - Preencher'!M43,7),IF('[1]TCE - ANEXO IV - Preencher'!H43="","")))</f>
        <v>2507507</v>
      </c>
      <c r="L34" s="7">
        <f>'[1]TCE - ANEXO IV - Preencher'!N43</f>
        <v>4600</v>
      </c>
    </row>
    <row r="35" spans="1:12" s="8" customFormat="1" ht="19.5" customHeight="1">
      <c r="A35" s="3" t="str">
        <f>IFERROR(VLOOKUP(B35,'[1]DADOS (OCULTAR)'!$Q$3:$S$136,3,0),"")</f>
        <v>11.754.025/0004-40</v>
      </c>
      <c r="B35" s="4" t="str">
        <f>'[1]TCE - ANEXO IV - Preencher'!C44</f>
        <v>UPAE GRANDE RECIFE</v>
      </c>
      <c r="C35" s="4" t="str">
        <f>'[1]TCE - ANEXO IV - Preencher'!E44</f>
        <v>5.16 - Serviços Médico-Hospitalares, Odotonlogia e Laboratoriais</v>
      </c>
      <c r="D35" s="3">
        <f>'[1]TCE - ANEXO IV - Preencher'!F44</f>
        <v>11099428000150</v>
      </c>
      <c r="E35" s="5" t="str">
        <f>'[1]TCE - ANEXO IV - Preencher'!G44</f>
        <v>CGP SERVICOS DE RADIOLOGIA</v>
      </c>
      <c r="F35" s="5" t="str">
        <f>'[1]TCE - ANEXO IV - Preencher'!H44</f>
        <v>S</v>
      </c>
      <c r="G35" s="5" t="str">
        <f>'[1]TCE - ANEXO IV - Preencher'!I44</f>
        <v>S</v>
      </c>
      <c r="H35" s="5" t="str">
        <f>'[1]TCE - ANEXO IV - Preencher'!J44</f>
        <v>1091</v>
      </c>
      <c r="I35" s="6">
        <f>IF('[1]TCE - ANEXO IV - Preencher'!K44="","",'[1]TCE - ANEXO IV - Preencher'!K44)</f>
        <v>46266</v>
      </c>
      <c r="J35" s="5" t="str">
        <f>'[1]TCE - ANEXO IV - Preencher'!L44</f>
        <v>F1KD4D8QC</v>
      </c>
      <c r="K35" s="5" t="str">
        <f>IF(F35="B",LEFT('[1]TCE - ANEXO IV - Preencher'!M44,2),IF(F35="S",LEFT('[1]TCE - ANEXO IV - Preencher'!M44,7),IF('[1]TCE - ANEXO IV - Preencher'!H44="","")))</f>
        <v>2600054</v>
      </c>
      <c r="L35" s="7">
        <f>'[1]TCE - ANEXO IV - Preencher'!N44</f>
        <v>6840</v>
      </c>
    </row>
    <row r="36" spans="1:12" s="8" customFormat="1" ht="19.5" customHeight="1">
      <c r="A36" s="3" t="str">
        <f>IFERROR(VLOOKUP(B36,'[1]DADOS (OCULTAR)'!$Q$3:$S$136,3,0),"")</f>
        <v>11.754.025/0004-40</v>
      </c>
      <c r="B36" s="4" t="str">
        <f>'[1]TCE - ANEXO IV - Preencher'!C45</f>
        <v>UPAE GRANDE RECIFE</v>
      </c>
      <c r="C36" s="4" t="str">
        <f>'[1]TCE - ANEXO IV - Preencher'!E45</f>
        <v>5.16 - Serviços Médico-Hospitalares, Odotonlogia e Laboratoriais</v>
      </c>
      <c r="D36" s="3">
        <f>'[1]TCE - ANEXO IV - Preencher'!F45</f>
        <v>23024552000135</v>
      </c>
      <c r="E36" s="5" t="str">
        <f>'[1]TCE - ANEXO IV - Preencher'!G45</f>
        <v>CLINICA ENDOVIDA ENDOSCOPIA GENECOLOGICA LTDA</v>
      </c>
      <c r="F36" s="5" t="str">
        <f>'[1]TCE - ANEXO IV - Preencher'!H45</f>
        <v>S</v>
      </c>
      <c r="G36" s="5" t="str">
        <f>'[1]TCE - ANEXO IV - Preencher'!I45</f>
        <v>S</v>
      </c>
      <c r="H36" s="5" t="str">
        <f>'[1]TCE - ANEXO IV - Preencher'!J45</f>
        <v>2600000000154</v>
      </c>
      <c r="I36" s="6">
        <f>IF('[1]TCE - ANEXO IV - Preencher'!K45="","",'[1]TCE - ANEXO IV - Preencher'!K45)</f>
        <v>46266</v>
      </c>
      <c r="J36" s="5" t="str">
        <f>'[1]TCE - ANEXO IV - Preencher'!L45</f>
        <v>26096001223024552000135260000000015426090012867324</v>
      </c>
      <c r="K36" s="5" t="str">
        <f>IF(F36="B",LEFT('[1]TCE - ANEXO IV - Preencher'!M45,2),IF(F36="S",LEFT('[1]TCE - ANEXO IV - Preencher'!M45,7),IF('[1]TCE - ANEXO IV - Preencher'!H45="","")))</f>
        <v>2609600</v>
      </c>
      <c r="L36" s="7">
        <f>'[1]TCE - ANEXO IV - Preencher'!N45</f>
        <v>7425</v>
      </c>
    </row>
    <row r="37" spans="1:12" s="8" customFormat="1" ht="19.5" customHeight="1">
      <c r="A37" s="3" t="str">
        <f>IFERROR(VLOOKUP(B37,'[1]DADOS (OCULTAR)'!$Q$3:$S$136,3,0),"")</f>
        <v>11.754.025/0004-40</v>
      </c>
      <c r="B37" s="4" t="str">
        <f>'[1]TCE - ANEXO IV - Preencher'!C46</f>
        <v>UPAE GRANDE RECIFE</v>
      </c>
      <c r="C37" s="4" t="str">
        <f>'[1]TCE - ANEXO IV - Preencher'!E46</f>
        <v>5.16 - Serviços Médico-Hospitalares, Odotonlogia e Laboratoriais</v>
      </c>
      <c r="D37" s="3">
        <f>'[1]TCE - ANEXO IV - Preencher'!F46</f>
        <v>35307923000175</v>
      </c>
      <c r="E37" s="5" t="str">
        <f>'[1]TCE - ANEXO IV - Preencher'!G46</f>
        <v>DANTAS E DINIZ SERVIÇOS MEDICOS LTDA</v>
      </c>
      <c r="F37" s="5" t="str">
        <f>'[1]TCE - ANEXO IV - Preencher'!H46</f>
        <v>S</v>
      </c>
      <c r="G37" s="5" t="str">
        <f>'[1]TCE - ANEXO IV - Preencher'!I46</f>
        <v>S</v>
      </c>
      <c r="H37" s="5" t="str">
        <f>'[1]TCE - ANEXO IV - Preencher'!J46</f>
        <v>73</v>
      </c>
      <c r="I37" s="6">
        <f>IF('[1]TCE - ANEXO IV - Preencher'!K46="","",'[1]TCE - ANEXO IV - Preencher'!K46)</f>
        <v>46266</v>
      </c>
      <c r="J37" s="5" t="str">
        <f>'[1]TCE - ANEXO IV - Preencher'!L46</f>
        <v>26116062235307923000175000000000007326093022871161</v>
      </c>
      <c r="K37" s="5" t="str">
        <f>IF(F37="B",LEFT('[1]TCE - ANEXO IV - Preencher'!M46,2),IF(F37="S",LEFT('[1]TCE - ANEXO IV - Preencher'!M46,7),IF('[1]TCE - ANEXO IV - Preencher'!H46="","")))</f>
        <v>2611606</v>
      </c>
      <c r="L37" s="7">
        <f>'[1]TCE - ANEXO IV - Preencher'!N46</f>
        <v>6600</v>
      </c>
    </row>
    <row r="38" spans="1:12" s="8" customFormat="1" ht="19.5" customHeight="1">
      <c r="A38" s="3" t="str">
        <f>IFERROR(VLOOKUP(B38,'[1]DADOS (OCULTAR)'!$Q$3:$S$136,3,0),"")</f>
        <v>11.754.025/0004-40</v>
      </c>
      <c r="B38" s="4" t="str">
        <f>'[1]TCE - ANEXO IV - Preencher'!C47</f>
        <v>UPAE GRANDE RECIFE</v>
      </c>
      <c r="C38" s="4" t="str">
        <f>'[1]TCE - ANEXO IV - Preencher'!E47</f>
        <v>5.16 - Serviços Médico-Hospitalares, Odotonlogia e Laboratoriais</v>
      </c>
      <c r="D38" s="3" t="str">
        <f>'[1]TCE - ANEXO IV - Preencher'!F47</f>
        <v>04.336.672/0001-23</v>
      </c>
      <c r="E38" s="5" t="str">
        <f>'[1]TCE - ANEXO IV - Preencher'!G47</f>
        <v>DERMATOLOGIA DO SAO FRANCISCO LTDA</v>
      </c>
      <c r="F38" s="5" t="str">
        <f>'[1]TCE - ANEXO IV - Preencher'!H47</f>
        <v>S</v>
      </c>
      <c r="G38" s="5" t="str">
        <f>'[1]TCE - ANEXO IV - Preencher'!I47</f>
        <v>S</v>
      </c>
      <c r="H38" s="5" t="str">
        <f>'[1]TCE - ANEXO IV - Preencher'!J47</f>
        <v>1334</v>
      </c>
      <c r="I38" s="6">
        <f>IF('[1]TCE - ANEXO IV - Preencher'!K47="","",'[1]TCE - ANEXO IV - Preencher'!K47)</f>
        <v>46267</v>
      </c>
      <c r="J38" s="5" t="str">
        <f>'[1]TCE - ANEXO IV - Preencher'!L47</f>
        <v>8ED412601</v>
      </c>
      <c r="K38" s="5" t="str">
        <f>IF(F38="B",LEFT('[1]TCE - ANEXO IV - Preencher'!M47,2),IF(F38="S",LEFT('[1]TCE - ANEXO IV - Preencher'!M47,7),IF('[1]TCE - ANEXO IV - Preencher'!H47="","")))</f>
        <v>2611101</v>
      </c>
      <c r="L38" s="7">
        <f>'[1]TCE - ANEXO IV - Preencher'!N47</f>
        <v>6600</v>
      </c>
    </row>
    <row r="39" spans="1:12" s="8" customFormat="1" ht="19.5" customHeight="1">
      <c r="A39" s="3" t="str">
        <f>IFERROR(VLOOKUP(B39,'[1]DADOS (OCULTAR)'!$Q$3:$S$136,3,0),"")</f>
        <v>11.754.025/0004-40</v>
      </c>
      <c r="B39" s="4" t="str">
        <f>'[1]TCE - ANEXO IV - Preencher'!C48</f>
        <v>UPAE GRANDE RECIFE</v>
      </c>
      <c r="C39" s="4" t="str">
        <f>'[1]TCE - ANEXO IV - Preencher'!E48</f>
        <v>5.16 - Serviços Médico-Hospitalares, Odotonlogia e Laboratoriais</v>
      </c>
      <c r="D39" s="3">
        <f>'[1]TCE - ANEXO IV - Preencher'!F48</f>
        <v>45675813000110</v>
      </c>
      <c r="E39" s="5" t="str">
        <f>'[1]TCE - ANEXO IV - Preencher'!G48</f>
        <v>ECOVASC SERVICOS MEDICOS</v>
      </c>
      <c r="F39" s="5" t="str">
        <f>'[1]TCE - ANEXO IV - Preencher'!H48</f>
        <v>S</v>
      </c>
      <c r="G39" s="5" t="str">
        <f>'[1]TCE - ANEXO IV - Preencher'!I48</f>
        <v>S</v>
      </c>
      <c r="H39" s="5" t="str">
        <f>'[1]TCE - ANEXO IV - Preencher'!J48</f>
        <v>313</v>
      </c>
      <c r="I39" s="6">
        <f>IF('[1]TCE - ANEXO IV - Preencher'!K48="","",'[1]TCE - ANEXO IV - Preencher'!K48)</f>
        <v>46267</v>
      </c>
      <c r="J39" s="5" t="str">
        <f>'[1]TCE - ANEXO IV - Preencher'!L48</f>
        <v>26116062245675813000110000000000031326095721698036</v>
      </c>
      <c r="K39" s="5" t="str">
        <f>IF(F39="B",LEFT('[1]TCE - ANEXO IV - Preencher'!M48,2),IF(F39="S",LEFT('[1]TCE - ANEXO IV - Preencher'!M48,7),IF('[1]TCE - ANEXO IV - Preencher'!H48="","")))</f>
        <v>2611606</v>
      </c>
      <c r="L39" s="7">
        <f>'[1]TCE - ANEXO IV - Preencher'!N48</f>
        <v>3850</v>
      </c>
    </row>
    <row r="40" spans="1:12" s="8" customFormat="1" ht="19.5" customHeight="1">
      <c r="A40" s="3" t="str">
        <f>IFERROR(VLOOKUP(B40,'[1]DADOS (OCULTAR)'!$Q$3:$S$136,3,0),"")</f>
        <v>11.754.025/0004-40</v>
      </c>
      <c r="B40" s="4" t="str">
        <f>'[1]TCE - ANEXO IV - Preencher'!C49</f>
        <v>UPAE GRANDE RECIFE</v>
      </c>
      <c r="C40" s="4" t="str">
        <f>'[1]TCE - ANEXO IV - Preencher'!E49</f>
        <v>5.16 - Serviços Médico-Hospitalares, Odotonlogia e Laboratoriais</v>
      </c>
      <c r="D40" s="3">
        <f>'[1]TCE - ANEXO IV - Preencher'!F49</f>
        <v>62622041000177</v>
      </c>
      <c r="E40" s="5" t="str">
        <f>'[1]TCE - ANEXO IV - Preencher'!G49</f>
        <v>FIGUEIROA CUIDADOS EM SAUDE</v>
      </c>
      <c r="F40" s="5" t="str">
        <f>'[1]TCE - ANEXO IV - Preencher'!H49</f>
        <v>S</v>
      </c>
      <c r="G40" s="5" t="str">
        <f>'[1]TCE - ANEXO IV - Preencher'!I49</f>
        <v>S</v>
      </c>
      <c r="H40" s="5" t="str">
        <f>'[1]TCE - ANEXO IV - Preencher'!J49</f>
        <v>45</v>
      </c>
      <c r="I40" s="6">
        <f>IF('[1]TCE - ANEXO IV - Preencher'!K49="","",'[1]TCE - ANEXO IV - Preencher'!K49)</f>
        <v>46267</v>
      </c>
      <c r="J40" s="5" t="str">
        <f>'[1]TCE - ANEXO IV - Preencher'!L49</f>
        <v>26116062262622041000177000000000004526090947731708</v>
      </c>
      <c r="K40" s="5" t="str">
        <f>IF(F40="B",LEFT('[1]TCE - ANEXO IV - Preencher'!M49,2),IF(F40="S",LEFT('[1]TCE - ANEXO IV - Preencher'!M49,7),IF('[1]TCE - ANEXO IV - Preencher'!H49="","")))</f>
        <v>2611606</v>
      </c>
      <c r="L40" s="7">
        <f>'[1]TCE - ANEXO IV - Preencher'!N49</f>
        <v>825</v>
      </c>
    </row>
    <row r="41" spans="1:12" s="8" customFormat="1" ht="19.5" customHeight="1">
      <c r="A41" s="3" t="str">
        <f>IFERROR(VLOOKUP(B41,'[1]DADOS (OCULTAR)'!$Q$3:$S$136,3,0),"")</f>
        <v>11.754.025/0004-40</v>
      </c>
      <c r="B41" s="4" t="str">
        <f>'[1]TCE - ANEXO IV - Preencher'!C50</f>
        <v>UPAE GRANDE RECIFE</v>
      </c>
      <c r="C41" s="4" t="str">
        <f>'[1]TCE - ANEXO IV - Preencher'!E50</f>
        <v>5.16 - Serviços Médico-Hospitalares, Odotonlogia e Laboratoriais</v>
      </c>
      <c r="D41" s="3">
        <f>'[1]TCE - ANEXO IV - Preencher'!F50</f>
        <v>2203863000191</v>
      </c>
      <c r="E41" s="5" t="str">
        <f>'[1]TCE - ANEXO IV - Preencher'!G50</f>
        <v>FLAVIO GALVAO</v>
      </c>
      <c r="F41" s="5" t="str">
        <f>'[1]TCE - ANEXO IV - Preencher'!H50</f>
        <v>S</v>
      </c>
      <c r="G41" s="5" t="str">
        <f>'[1]TCE - ANEXO IV - Preencher'!I50</f>
        <v>S</v>
      </c>
      <c r="H41" s="5" t="str">
        <f>'[1]TCE - ANEXO IV - Preencher'!J50</f>
        <v>3738</v>
      </c>
      <c r="I41" s="6">
        <f>IF('[1]TCE - ANEXO IV - Preencher'!K50="","",'[1]TCE - ANEXO IV - Preencher'!K50)</f>
        <v>46280</v>
      </c>
      <c r="J41" s="5" t="str">
        <f>'[1]TCE - ANEXO IV - Preencher'!L50</f>
        <v>QKGQAKPH</v>
      </c>
      <c r="K41" s="5" t="str">
        <f>IF(F41="B",LEFT('[1]TCE - ANEXO IV - Preencher'!M50,2),IF(F41="S",LEFT('[1]TCE - ANEXO IV - Preencher'!M50,7),IF('[1]TCE - ANEXO IV - Preencher'!H50="","")))</f>
        <v>3550308</v>
      </c>
      <c r="L41" s="7">
        <f>'[1]TCE - ANEXO IV - Preencher'!N50</f>
        <v>1514</v>
      </c>
    </row>
    <row r="42" spans="1:12" s="8" customFormat="1" ht="19.5" customHeight="1">
      <c r="A42" s="3" t="str">
        <f>IFERROR(VLOOKUP(B42,'[1]DADOS (OCULTAR)'!$Q$3:$S$136,3,0),"")</f>
        <v>11.754.025/0004-40</v>
      </c>
      <c r="B42" s="4" t="str">
        <f>'[1]TCE - ANEXO IV - Preencher'!C51</f>
        <v>UPAE GRANDE RECIFE</v>
      </c>
      <c r="C42" s="4" t="str">
        <f>'[1]TCE - ANEXO IV - Preencher'!E51</f>
        <v>5.16 - Serviços Médico-Hospitalares, Odotonlogia e Laboratoriais</v>
      </c>
      <c r="D42" s="3" t="str">
        <f>'[1]TCE - ANEXO IV - Preencher'!F51</f>
        <v>36.931.107/0001-09</v>
      </c>
      <c r="E42" s="5" t="str">
        <f>'[1]TCE - ANEXO IV - Preencher'!G51</f>
        <v>GCOR ASSISTENCIA MEDICA LTDA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>45</v>
      </c>
      <c r="I42" s="6">
        <f>IF('[1]TCE - ANEXO IV - Preencher'!K51="","",'[1]TCE - ANEXO IV - Preencher'!K51)</f>
        <v>46272</v>
      </c>
      <c r="J42" s="5" t="str">
        <f>'[1]TCE - ANEXO IV - Preencher'!L51</f>
        <v>26116062236931107000109000000000004526098000722783</v>
      </c>
      <c r="K42" s="5" t="str">
        <f>IF(F42="B",LEFT('[1]TCE - ANEXO IV - Preencher'!M51,2),IF(F42="S",LEFT('[1]TCE - ANEXO IV - Preencher'!M51,7),IF('[1]TCE - ANEXO IV - Preencher'!H51="","")))</f>
        <v>2611606</v>
      </c>
      <c r="L42" s="7">
        <f>'[1]TCE - ANEXO IV - Preencher'!N51</f>
        <v>3300</v>
      </c>
    </row>
    <row r="43" spans="1:12" s="8" customFormat="1" ht="19.5" customHeight="1">
      <c r="A43" s="3" t="str">
        <f>IFERROR(VLOOKUP(B43,'[1]DADOS (OCULTAR)'!$Q$3:$S$136,3,0),"")</f>
        <v>11.754.025/0004-40</v>
      </c>
      <c r="B43" s="4" t="str">
        <f>'[1]TCE - ANEXO IV - Preencher'!C52</f>
        <v>UPAE GRANDE RECIFE</v>
      </c>
      <c r="C43" s="4" t="str">
        <f>'[1]TCE - ANEXO IV - Preencher'!E52</f>
        <v>5.16 - Serviços Médico-Hospitalares, Odotonlogia e Laboratoriais</v>
      </c>
      <c r="D43" s="3">
        <f>'[1]TCE - ANEXO IV - Preencher'!F52</f>
        <v>52987499000176</v>
      </c>
      <c r="E43" s="5" t="str">
        <f>'[1]TCE - ANEXO IV - Preencher'!G52</f>
        <v>GPMJ SERVIÇOS MEDICOS LTDA</v>
      </c>
      <c r="F43" s="5" t="str">
        <f>'[1]TCE - ANEXO IV - Preencher'!H52</f>
        <v>S</v>
      </c>
      <c r="G43" s="5" t="str">
        <f>'[1]TCE - ANEXO IV - Preencher'!I52</f>
        <v>S</v>
      </c>
      <c r="H43" s="5" t="str">
        <f>'[1]TCE - ANEXO IV - Preencher'!J52</f>
        <v>28</v>
      </c>
      <c r="I43" s="6">
        <f>IF('[1]TCE - ANEXO IV - Preencher'!K52="","",'[1]TCE - ANEXO IV - Preencher'!K52)</f>
        <v>46266</v>
      </c>
      <c r="J43" s="5" t="str">
        <f>'[1]TCE - ANEXO IV - Preencher'!L52</f>
        <v>26116062252987499000176000000000002826093634464470</v>
      </c>
      <c r="K43" s="5" t="str">
        <f>IF(F43="B",LEFT('[1]TCE - ANEXO IV - Preencher'!M52,2),IF(F43="S",LEFT('[1]TCE - ANEXO IV - Preencher'!M52,7),IF('[1]TCE - ANEXO IV - Preencher'!H52="","")))</f>
        <v>2611606</v>
      </c>
      <c r="L43" s="7">
        <f>'[1]TCE - ANEXO IV - Preencher'!N52</f>
        <v>1650</v>
      </c>
    </row>
    <row r="44" spans="1:12" s="8" customFormat="1" ht="19.5" customHeight="1">
      <c r="A44" s="3" t="str">
        <f>IFERROR(VLOOKUP(B44,'[1]DADOS (OCULTAR)'!$Q$3:$S$136,3,0),"")</f>
        <v>11.754.025/0004-40</v>
      </c>
      <c r="B44" s="4" t="str">
        <f>'[1]TCE - ANEXO IV - Preencher'!C53</f>
        <v>UPAE GRANDE RECIFE</v>
      </c>
      <c r="C44" s="4" t="str">
        <f>'[1]TCE - ANEXO IV - Preencher'!E53</f>
        <v>5.16 - Serviços Médico-Hospitalares, Odotonlogia e Laboratoriais</v>
      </c>
      <c r="D44" s="3" t="str">
        <f>'[1]TCE - ANEXO IV - Preencher'!F53</f>
        <v>18.037.066/0001-11</v>
      </c>
      <c r="E44" s="5" t="str">
        <f>'[1]TCE - ANEXO IV - Preencher'!G53</f>
        <v>PREVICOR CLINICA MEDICA E CARDIOLOGICA</v>
      </c>
      <c r="F44" s="5" t="str">
        <f>'[1]TCE - ANEXO IV - Preencher'!H53</f>
        <v>S</v>
      </c>
      <c r="G44" s="5" t="str">
        <f>'[1]TCE - ANEXO IV - Preencher'!I53</f>
        <v>S</v>
      </c>
      <c r="H44" s="5" t="str">
        <f>'[1]TCE - ANEXO IV - Preencher'!J53</f>
        <v>316</v>
      </c>
      <c r="I44" s="6">
        <f>IF('[1]TCE - ANEXO IV - Preencher'!K53="","",'[1]TCE - ANEXO IV - Preencher'!K53)</f>
        <v>46273</v>
      </c>
      <c r="J44" s="5" t="str">
        <f>'[1]TCE - ANEXO IV - Preencher'!L53</f>
        <v>HRFD5BUES</v>
      </c>
      <c r="K44" s="5" t="str">
        <f>IF(F44="B",LEFT('[1]TCE - ANEXO IV - Preencher'!M53,2),IF(F44="S",LEFT('[1]TCE - ANEXO IV - Preencher'!M53,7),IF('[1]TCE - ANEXO IV - Preencher'!H53="","")))</f>
        <v>2610905</v>
      </c>
      <c r="L44" s="7">
        <f>'[1]TCE - ANEXO IV - Preencher'!N53</f>
        <v>2475</v>
      </c>
    </row>
    <row r="45" spans="1:12" s="8" customFormat="1" ht="19.5" customHeight="1">
      <c r="A45" s="3" t="str">
        <f>IFERROR(VLOOKUP(B45,'[1]DADOS (OCULTAR)'!$Q$3:$S$136,3,0),"")</f>
        <v>11.754.025/0004-40</v>
      </c>
      <c r="B45" s="4" t="str">
        <f>'[1]TCE - ANEXO IV - Preencher'!C54</f>
        <v>UPAE GRANDE RECIFE</v>
      </c>
      <c r="C45" s="4" t="str">
        <f>'[1]TCE - ANEXO IV - Preencher'!E54</f>
        <v>5.16 - Serviços Médico-Hospitalares, Odotonlogia e Laboratoriais</v>
      </c>
      <c r="D45" s="3" t="str">
        <f>'[1]TCE - ANEXO IV - Preencher'!F54</f>
        <v>21.498.185/0001-86</v>
      </c>
      <c r="E45" s="5" t="str">
        <f>'[1]TCE - ANEXO IV - Preencher'!G54</f>
        <v>SAMIA E FERREIRA FERNANDES QUEIROZ PRESTAÇÕES DE SERVIÇO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20</v>
      </c>
      <c r="I45" s="6">
        <f>IF('[1]TCE - ANEXO IV - Preencher'!K54="","",'[1]TCE - ANEXO IV - Preencher'!K54)</f>
        <v>46266</v>
      </c>
      <c r="J45" s="5" t="str">
        <f>'[1]TCE - ANEXO IV - Preencher'!L54</f>
        <v>26116062221498185000186000000000002026098490466635</v>
      </c>
      <c r="K45" s="5" t="str">
        <f>IF(F45="B",LEFT('[1]TCE - ANEXO IV - Preencher'!M54,2),IF(F45="S",LEFT('[1]TCE - ANEXO IV - Preencher'!M54,7),IF('[1]TCE - ANEXO IV - Preencher'!H54="","")))</f>
        <v>2611606</v>
      </c>
      <c r="L45" s="7">
        <f>'[1]TCE - ANEXO IV - Preencher'!N54</f>
        <v>9900</v>
      </c>
    </row>
    <row r="46" spans="1:12" s="8" customFormat="1" ht="19.5" customHeight="1">
      <c r="A46" s="3" t="str">
        <f>IFERROR(VLOOKUP(B46,'[1]DADOS (OCULTAR)'!$Q$3:$S$136,3,0),"")</f>
        <v>11.754.025/0004-40</v>
      </c>
      <c r="B46" s="4" t="str">
        <f>'[1]TCE - ANEXO IV - Preencher'!C55</f>
        <v>UPAE GRANDE RECIFE</v>
      </c>
      <c r="C46" s="4" t="str">
        <f>'[1]TCE - ANEXO IV - Preencher'!E55</f>
        <v>5.16 - Serviços Médico-Hospitalares, Odotonlogia e Laboratoriais</v>
      </c>
      <c r="D46" s="3" t="str">
        <f>'[1]TCE - ANEXO IV - Preencher'!F55</f>
        <v>01.489.511/0001-81</v>
      </c>
      <c r="E46" s="5" t="str">
        <f>'[1]TCE - ANEXO IV - Preencher'!G55</f>
        <v>SANTA LUZIA OTORRINO LTDA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2600000000137</v>
      </c>
      <c r="I46" s="6">
        <f>IF('[1]TCE - ANEXO IV - Preencher'!K55="","",'[1]TCE - ANEXO IV - Preencher'!K55)</f>
        <v>46266</v>
      </c>
      <c r="J46" s="5" t="str">
        <f>'[1]TCE - ANEXO IV - Preencher'!L55</f>
        <v>26029021201489511000181260000000013726095097034960</v>
      </c>
      <c r="K46" s="5" t="str">
        <f>IF(F46="B",LEFT('[1]TCE - ANEXO IV - Preencher'!M55,2),IF(F46="S",LEFT('[1]TCE - ANEXO IV - Preencher'!M55,7),IF('[1]TCE - ANEXO IV - Preencher'!H55="","")))</f>
        <v>2602902</v>
      </c>
      <c r="L46" s="7">
        <f>'[1]TCE - ANEXO IV - Preencher'!N55</f>
        <v>6600</v>
      </c>
    </row>
    <row r="47" spans="1:12" s="8" customFormat="1" ht="19.5" customHeight="1">
      <c r="A47" s="3" t="str">
        <f>IFERROR(VLOOKUP(B47,'[1]DADOS (OCULTAR)'!$Q$3:$S$136,3,0),"")</f>
        <v>11.754.025/0004-40</v>
      </c>
      <c r="B47" s="4" t="str">
        <f>'[1]TCE - ANEXO IV - Preencher'!C56</f>
        <v>UPAE GRANDE RECIFE</v>
      </c>
      <c r="C47" s="4" t="str">
        <f>'[1]TCE - ANEXO IV - Preencher'!E56</f>
        <v>5.16 - Serviços Médico-Hospitalares, Odotonlogia e Laboratoriais</v>
      </c>
      <c r="D47" s="3">
        <f>'[1]TCE - ANEXO IV - Preencher'!F56</f>
        <v>43843356000108</v>
      </c>
      <c r="E47" s="5" t="str">
        <f>'[1]TCE - ANEXO IV - Preencher'!G56</f>
        <v>SAUDEMED ATIVIDADES MEDICAS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>2600000001248</v>
      </c>
      <c r="I47" s="6">
        <f>IF('[1]TCE - ANEXO IV - Preencher'!K56="","",'[1]TCE - ANEXO IV - Preencher'!K56)</f>
        <v>46266</v>
      </c>
      <c r="J47" s="5" t="str">
        <f>'[1]TCE - ANEXO IV - Preencher'!L56</f>
        <v>26096001243843356000108260000000124826093224030792</v>
      </c>
      <c r="K47" s="5" t="str">
        <f>IF(F47="B",LEFT('[1]TCE - ANEXO IV - Preencher'!M56,2),IF(F47="S",LEFT('[1]TCE - ANEXO IV - Preencher'!M56,7),IF('[1]TCE - ANEXO IV - Preencher'!H56="","")))</f>
        <v>2609600</v>
      </c>
      <c r="L47" s="7">
        <f>'[1]TCE - ANEXO IV - Preencher'!N56</f>
        <v>11250</v>
      </c>
    </row>
    <row r="48" spans="1:12" s="8" customFormat="1" ht="19.5" customHeight="1">
      <c r="A48" s="3" t="str">
        <f>IFERROR(VLOOKUP(B48,'[1]DADOS (OCULTAR)'!$Q$3:$S$136,3,0),"")</f>
        <v>11.754.025/0004-40</v>
      </c>
      <c r="B48" s="4" t="str">
        <f>'[1]TCE - ANEXO IV - Preencher'!C57</f>
        <v>UPAE GRANDE RECIFE</v>
      </c>
      <c r="C48" s="4" t="str">
        <f>'[1]TCE - ANEXO IV - Preencher'!E57</f>
        <v>5.16 - Serviços Médico-Hospitalares, Odotonlogia e Laboratoriais</v>
      </c>
      <c r="D48" s="3">
        <f>'[1]TCE - ANEXO IV - Preencher'!F57</f>
        <v>21315175000168</v>
      </c>
      <c r="E48" s="5" t="str">
        <f>'[1]TCE - ANEXO IV - Preencher'!G57</f>
        <v>SERVIÇOS DE SAUDE E MOBILIDADE LTDA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>2600000000208</v>
      </c>
      <c r="I48" s="6">
        <f>IF('[1]TCE - ANEXO IV - Preencher'!K57="","",'[1]TCE - ANEXO IV - Preencher'!K57)</f>
        <v>46266</v>
      </c>
      <c r="J48" s="5" t="str">
        <f>'[1]TCE - ANEXO IV - Preencher'!L57</f>
        <v>26096001221315175000168260000000020826099167691132</v>
      </c>
      <c r="K48" s="5" t="str">
        <f>IF(F48="B",LEFT('[1]TCE - ANEXO IV - Preencher'!M57,2),IF(F48="S",LEFT('[1]TCE - ANEXO IV - Preencher'!M57,7),IF('[1]TCE - ANEXO IV - Preencher'!H57="","")))</f>
        <v>2609600</v>
      </c>
      <c r="L48" s="7">
        <f>'[1]TCE - ANEXO IV - Preencher'!N57</f>
        <v>6600</v>
      </c>
    </row>
    <row r="49" spans="1:12" s="8" customFormat="1" ht="19.5" customHeight="1">
      <c r="A49" s="3" t="str">
        <f>IFERROR(VLOOKUP(B49,'[1]DADOS (OCULTAR)'!$Q$3:$S$136,3,0),"")</f>
        <v>11.754.025/0004-40</v>
      </c>
      <c r="B49" s="4" t="str">
        <f>'[1]TCE - ANEXO IV - Preencher'!C58</f>
        <v>UPAE GRANDE RECIFE</v>
      </c>
      <c r="C49" s="4" t="str">
        <f>'[1]TCE - ANEXO IV - Preencher'!E58</f>
        <v>5.16 - Serviços Médico-Hospitalares, Odotonlogia e Laboratoriais</v>
      </c>
      <c r="D49" s="3" t="str">
        <f>'[1]TCE - ANEXO IV - Preencher'!F58</f>
        <v>18.891.088/0001-44</v>
      </c>
      <c r="E49" s="5" t="str">
        <f>'[1]TCE - ANEXO IV - Preencher'!G58</f>
        <v>SERVIMAGEM</v>
      </c>
      <c r="F49" s="5" t="str">
        <f>'[1]TCE - ANEXO IV - Preencher'!H58</f>
        <v>S</v>
      </c>
      <c r="G49" s="5" t="str">
        <f>'[1]TCE - ANEXO IV - Preencher'!I58</f>
        <v>S</v>
      </c>
      <c r="H49" s="5" t="str">
        <f>'[1]TCE - ANEXO IV - Preencher'!J58</f>
        <v>2600000000081</v>
      </c>
      <c r="I49" s="6">
        <f>IF('[1]TCE - ANEXO IV - Preencher'!K58="","",'[1]TCE - ANEXO IV - Preencher'!K58)</f>
        <v>46269</v>
      </c>
      <c r="J49" s="5" t="str">
        <f>'[1]TCE - ANEXO IV - Preencher'!L58</f>
        <v>26062001218891088000144260000000008126093737909762</v>
      </c>
      <c r="K49" s="5" t="str">
        <f>IF(F49="B",LEFT('[1]TCE - ANEXO IV - Preencher'!M58,2),IF(F49="S",LEFT('[1]TCE - ANEXO IV - Preencher'!M58,7),IF('[1]TCE - ANEXO IV - Preencher'!H58="","")))</f>
        <v>2606200</v>
      </c>
      <c r="L49" s="7">
        <f>'[1]TCE - ANEXO IV - Preencher'!N58</f>
        <v>16610</v>
      </c>
    </row>
    <row r="50" spans="1:12" s="8" customFormat="1" ht="19.5" customHeight="1">
      <c r="A50" s="3" t="str">
        <f>IFERROR(VLOOKUP(B50,'[1]DADOS (OCULTAR)'!$Q$3:$S$136,3,0),"")</f>
        <v>11.754.025/0004-40</v>
      </c>
      <c r="B50" s="4" t="str">
        <f>'[1]TCE - ANEXO IV - Preencher'!C59</f>
        <v>UPAE GRANDE RECIFE</v>
      </c>
      <c r="C50" s="4" t="str">
        <f>'[1]TCE - ANEXO IV - Preencher'!E59</f>
        <v>5.16 - Serviços Médico-Hospitalares, Odotonlogia e Laboratoriais</v>
      </c>
      <c r="D50" s="3">
        <f>'[1]TCE - ANEXO IV - Preencher'!F59</f>
        <v>31973882000103</v>
      </c>
      <c r="E50" s="5" t="str">
        <f>'[1]TCE - ANEXO IV - Preencher'!G59</f>
        <v>SIMONE SGOTTI CLINICA DE PNEUMOLOGIA</v>
      </c>
      <c r="F50" s="5" t="str">
        <f>'[1]TCE - ANEXO IV - Preencher'!H59</f>
        <v>S</v>
      </c>
      <c r="G50" s="5" t="str">
        <f>'[1]TCE - ANEXO IV - Preencher'!I59</f>
        <v>S</v>
      </c>
      <c r="H50" s="5" t="str">
        <f>'[1]TCE - ANEXO IV - Preencher'!J59</f>
        <v>11</v>
      </c>
      <c r="I50" s="6">
        <f>IF('[1]TCE - ANEXO IV - Preencher'!K59="","",'[1]TCE - ANEXO IV - Preencher'!K59)</f>
        <v>46267</v>
      </c>
      <c r="J50" s="5" t="str">
        <f>'[1]TCE - ANEXO IV - Preencher'!L59</f>
        <v>26116062231973882000103000000000001126099295851835</v>
      </c>
      <c r="K50" s="5" t="str">
        <f>IF(F50="B",LEFT('[1]TCE - ANEXO IV - Preencher'!M59,2),IF(F50="S",LEFT('[1]TCE - ANEXO IV - Preencher'!M59,7),IF('[1]TCE - ANEXO IV - Preencher'!H59="","")))</f>
        <v>2611606</v>
      </c>
      <c r="L50" s="7">
        <f>'[1]TCE - ANEXO IV - Preencher'!N59</f>
        <v>5775</v>
      </c>
    </row>
    <row r="51" spans="1:12" s="8" customFormat="1" ht="19.5" customHeight="1">
      <c r="A51" s="3" t="str">
        <f>IFERROR(VLOOKUP(B51,'[1]DADOS (OCULTAR)'!$Q$3:$S$136,3,0),"")</f>
        <v>11.754.025/0004-40</v>
      </c>
      <c r="B51" s="4" t="str">
        <f>'[1]TCE - ANEXO IV - Preencher'!C60</f>
        <v>UPAE GRANDE RECIFE</v>
      </c>
      <c r="C51" s="4" t="str">
        <f>'[1]TCE - ANEXO IV - Preencher'!E60</f>
        <v>5.16 - Serviços Médico-Hospitalares, Odotonlogia e Laboratoriais</v>
      </c>
      <c r="D51" s="3">
        <f>'[1]TCE - ANEXO IV - Preencher'!F60</f>
        <v>66226012000147</v>
      </c>
      <c r="E51" s="5" t="str">
        <f>'[1]TCE - ANEXO IV - Preencher'!G60</f>
        <v>VIVER SAUDE E RESPIRANDO MELHOR SERVICOS MEDICOS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55</v>
      </c>
      <c r="I51" s="6">
        <f>IF('[1]TCE - ANEXO IV - Preencher'!K60="","",'[1]TCE - ANEXO IV - Preencher'!K60)</f>
        <v>46266</v>
      </c>
      <c r="J51" s="5" t="str">
        <f>'[1]TCE - ANEXO IV - Preencher'!L60</f>
        <v>C38KWAV8S</v>
      </c>
      <c r="K51" s="5" t="str">
        <f>IF(F51="B",LEFT('[1]TCE - ANEXO IV - Preencher'!M60,2),IF(F51="S",LEFT('[1]TCE - ANEXO IV - Preencher'!M60,7),IF('[1]TCE - ANEXO IV - Preencher'!H60="","")))</f>
        <v>2601201</v>
      </c>
      <c r="L51" s="7">
        <f>'[1]TCE - ANEXO IV - Preencher'!N60</f>
        <v>4950</v>
      </c>
    </row>
    <row r="52" spans="1:12" s="8" customFormat="1" ht="19.5" customHeight="1">
      <c r="A52" s="3" t="str">
        <f>IFERROR(VLOOKUP(B52,'[1]DADOS (OCULTAR)'!$Q$3:$S$136,3,0),"")</f>
        <v>11.754.025/0004-40</v>
      </c>
      <c r="B52" s="4" t="str">
        <f>'[1]TCE - ANEXO IV - Preencher'!C61</f>
        <v>UPAE GRANDE RECIFE</v>
      </c>
      <c r="C52" s="4" t="str">
        <f>'[1]TCE - ANEXO IV - Preencher'!E61</f>
        <v>5.16 - Serviços Médico-Hospitalares, Odotonlogia e Laboratoriais</v>
      </c>
      <c r="D52" s="3">
        <f>'[1]TCE - ANEXO IV - Preencher'!F61</f>
        <v>7868309000147</v>
      </c>
      <c r="E52" s="5" t="str">
        <f>'[1]TCE - ANEXO IV - Preencher'!G61</f>
        <v>J M A V SERVIÇOS MEDICOS LTDA ME</v>
      </c>
      <c r="F52" s="5" t="str">
        <f>'[1]TCE - ANEXO IV - Preencher'!H61</f>
        <v>S</v>
      </c>
      <c r="G52" s="5" t="str">
        <f>'[1]TCE - ANEXO IV - Preencher'!I61</f>
        <v>S</v>
      </c>
      <c r="H52" s="5" t="str">
        <f>'[1]TCE - ANEXO IV - Preencher'!J61</f>
        <v>2600000000145</v>
      </c>
      <c r="I52" s="6">
        <f>IF('[1]TCE - ANEXO IV - Preencher'!K61="","",'[1]TCE - ANEXO IV - Preencher'!K61)</f>
        <v>46267</v>
      </c>
      <c r="J52" s="5" t="str">
        <f>'[1]TCE - ANEXO IV - Preencher'!L61</f>
        <v>26068041207868309000147260000000014526099417842379</v>
      </c>
      <c r="K52" s="5" t="str">
        <f>IF(F52="B",LEFT('[1]TCE - ANEXO IV - Preencher'!M61,2),IF(F52="S",LEFT('[1]TCE - ANEXO IV - Preencher'!M61,7),IF('[1]TCE - ANEXO IV - Preencher'!H61="","")))</f>
        <v>2606804</v>
      </c>
      <c r="L52" s="7">
        <f>'[1]TCE - ANEXO IV - Preencher'!N61</f>
        <v>24321.95</v>
      </c>
    </row>
    <row r="53" spans="1:12" s="8" customFormat="1" ht="19.5" customHeight="1">
      <c r="A53" s="3" t="str">
        <f>IFERROR(VLOOKUP(B53,'[1]DADOS (OCULTAR)'!$Q$3:$S$136,3,0),"")</f>
        <v>11.754.025/0004-40</v>
      </c>
      <c r="B53" s="4" t="str">
        <f>'[1]TCE - ANEXO IV - Preencher'!C62</f>
        <v>UPAE GRANDE RECIFE</v>
      </c>
      <c r="C53" s="4" t="str">
        <f>'[1]TCE - ANEXO IV - Preencher'!E62</f>
        <v>5.16 - Serviços Médico-Hospitalares, Odotonlogia e Laboratoriais</v>
      </c>
      <c r="D53" s="3">
        <f>'[1]TCE - ANEXO IV - Preencher'!F62</f>
        <v>4254254000197</v>
      </c>
      <c r="E53" s="5" t="str">
        <f>'[1]TCE - ANEXO IV - Preencher'!G62</f>
        <v xml:space="preserve">CENTRO DE PRVENÇÃO D CANCER, PATOLOGIA </v>
      </c>
      <c r="F53" s="5" t="str">
        <f>'[1]TCE - ANEXO IV - Preencher'!H62</f>
        <v>S</v>
      </c>
      <c r="G53" s="5" t="str">
        <f>'[1]TCE - ANEXO IV - Preencher'!I62</f>
        <v>S</v>
      </c>
      <c r="H53" s="5" t="str">
        <f>'[1]TCE - ANEXO IV - Preencher'!J62</f>
        <v>636</v>
      </c>
      <c r="I53" s="6">
        <f>IF('[1]TCE - ANEXO IV - Preencher'!K62="","",'[1]TCE - ANEXO IV - Preencher'!K62)</f>
        <v>46273</v>
      </c>
      <c r="J53" s="5" t="str">
        <f>'[1]TCE - ANEXO IV - Preencher'!L62</f>
        <v>26116062204254254000197000000000063626092689143823</v>
      </c>
      <c r="K53" s="5" t="str">
        <f>IF(F53="B",LEFT('[1]TCE - ANEXO IV - Preencher'!M62,2),IF(F53="S",LEFT('[1]TCE - ANEXO IV - Preencher'!M62,7),IF('[1]TCE - ANEXO IV - Preencher'!H62="","")))</f>
        <v>2611606</v>
      </c>
      <c r="L53" s="7">
        <f>'[1]TCE - ANEXO IV - Preencher'!N62</f>
        <v>15900</v>
      </c>
    </row>
    <row r="54" spans="1:12" s="8" customFormat="1" ht="19.5" customHeight="1">
      <c r="A54" s="3" t="str">
        <f>IFERROR(VLOOKUP(B54,'[1]DADOS (OCULTAR)'!$Q$3:$S$136,3,0),"")</f>
        <v>11.754.025/0004-40</v>
      </c>
      <c r="B54" s="4" t="str">
        <f>'[1]TCE - ANEXO IV - Preencher'!C63</f>
        <v>UPAE GRANDE RECIFE</v>
      </c>
      <c r="C54" s="4" t="str">
        <f>'[1]TCE - ANEXO IV - Preencher'!E63</f>
        <v>5.10 - Detetização/Tratamento de Resíduos e Afins</v>
      </c>
      <c r="D54" s="3">
        <f>'[1]TCE - ANEXO IV - Preencher'!F63</f>
        <v>11049848000121</v>
      </c>
      <c r="E54" s="5" t="str">
        <f>'[1]TCE - ANEXO IV - Preencher'!G63</f>
        <v>BRASCON GESTAO AMBIENTAL LTDA</v>
      </c>
      <c r="F54" s="5" t="str">
        <f>'[1]TCE - ANEXO IV - Preencher'!H63</f>
        <v>S</v>
      </c>
      <c r="G54" s="5" t="str">
        <f>'[1]TCE - ANEXO IV - Preencher'!I63</f>
        <v>S</v>
      </c>
      <c r="H54" s="5" t="str">
        <f>'[1]TCE - ANEXO IV - Preencher'!J63</f>
        <v>312833</v>
      </c>
      <c r="I54" s="6">
        <f>IF('[1]TCE - ANEXO IV - Preencher'!K63="","",'[1]TCE - ANEXO IV - Preencher'!K63)</f>
        <v>46280</v>
      </c>
      <c r="J54" s="5" t="str">
        <f>'[1]TCE - ANEXO IV - Preencher'!L63</f>
        <v>NR8ZEBCAG</v>
      </c>
      <c r="K54" s="5" t="str">
        <f>IF(F54="B",LEFT('[1]TCE - ANEXO IV - Preencher'!M63,2),IF(F54="S",LEFT('[1]TCE - ANEXO IV - Preencher'!M63,7),IF('[1]TCE - ANEXO IV - Preencher'!H63="","")))</f>
        <v>2611309</v>
      </c>
      <c r="L54" s="7">
        <f>'[1]TCE - ANEXO IV - Preencher'!N63</f>
        <v>228.49</v>
      </c>
    </row>
    <row r="55" spans="1:12" s="8" customFormat="1" ht="19.5" customHeight="1">
      <c r="A55" s="3" t="str">
        <f>IFERROR(VLOOKUP(B55,'[1]DADOS (OCULTAR)'!$Q$3:$S$136,3,0),"")</f>
        <v>11.754.025/0004-40</v>
      </c>
      <c r="B55" s="4" t="str">
        <f>'[1]TCE - ANEXO IV - Preencher'!C64</f>
        <v>UPAE GRANDE RECIFE</v>
      </c>
      <c r="C55" s="4" t="str">
        <f>'[1]TCE - ANEXO IV - Preencher'!E64</f>
        <v>5.17 - Manutenção de Software, Certificação Digital e Microfilmagem</v>
      </c>
      <c r="D55" s="3">
        <f>'[1]TCE - ANEXO IV - Preencher'!F64</f>
        <v>42209689000109</v>
      </c>
      <c r="E55" s="5" t="str">
        <f>'[1]TCE - ANEXO IV - Preencher'!G64</f>
        <v>P R LIPINSKI SISTEMAS</v>
      </c>
      <c r="F55" s="5" t="str">
        <f>'[1]TCE - ANEXO IV - Preencher'!H64</f>
        <v>S</v>
      </c>
      <c r="G55" s="5" t="str">
        <f>'[1]TCE - ANEXO IV - Preencher'!I64</f>
        <v>S</v>
      </c>
      <c r="H55" s="5" t="str">
        <f>'[1]TCE - ANEXO IV - Preencher'!J64</f>
        <v>2</v>
      </c>
      <c r="I55" s="6">
        <f>IF('[1]TCE - ANEXO IV - Preencher'!K64="","",'[1]TCE - ANEXO IV - Preencher'!K64)</f>
        <v>46266</v>
      </c>
      <c r="J55" s="5" t="str">
        <f>'[1]TCE - ANEXO IV - Preencher'!L64</f>
        <v>29192072242209689000109000000000000226091770166772</v>
      </c>
      <c r="K55" s="5" t="str">
        <f>IF(F55="B",LEFT('[1]TCE - ANEXO IV - Preencher'!M64,2),IF(F55="S",LEFT('[1]TCE - ANEXO IV - Preencher'!M64,7),IF('[1]TCE - ANEXO IV - Preencher'!H64="","")))</f>
        <v>2919207</v>
      </c>
      <c r="L55" s="7">
        <f>'[1]TCE - ANEXO IV - Preencher'!N64</f>
        <v>6000</v>
      </c>
    </row>
    <row r="56" spans="1:12" s="8" customFormat="1" ht="19.5" customHeight="1">
      <c r="A56" s="3" t="str">
        <f>IFERROR(VLOOKUP(B56,'[1]DADOS (OCULTAR)'!$Q$3:$S$136,3,0),"")</f>
        <v>11.754.025/0004-40</v>
      </c>
      <c r="B56" s="4" t="str">
        <f>'[1]TCE - ANEXO IV - Preencher'!C65</f>
        <v>UPAE GRANDE RECIFE</v>
      </c>
      <c r="C56" s="4" t="str">
        <f>'[1]TCE - ANEXO IV - Preencher'!E65</f>
        <v>5.22 - Vigilância Ostensiva / Monitorada</v>
      </c>
      <c r="D56" s="3" t="str">
        <f>'[1]TCE - ANEXO IV - Preencher'!F65</f>
        <v>11.572.781/0001-05</v>
      </c>
      <c r="E56" s="5" t="str">
        <f>'[1]TCE - ANEXO IV - Preencher'!G65</f>
        <v>SOSERVI VIGILANCIA LTDA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2600000000714</v>
      </c>
      <c r="I56" s="6">
        <f>IF('[1]TCE - ANEXO IV - Preencher'!K65="","",'[1]TCE - ANEXO IV - Preencher'!K65)</f>
        <v>46265</v>
      </c>
      <c r="J56" s="5" t="str">
        <f>'[1]TCE - ANEXO IV - Preencher'!L65</f>
        <v>26096001211572781000105260000000071426081957451720</v>
      </c>
      <c r="K56" s="5" t="str">
        <f>IF(F56="B",LEFT('[1]TCE - ANEXO IV - Preencher'!M65,2),IF(F56="S",LEFT('[1]TCE - ANEXO IV - Preencher'!M65,7),IF('[1]TCE - ANEXO IV - Preencher'!H65="","")))</f>
        <v>2609600</v>
      </c>
      <c r="L56" s="7">
        <f>'[1]TCE - ANEXO IV - Preencher'!N65</f>
        <v>30343.119999999999</v>
      </c>
    </row>
    <row r="57" spans="1:12" s="8" customFormat="1" ht="19.5" customHeight="1">
      <c r="A57" s="3" t="str">
        <f>IFERROR(VLOOKUP(B57,'[1]DADOS (OCULTAR)'!$Q$3:$S$136,3,0),"")</f>
        <v>11.754.025/0004-40</v>
      </c>
      <c r="B57" s="4" t="str">
        <f>'[1]TCE - ANEXO IV - Preencher'!C66</f>
        <v>UPAE GRANDE RECIFE</v>
      </c>
      <c r="C57" s="4" t="str">
        <f>'[1]TCE - ANEXO IV - Preencher'!E66</f>
        <v>5.2 - Serviços Técnicos Profissionais</v>
      </c>
      <c r="D57" s="3" t="str">
        <f>'[1]TCE - ANEXO IV - Preencher'!F66</f>
        <v>08.276.880/0001-35</v>
      </c>
      <c r="E57" s="5" t="str">
        <f>'[1]TCE - ANEXO IV - Preencher'!G66</f>
        <v>JVG CONTABILIDADE LTDA ME</v>
      </c>
      <c r="F57" s="5" t="str">
        <f>'[1]TCE - ANEXO IV - Preencher'!H66</f>
        <v>S</v>
      </c>
      <c r="G57" s="5" t="str">
        <f>'[1]TCE - ANEXO IV - Preencher'!I66</f>
        <v>S</v>
      </c>
      <c r="H57" s="5" t="str">
        <f>'[1]TCE - ANEXO IV - Preencher'!J66</f>
        <v>173</v>
      </c>
      <c r="I57" s="6">
        <f>IF('[1]TCE - ANEXO IV - Preencher'!K66="","",'[1]TCE - ANEXO IV - Preencher'!K66)</f>
        <v>46269</v>
      </c>
      <c r="J57" s="5" t="str">
        <f>'[1]TCE - ANEXO IV - Preencher'!L66</f>
        <v>26116062220827688000013500000000017326096197345666</v>
      </c>
      <c r="K57" s="5" t="str">
        <f>IF(F57="B",LEFT('[1]TCE - ANEXO IV - Preencher'!M66,2),IF(F57="S",LEFT('[1]TCE - ANEXO IV - Preencher'!M66,7),IF('[1]TCE - ANEXO IV - Preencher'!H66="","")))</f>
        <v>2611606</v>
      </c>
      <c r="L57" s="7">
        <f>'[1]TCE - ANEXO IV - Preencher'!N66</f>
        <v>4500</v>
      </c>
    </row>
    <row r="58" spans="1:12" s="8" customFormat="1" ht="19.5" customHeight="1">
      <c r="A58" s="3" t="str">
        <f>IFERROR(VLOOKUP(B58,'[1]DADOS (OCULTAR)'!$Q$3:$S$136,3,0),"")</f>
        <v>11.754.025/0004-40</v>
      </c>
      <c r="B58" s="4" t="str">
        <f>'[1]TCE - ANEXO IV - Preencher'!C67</f>
        <v>UPAE GRANDE RECIFE</v>
      </c>
      <c r="C58" s="4" t="str">
        <f>'[1]TCE - ANEXO IV - Preencher'!E67</f>
        <v>5.2 - Serviços Técnicos Profissionais</v>
      </c>
      <c r="D58" s="3">
        <f>'[1]TCE - ANEXO IV - Preencher'!F67</f>
        <v>60641576000160</v>
      </c>
      <c r="E58" s="5" t="str">
        <f>'[1]TCE - ANEXO IV - Preencher'!G67</f>
        <v>HUGO LAZZARO GOUVEIA DE ALMEIDA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8</v>
      </c>
      <c r="I58" s="6">
        <f>IF('[1]TCE - ANEXO IV - Preencher'!K67="","",'[1]TCE - ANEXO IV - Preencher'!K67)</f>
        <v>46248</v>
      </c>
      <c r="J58" s="5" t="str">
        <f>'[1]TCE - ANEXO IV - Preencher'!L67</f>
        <v>26116062260641576000160000000000000826081778449567</v>
      </c>
      <c r="K58" s="5" t="str">
        <f>IF(F58="B",LEFT('[1]TCE - ANEXO IV - Preencher'!M67,2),IF(F58="S",LEFT('[1]TCE - ANEXO IV - Preencher'!M67,7),IF('[1]TCE - ANEXO IV - Preencher'!H67="","")))</f>
        <v>2611606</v>
      </c>
      <c r="L58" s="7">
        <f>'[1]TCE - ANEXO IV - Preencher'!N67</f>
        <v>700</v>
      </c>
    </row>
    <row r="59" spans="1:12" s="8" customFormat="1" ht="19.5" customHeight="1">
      <c r="A59" s="3" t="str">
        <f>IFERROR(VLOOKUP(B59,'[1]DADOS (OCULTAR)'!$Q$3:$S$136,3,0),"")</f>
        <v>11.754.025/0004-40</v>
      </c>
      <c r="B59" s="4" t="str">
        <f>'[1]TCE - ANEXO IV - Preencher'!C68</f>
        <v>UPAE GRANDE RECIFE</v>
      </c>
      <c r="C59" s="4" t="str">
        <f>'[1]TCE - ANEXO IV - Preencher'!E68</f>
        <v>5.10 - Detetização/Tratamento de Resíduos e Afins</v>
      </c>
      <c r="D59" s="3">
        <f>'[1]TCE - ANEXO IV - Preencher'!F68</f>
        <v>1356801000157</v>
      </c>
      <c r="E59" s="5" t="str">
        <f>'[1]TCE - ANEXO IV - Preencher'!G68</f>
        <v>ROTA SERVICOS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2890</v>
      </c>
      <c r="I59" s="6">
        <f>IF('[1]TCE - ANEXO IV - Preencher'!K68="","",'[1]TCE - ANEXO IV - Preencher'!K68)</f>
        <v>46246</v>
      </c>
      <c r="J59" s="5" t="str">
        <f>'[1]TCE - ANEXO IV - Preencher'!L68</f>
        <v>26116062201356801000157000000000289026080749976861</v>
      </c>
      <c r="K59" s="5" t="str">
        <f>IF(F59="B",LEFT('[1]TCE - ANEXO IV - Preencher'!M68,2),IF(F59="S",LEFT('[1]TCE - ANEXO IV - Preencher'!M68,7),IF('[1]TCE - ANEXO IV - Preencher'!H68="","")))</f>
        <v>2611606</v>
      </c>
      <c r="L59" s="7">
        <f>'[1]TCE - ANEXO IV - Preencher'!N68</f>
        <v>410</v>
      </c>
    </row>
    <row r="60" spans="1:12" s="8" customFormat="1" ht="19.5" customHeight="1">
      <c r="A60" s="3" t="str">
        <f>IFERROR(VLOOKUP(B60,'[1]DADOS (OCULTAR)'!$Q$3:$S$136,3,0),"")</f>
        <v>11.754.025/0004-40</v>
      </c>
      <c r="B60" s="4" t="str">
        <f>'[1]TCE - ANEXO IV - Preencher'!C69</f>
        <v>UPAE GRANDE RECIFE</v>
      </c>
      <c r="C60" s="4" t="str">
        <f>'[1]TCE - ANEXO IV - Preencher'!E69</f>
        <v>5.23 - Limpeza e Conservação</v>
      </c>
      <c r="D60" s="3" t="str">
        <f>'[1]TCE - ANEXO IV - Preencher'!F69</f>
        <v>09.863.853/0001-21</v>
      </c>
      <c r="E60" s="5" t="str">
        <f>'[1]TCE - ANEXO IV - Preencher'!G69</f>
        <v>SOSERVI - SOCIEDADE DE SERVICOS GERAIS LTDA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2600000005652</v>
      </c>
      <c r="I60" s="6">
        <f>IF('[1]TCE - ANEXO IV - Preencher'!K69="","",'[1]TCE - ANEXO IV - Preencher'!K69)</f>
        <v>46265</v>
      </c>
      <c r="J60" s="5" t="str">
        <f>'[1]TCE - ANEXO IV - Preencher'!L69</f>
        <v>26096001209863853000121260000000565226082810665950</v>
      </c>
      <c r="K60" s="5" t="str">
        <f>IF(F60="B",LEFT('[1]TCE - ANEXO IV - Preencher'!M69,2),IF(F60="S",LEFT('[1]TCE - ANEXO IV - Preencher'!M69,7),IF('[1]TCE - ANEXO IV - Preencher'!H69="","")))</f>
        <v>2609600</v>
      </c>
      <c r="L60" s="7">
        <f>'[1]TCE - ANEXO IV - Preencher'!N69</f>
        <v>18007.740000000002</v>
      </c>
    </row>
    <row r="61" spans="1:12" s="8" customFormat="1" ht="19.5" customHeight="1">
      <c r="A61" s="3" t="str">
        <f>IFERROR(VLOOKUP(B61,'[1]DADOS (OCULTAR)'!$Q$3:$S$136,3,0),"")</f>
        <v>11.754.025/0004-40</v>
      </c>
      <c r="B61" s="4" t="str">
        <f>'[1]TCE - ANEXO IV - Preencher'!C70</f>
        <v>UPAE GRANDE RECIFE</v>
      </c>
      <c r="C61" s="4" t="str">
        <f>'[1]TCE - ANEXO IV - Preencher'!E70</f>
        <v>5.99 - Outros Serviços de Terceiros Pessoa Jurídica</v>
      </c>
      <c r="D61" s="3" t="str">
        <f>'[1]TCE - ANEXO IV - Preencher'!F70</f>
        <v>09.863.853/0001-21</v>
      </c>
      <c r="E61" s="5" t="str">
        <f>'[1]TCE - ANEXO IV - Preencher'!G70</f>
        <v>SOSERVI - SOCIEDADE DE SERVICOS GERAIS LTDA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2600000005653</v>
      </c>
      <c r="I61" s="6">
        <f>IF('[1]TCE - ANEXO IV - Preencher'!K70="","",'[1]TCE - ANEXO IV - Preencher'!K70)</f>
        <v>46265</v>
      </c>
      <c r="J61" s="5" t="str">
        <f>'[1]TCE - ANEXO IV - Preencher'!L70</f>
        <v>26096001209863853000121260000000565326084880741915</v>
      </c>
      <c r="K61" s="5" t="str">
        <f>IF(F61="B",LEFT('[1]TCE - ANEXO IV - Preencher'!M70,2),IF(F61="S",LEFT('[1]TCE - ANEXO IV - Preencher'!M70,7),IF('[1]TCE - ANEXO IV - Preencher'!H70="","")))</f>
        <v>2609600</v>
      </c>
      <c r="L61" s="7">
        <f>'[1]TCE - ANEXO IV - Preencher'!N70</f>
        <v>17611.28</v>
      </c>
    </row>
    <row r="62" spans="1:12" s="8" customFormat="1" ht="19.5" customHeight="1">
      <c r="A62" s="3" t="str">
        <f>IFERROR(VLOOKUP(B62,'[1]DADOS (OCULTAR)'!$Q$3:$S$136,3,0),"")</f>
        <v>11.754.025/0004-40</v>
      </c>
      <c r="B62" s="4" t="str">
        <f>'[1]TCE - ANEXO IV - Preencher'!C71</f>
        <v>UPAE GRANDE RECIFE</v>
      </c>
      <c r="C62" s="4" t="str">
        <f>'[1]TCE - ANEXO IV - Preencher'!E71</f>
        <v>5.99 - Outros Serviços de Terceiros Pessoa Jurídica</v>
      </c>
      <c r="D62" s="3">
        <f>'[1]TCE - ANEXO IV - Preencher'!F71</f>
        <v>52015983000133</v>
      </c>
      <c r="E62" s="5" t="str">
        <f>'[1]TCE - ANEXO IV - Preencher'!G71</f>
        <v>PADRAO ADM, OCUPACIONAL, ASSESSORIA E CONSULTORIA LTDA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2013</v>
      </c>
      <c r="I62" s="6">
        <f>IF('[1]TCE - ANEXO IV - Preencher'!K71="","",'[1]TCE - ANEXO IV - Preencher'!K71)</f>
        <v>46268</v>
      </c>
      <c r="J62" s="5" t="str">
        <f>'[1]TCE - ANEXO IV - Preencher'!L71</f>
        <v>AWSI00EOR</v>
      </c>
      <c r="K62" s="5" t="str">
        <f>IF(F62="B",LEFT('[1]TCE - ANEXO IV - Preencher'!M71,2),IF(F62="S",LEFT('[1]TCE - ANEXO IV - Preencher'!M71,7),IF('[1]TCE - ANEXO IV - Preencher'!H71="","")))</f>
        <v>2609600</v>
      </c>
      <c r="L62" s="7">
        <f>'[1]TCE - ANEXO IV - Preencher'!N71</f>
        <v>391</v>
      </c>
    </row>
    <row r="63" spans="1:12" s="8" customFormat="1" ht="19.5" customHeight="1">
      <c r="A63" s="3" t="str">
        <f>IFERROR(VLOOKUP(B63,'[1]DADOS (OCULTAR)'!$Q$3:$S$136,3,0),"")</f>
        <v>11.754.025/0004-40</v>
      </c>
      <c r="B63" s="4" t="str">
        <f>'[1]TCE - ANEXO IV - Preencher'!C72</f>
        <v>UPAE GRANDE RECIFE</v>
      </c>
      <c r="C63" s="4" t="str">
        <f>'[1]TCE - ANEXO IV - Preencher'!E72</f>
        <v>4.7 - Apoio Administrativo, Técnico e Operacional</v>
      </c>
      <c r="D63" s="3" t="str">
        <f>'[1]TCE - ANEXO IV - Preencher'!F72</f>
        <v>143.410.824-42</v>
      </c>
      <c r="E63" s="5" t="str">
        <f>'[1]TCE - ANEXO IV - Preencher'!G72</f>
        <v>JULIANE LIBERDADE DA SILVA FELIX</v>
      </c>
      <c r="F63" s="5" t="str">
        <f>'[1]TCE - ANEXO IV - Preencher'!H72</f>
        <v>S</v>
      </c>
      <c r="G63" s="5" t="str">
        <f>'[1]TCE - ANEXO IV - Preencher'!I72</f>
        <v>N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2409.63</v>
      </c>
    </row>
    <row r="64" spans="1:12" s="8" customFormat="1" ht="19.5" customHeight="1">
      <c r="A64" s="3" t="str">
        <f>IFERROR(VLOOKUP(B64,'[1]DADOS (OCULTAR)'!$Q$3:$S$136,3,0),"")</f>
        <v>11.754.025/0004-40</v>
      </c>
      <c r="B64" s="4" t="str">
        <f>'[1]TCE - ANEXO IV - Preencher'!C73</f>
        <v>UPAE GRANDE RECIFE</v>
      </c>
      <c r="C64" s="4" t="str">
        <f>'[1]TCE - ANEXO IV - Preencher'!E73</f>
        <v>4.7 - Apoio Administrativo, Técnico e Operacional</v>
      </c>
      <c r="D64" s="3" t="str">
        <f>'[1]TCE - ANEXO IV - Preencher'!F73</f>
        <v>714.270.954-50</v>
      </c>
      <c r="E64" s="5" t="str">
        <f>'[1]TCE - ANEXO IV - Preencher'!G73</f>
        <v>MARIANNA RAPHAELA FERREIRA DE OLIVEIRA</v>
      </c>
      <c r="F64" s="5" t="str">
        <f>'[1]TCE - ANEXO IV - Preencher'!H73</f>
        <v>S</v>
      </c>
      <c r="G64" s="5" t="str">
        <f>'[1]TCE - ANEXO IV - Preencher'!I73</f>
        <v>N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2505.0100000000002</v>
      </c>
    </row>
    <row r="65" spans="1:12" s="8" customFormat="1" ht="19.5" customHeight="1">
      <c r="A65" s="3" t="str">
        <f>IFERROR(VLOOKUP(B65,'[1]DADOS (OCULTAR)'!$Q$3:$S$136,3,0),"")</f>
        <v>11.754.025/0004-40</v>
      </c>
      <c r="B65" s="4" t="str">
        <f>'[1]TCE - ANEXO IV - Preencher'!C74</f>
        <v>UPAE GRANDE RECIFE</v>
      </c>
      <c r="C65" s="4" t="str">
        <f>'[1]TCE - ANEXO IV - Preencher'!E74</f>
        <v>4.7 - Apoio Administrativo, Técnico e Operacional</v>
      </c>
      <c r="D65" s="3" t="str">
        <f>'[1]TCE - ANEXO IV - Preencher'!F74</f>
        <v>119.094.974-10</v>
      </c>
      <c r="E65" s="5" t="str">
        <f>'[1]TCE - ANEXO IV - Preencher'!G74</f>
        <v>PRINCESS GOMES DE SOUZA</v>
      </c>
      <c r="F65" s="5" t="str">
        <f>'[1]TCE - ANEXO IV - Preencher'!H74</f>
        <v>S</v>
      </c>
      <c r="G65" s="5" t="str">
        <f>'[1]TCE - ANEXO IV - Preencher'!I74</f>
        <v>N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2600.39</v>
      </c>
    </row>
    <row r="66" spans="1:12" s="8" customFormat="1" ht="19.5" customHeight="1">
      <c r="A66" s="3" t="str">
        <f>IFERROR(VLOOKUP(B66,'[1]DADOS (OCULTAR)'!$Q$3:$S$136,3,0),"")</f>
        <v>11.754.025/0004-40</v>
      </c>
      <c r="B66" s="4" t="str">
        <f>'[1]TCE - ANEXO IV - Preencher'!C75</f>
        <v>UPAE GRANDE RECIFE</v>
      </c>
      <c r="C66" s="4" t="str">
        <f>'[1]TCE - ANEXO IV - Preencher'!E75</f>
        <v>5.5 - Reparo e Manutenção de Máquinas e Equipamentos</v>
      </c>
      <c r="D66" s="3">
        <f>'[1]TCE - ANEXO IV - Preencher'!F75</f>
        <v>36405607000107</v>
      </c>
      <c r="E66" s="5" t="str">
        <f>'[1]TCE - ANEXO IV - Preencher'!G75</f>
        <v>HM NOBREAKS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258</v>
      </c>
      <c r="I66" s="6">
        <f>IF('[1]TCE - ANEXO IV - Preencher'!K75="","",'[1]TCE - ANEXO IV - Preencher'!K75)</f>
        <v>46240</v>
      </c>
      <c r="J66" s="5" t="str">
        <f>'[1]TCE - ANEXO IV - Preencher'!L75</f>
        <v>26116062236405607000107000000000025826082705843107</v>
      </c>
      <c r="K66" s="5" t="str">
        <f>IF(F66="B",LEFT('[1]TCE - ANEXO IV - Preencher'!M75,2),IF(F66="S",LEFT('[1]TCE - ANEXO IV - Preencher'!M75,7),IF('[1]TCE - ANEXO IV - Preencher'!H75="","")))</f>
        <v>2611606</v>
      </c>
      <c r="L66" s="7">
        <f>'[1]TCE - ANEXO IV - Preencher'!N75</f>
        <v>2237</v>
      </c>
    </row>
    <row r="67" spans="1:12" s="8" customFormat="1" ht="19.5" customHeight="1">
      <c r="A67" s="3" t="str">
        <f>IFERROR(VLOOKUP(B67,'[1]DADOS (OCULTAR)'!$Q$3:$S$136,3,0),"")</f>
        <v>11.754.025/0004-40</v>
      </c>
      <c r="B67" s="4" t="str">
        <f>'[1]TCE - ANEXO IV - Preencher'!C76</f>
        <v>UPAE GRANDE RECIFE</v>
      </c>
      <c r="C67" s="4" t="str">
        <f>'[1]TCE - ANEXO IV - Preencher'!E76</f>
        <v>5.5 - Reparo e Manutenção de Máquinas e Equipamentos</v>
      </c>
      <c r="D67" s="3">
        <f>'[1]TCE - ANEXO IV - Preencher'!F76</f>
        <v>18204483000101</v>
      </c>
      <c r="E67" s="5" t="str">
        <f>'[1]TCE - ANEXO IV - Preencher'!G76</f>
        <v>W TECH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6293</v>
      </c>
      <c r="I67" s="6">
        <f>IF('[1]TCE - ANEXO IV - Preencher'!K76="","",'[1]TCE - ANEXO IV - Preencher'!K76)</f>
        <v>46279</v>
      </c>
      <c r="J67" s="5" t="str">
        <f>'[1]TCE - ANEXO IV - Preencher'!L76</f>
        <v>802T0MKED</v>
      </c>
      <c r="K67" s="5" t="str">
        <f>IF(F67="B",LEFT('[1]TCE - ANEXO IV - Preencher'!M76,2),IF(F67="S",LEFT('[1]TCE - ANEXO IV - Preencher'!M76,7),IF('[1]TCE - ANEXO IV - Preencher'!H76="","")))</f>
        <v>2704302</v>
      </c>
      <c r="L67" s="7">
        <f>'[1]TCE - ANEXO IV - Preencher'!N76</f>
        <v>4090</v>
      </c>
    </row>
    <row r="68" spans="1:12" s="8" customFormat="1" ht="19.5" customHeight="1">
      <c r="A68" s="3" t="str">
        <f>IFERROR(VLOOKUP(B68,'[1]DADOS (OCULTAR)'!$Q$3:$S$136,3,0),"")</f>
        <v>11.754.025/0004-40</v>
      </c>
      <c r="B68" s="4" t="str">
        <f>'[1]TCE - ANEXO IV - Preencher'!C77</f>
        <v>UPAE GRANDE RECIFE</v>
      </c>
      <c r="C68" s="4" t="str">
        <f>'[1]TCE - ANEXO IV - Preencher'!E77</f>
        <v>5.5 - Reparo e Manutenção de Máquinas e Equipamentos</v>
      </c>
      <c r="D68" s="3">
        <f>'[1]TCE - ANEXO IV - Preencher'!F77</f>
        <v>26332434000182</v>
      </c>
      <c r="E68" s="5" t="str">
        <f>'[1]TCE - ANEXO IV - Preencher'!G77</f>
        <v>LOGICO PROJETOS CONSULTORIA E SERVICOS DE CLIMATIZACAO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151</v>
      </c>
      <c r="I68" s="6">
        <f>IF('[1]TCE - ANEXO IV - Preencher'!K77="","",'[1]TCE - ANEXO IV - Preencher'!K77)</f>
        <v>46262</v>
      </c>
      <c r="J68" s="5" t="str">
        <f>'[1]TCE - ANEXO IV - Preencher'!L77</f>
        <v>26116062226332434000182000000000015126083054292247</v>
      </c>
      <c r="K68" s="5" t="str">
        <f>IF(F68="B",LEFT('[1]TCE - ANEXO IV - Preencher'!M77,2),IF(F68="S",LEFT('[1]TCE - ANEXO IV - Preencher'!M77,7),IF('[1]TCE - ANEXO IV - Preencher'!H77="","")))</f>
        <v>2611606</v>
      </c>
      <c r="L68" s="7">
        <f>'[1]TCE - ANEXO IV - Preencher'!N77</f>
        <v>6260</v>
      </c>
    </row>
    <row r="69" spans="1:12" s="8" customFormat="1" ht="19.5" customHeight="1">
      <c r="A69" s="3" t="str">
        <f>IFERROR(VLOOKUP(B69,'[1]DADOS (OCULTAR)'!$Q$3:$S$136,3,0),"")</f>
        <v>11.754.025/0004-40</v>
      </c>
      <c r="B69" s="4" t="str">
        <f>'[1]TCE - ANEXO IV - Preencher'!C78</f>
        <v>UPAE GRANDE RECIFE</v>
      </c>
      <c r="C69" s="4" t="str">
        <f>'[1]TCE - ANEXO IV - Preencher'!E78</f>
        <v>5.19 - Serviços Gráficos, de Encadernação e de Emolduração</v>
      </c>
      <c r="D69" s="3">
        <f>'[1]TCE - ANEXO IV - Preencher'!F78</f>
        <v>50280918000100</v>
      </c>
      <c r="E69" s="5" t="str">
        <f>'[1]TCE - ANEXO IV - Preencher'!G78</f>
        <v>JHEMERSON WALLACE DE SOUSA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6</v>
      </c>
      <c r="I69" s="6">
        <f>IF('[1]TCE - ANEXO IV - Preencher'!K78="","",'[1]TCE - ANEXO IV - Preencher'!K78)</f>
        <v>46261</v>
      </c>
      <c r="J69" s="5" t="str">
        <f>'[1]TCE - ANEXO IV - Preencher'!L78</f>
        <v>26000542250280918000100000000000000626081645678528</v>
      </c>
      <c r="K69" s="5" t="str">
        <f>IF(F69="B",LEFT('[1]TCE - ANEXO IV - Preencher'!M78,2),IF(F69="S",LEFT('[1]TCE - ANEXO IV - Preencher'!M78,7),IF('[1]TCE - ANEXO IV - Preencher'!H78="","")))</f>
        <v>2600054</v>
      </c>
      <c r="L69" s="7">
        <f>'[1]TCE - ANEXO IV - Preencher'!N78</f>
        <v>225</v>
      </c>
    </row>
    <row r="70" spans="1:12" s="8" customFormat="1" ht="19.5" customHeight="1">
      <c r="A70" s="3" t="str">
        <f>IFERROR(VLOOKUP(B70,'[1]DADOS (OCULTAR)'!$Q$3:$S$136,3,0),"")</f>
        <v>11.754.025/0004-40</v>
      </c>
      <c r="B70" s="4" t="str">
        <f>'[1]TCE - ANEXO IV - Preencher'!C79</f>
        <v>UPAE GRANDE RECIFE</v>
      </c>
      <c r="C70" s="4" t="str">
        <f>'[1]TCE - ANEXO IV - Preencher'!E79</f>
        <v>5.4 - Reparo e Manutenção de Bens Imóveis</v>
      </c>
      <c r="D70" s="3">
        <f>'[1]TCE - ANEXO IV - Preencher'!F79</f>
        <v>1356801000238</v>
      </c>
      <c r="E70" s="5" t="str">
        <f>'[1]TCE - ANEXO IV - Preencher'!G79</f>
        <v>ROTA SERVICOS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213</v>
      </c>
      <c r="I70" s="6">
        <f>IF('[1]TCE - ANEXO IV - Preencher'!K79="","",'[1]TCE - ANEXO IV - Preencher'!K79)</f>
        <v>46273</v>
      </c>
      <c r="J70" s="5" t="str">
        <f>'[1]TCE - ANEXO IV - Preencher'!L79</f>
        <v>26116062201356801000238000000000021326092037281254</v>
      </c>
      <c r="K70" s="5" t="str">
        <f>IF(F70="B",LEFT('[1]TCE - ANEXO IV - Preencher'!M79,2),IF(F70="S",LEFT('[1]TCE - ANEXO IV - Preencher'!M79,7),IF('[1]TCE - ANEXO IV - Preencher'!H79="","")))</f>
        <v>2611606</v>
      </c>
      <c r="L70" s="7">
        <f>'[1]TCE - ANEXO IV - Preencher'!N79</f>
        <v>2000</v>
      </c>
    </row>
    <row r="71" spans="1:12" s="8" customFormat="1" ht="19.5" customHeight="1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2026-09-25T15:02:24Z</dcterms:created>
  <dcterms:modified xsi:type="dcterms:W3CDTF">2026-09-25T15:02:41Z</dcterms:modified>
</cp:coreProperties>
</file>